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9195" windowHeight="7080" firstSheet="4" activeTab="10"/>
  </bookViews>
  <sheets>
    <sheet name="Opex consolidado" sheetId="16" r:id="rId1"/>
    <sheet name="Opex conservação" sheetId="6" r:id="rId2"/>
    <sheet name="Resultado Opex - AEE" sheetId="4" r:id="rId3"/>
    <sheet name="DEF" sheetId="12" state="hidden" r:id="rId4"/>
    <sheet name="Aux. Opex - Água&amp;Esgoto" sheetId="1" r:id="rId5"/>
    <sheet name="Aux. Opex - Energia" sheetId="3" r:id="rId6"/>
    <sheet name="Receita" sheetId="7" state="hidden" r:id="rId7"/>
    <sheet name="AUX. OPEX" sheetId="13" state="hidden" r:id="rId8"/>
    <sheet name="CPUs" sheetId="8" r:id="rId9"/>
    <sheet name="FOPAG" sheetId="9" r:id="rId10"/>
    <sheet name="Outras despesas" sheetId="10" r:id="rId11"/>
    <sheet name="Tributos" sheetId="14" state="hidden" r:id="rId12"/>
    <sheet name="Tabelas" sheetId="11" r:id="rId13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11" l="1"/>
  <c r="M5" i="11"/>
  <c r="M6" i="11"/>
  <c r="M7" i="11"/>
  <c r="M8" i="11"/>
  <c r="M9" i="11"/>
  <c r="M10" i="11"/>
  <c r="M11" i="11"/>
  <c r="M12" i="11"/>
  <c r="M13" i="11"/>
  <c r="M14" i="11"/>
  <c r="M15" i="11"/>
  <c r="M16" i="11"/>
  <c r="M17" i="11"/>
  <c r="M18" i="11"/>
  <c r="M19" i="11"/>
  <c r="M20" i="11"/>
  <c r="M21" i="11"/>
  <c r="M22" i="11"/>
  <c r="M3" i="11"/>
  <c r="L4" i="11"/>
  <c r="L5" i="11"/>
  <c r="L6" i="11"/>
  <c r="L7" i="11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3" i="11"/>
  <c r="G3" i="11"/>
  <c r="M40" i="6" l="1" a="1"/>
  <c r="M40" i="6" s="1"/>
  <c r="M41" i="6" a="1"/>
  <c r="M41" i="6"/>
  <c r="M42" i="6" a="1"/>
  <c r="M42" i="6" s="1"/>
  <c r="M43" i="6" a="1"/>
  <c r="M43" i="6"/>
  <c r="M44" i="6" a="1"/>
  <c r="M44" i="6" s="1"/>
  <c r="M45" i="6" a="1"/>
  <c r="M45" i="6"/>
  <c r="M46" i="6" a="1"/>
  <c r="M46" i="6" s="1"/>
  <c r="L39" i="6"/>
  <c r="E40" i="6"/>
  <c r="F40" i="6" s="1"/>
  <c r="L40" i="6"/>
  <c r="E41" i="6"/>
  <c r="F41" i="6" s="1"/>
  <c r="L41" i="6"/>
  <c r="D42" i="6"/>
  <c r="F42" i="6" s="1"/>
  <c r="E42" i="6"/>
  <c r="L42" i="6"/>
  <c r="E43" i="6"/>
  <c r="F43" i="6" s="1"/>
  <c r="L43" i="6"/>
  <c r="E44" i="6"/>
  <c r="F44" i="6"/>
  <c r="L44" i="6"/>
  <c r="E45" i="6"/>
  <c r="F45" i="6" s="1"/>
  <c r="L45" i="6"/>
  <c r="D46" i="6"/>
  <c r="F46" i="6" s="1"/>
  <c r="E46" i="6"/>
  <c r="L46" i="6"/>
  <c r="F47" i="6"/>
  <c r="L47" i="6"/>
  <c r="C42" i="4"/>
  <c r="D42" i="4"/>
  <c r="E42" i="4"/>
  <c r="F42" i="4"/>
  <c r="G42" i="4"/>
  <c r="H42" i="4"/>
  <c r="I42" i="4"/>
  <c r="J42" i="4"/>
  <c r="K42" i="4"/>
  <c r="L42" i="4"/>
  <c r="M42" i="4"/>
  <c r="N42" i="4"/>
  <c r="O42" i="4"/>
  <c r="P42" i="4"/>
  <c r="Q42" i="4"/>
  <c r="R42" i="4"/>
  <c r="S42" i="4"/>
  <c r="T42" i="4"/>
  <c r="U42" i="4"/>
  <c r="K13" i="10"/>
  <c r="K14" i="10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4" i="10"/>
  <c r="E21" i="9"/>
  <c r="E20" i="9"/>
  <c r="E19" i="9"/>
  <c r="E18" i="9"/>
  <c r="E17" i="9"/>
  <c r="C31" i="16"/>
  <c r="D31" i="16"/>
  <c r="E31" i="16"/>
  <c r="F31" i="16"/>
  <c r="G31" i="16"/>
  <c r="H31" i="16"/>
  <c r="I31" i="16"/>
  <c r="J31" i="16"/>
  <c r="K31" i="16"/>
  <c r="L31" i="16"/>
  <c r="M31" i="16"/>
  <c r="N31" i="16"/>
  <c r="O31" i="16"/>
  <c r="P31" i="16"/>
  <c r="Q31" i="16"/>
  <c r="R31" i="16"/>
  <c r="S31" i="16"/>
  <c r="T31" i="16"/>
  <c r="U31" i="16"/>
  <c r="B31" i="16"/>
  <c r="C21" i="16"/>
  <c r="D21" i="16"/>
  <c r="E21" i="16"/>
  <c r="F21" i="16"/>
  <c r="G21" i="16"/>
  <c r="H21" i="16"/>
  <c r="I21" i="16"/>
  <c r="J21" i="16"/>
  <c r="K21" i="16"/>
  <c r="L21" i="16"/>
  <c r="M21" i="16"/>
  <c r="N21" i="16"/>
  <c r="O21" i="16"/>
  <c r="P21" i="16"/>
  <c r="Q21" i="16"/>
  <c r="R21" i="16"/>
  <c r="S21" i="16"/>
  <c r="T21" i="16"/>
  <c r="U21" i="16"/>
  <c r="B21" i="16"/>
  <c r="B38" i="4"/>
  <c r="C38" i="4" s="1"/>
  <c r="D38" i="4" s="1"/>
  <c r="E38" i="4" s="1"/>
  <c r="F38" i="4" s="1"/>
  <c r="G38" i="4" s="1"/>
  <c r="H38" i="4" s="1"/>
  <c r="I38" i="4" s="1"/>
  <c r="J38" i="4" s="1"/>
  <c r="K38" i="4" s="1"/>
  <c r="L38" i="4" s="1"/>
  <c r="M38" i="4" s="1"/>
  <c r="B42" i="4" s="1"/>
  <c r="B44" i="4" s="1"/>
  <c r="C44" i="4" s="1"/>
  <c r="C19" i="4"/>
  <c r="D19" i="4"/>
  <c r="E19" i="4"/>
  <c r="F19" i="4"/>
  <c r="G19" i="4"/>
  <c r="H19" i="4"/>
  <c r="I19" i="4"/>
  <c r="J19" i="4"/>
  <c r="K19" i="4"/>
  <c r="L19" i="4"/>
  <c r="M19" i="4"/>
  <c r="B19" i="4"/>
  <c r="B21" i="4" s="1"/>
  <c r="B56" i="3"/>
  <c r="B55" i="3"/>
  <c r="B49" i="3"/>
  <c r="B48" i="3"/>
  <c r="C21" i="4" l="1"/>
  <c r="D21" i="4" s="1"/>
  <c r="E21" i="4" s="1"/>
  <c r="F21" i="4" s="1"/>
  <c r="G21" i="4" s="1"/>
  <c r="H21" i="4" s="1"/>
  <c r="I21" i="4" s="1"/>
  <c r="J21" i="4" s="1"/>
  <c r="K21" i="4" s="1"/>
  <c r="L21" i="4" s="1"/>
  <c r="M21" i="4" s="1"/>
  <c r="F25" i="4" s="1"/>
  <c r="D44" i="4"/>
  <c r="N4" i="11"/>
  <c r="N5" i="11"/>
  <c r="N6" i="11"/>
  <c r="N7" i="11"/>
  <c r="N8" i="11"/>
  <c r="N9" i="11"/>
  <c r="N10" i="11"/>
  <c r="N11" i="11"/>
  <c r="N12" i="11"/>
  <c r="N13" i="11"/>
  <c r="N14" i="11"/>
  <c r="N15" i="11"/>
  <c r="N16" i="11"/>
  <c r="N17" i="11"/>
  <c r="N18" i="11"/>
  <c r="N19" i="11"/>
  <c r="N20" i="11"/>
  <c r="N21" i="11"/>
  <c r="N22" i="11"/>
  <c r="N3" i="11"/>
  <c r="F12" i="9"/>
  <c r="G12" i="9" s="1"/>
  <c r="N25" i="4" l="1"/>
  <c r="G25" i="4"/>
  <c r="D25" i="4"/>
  <c r="T25" i="4"/>
  <c r="Q25" i="4"/>
  <c r="B25" i="4"/>
  <c r="O25" i="4"/>
  <c r="L25" i="4"/>
  <c r="I25" i="4"/>
  <c r="R25" i="4"/>
  <c r="K25" i="4"/>
  <c r="H25" i="4"/>
  <c r="E25" i="4"/>
  <c r="U25" i="4"/>
  <c r="J25" i="4"/>
  <c r="C25" i="4"/>
  <c r="S25" i="4"/>
  <c r="P25" i="4"/>
  <c r="M25" i="4"/>
  <c r="E44" i="4"/>
  <c r="G22" i="12"/>
  <c r="H22" i="12"/>
  <c r="I22" i="12"/>
  <c r="J22" i="12"/>
  <c r="K22" i="12"/>
  <c r="L22" i="12"/>
  <c r="M22" i="12"/>
  <c r="N22" i="12"/>
  <c r="O22" i="12"/>
  <c r="P22" i="12"/>
  <c r="Q22" i="12"/>
  <c r="R22" i="12"/>
  <c r="S22" i="12"/>
  <c r="T22" i="12"/>
  <c r="U22" i="12"/>
  <c r="V22" i="12"/>
  <c r="W22" i="12"/>
  <c r="X22" i="12"/>
  <c r="Y22" i="12"/>
  <c r="Z22" i="12"/>
  <c r="AA22" i="12"/>
  <c r="AB22" i="12"/>
  <c r="AC22" i="12"/>
  <c r="AD22" i="12"/>
  <c r="AE22" i="12"/>
  <c r="AF22" i="12"/>
  <c r="AG22" i="12"/>
  <c r="AH22" i="12"/>
  <c r="AI22" i="12"/>
  <c r="AJ22" i="12"/>
  <c r="AK22" i="12"/>
  <c r="AL22" i="12"/>
  <c r="AM22" i="12"/>
  <c r="AN22" i="12"/>
  <c r="F22" i="12"/>
  <c r="C14" i="9"/>
  <c r="F13" i="9"/>
  <c r="F11" i="9"/>
  <c r="F18" i="9"/>
  <c r="F19" i="9"/>
  <c r="F20" i="9"/>
  <c r="F21" i="9"/>
  <c r="F17" i="9"/>
  <c r="F37" i="8"/>
  <c r="G37" i="8" s="1"/>
  <c r="G38" i="8" s="1"/>
  <c r="E6" i="12"/>
  <c r="E5" i="12"/>
  <c r="E11" i="12"/>
  <c r="E10" i="12"/>
  <c r="E9" i="12"/>
  <c r="E8" i="12"/>
  <c r="F11" i="12"/>
  <c r="G11" i="12"/>
  <c r="H11" i="12"/>
  <c r="I11" i="12"/>
  <c r="J11" i="12"/>
  <c r="K11" i="12"/>
  <c r="L11" i="12"/>
  <c r="M11" i="12"/>
  <c r="N11" i="12"/>
  <c r="O11" i="12"/>
  <c r="P11" i="12"/>
  <c r="Q11" i="12"/>
  <c r="R11" i="12"/>
  <c r="S11" i="12"/>
  <c r="T11" i="12"/>
  <c r="U11" i="12"/>
  <c r="V11" i="12"/>
  <c r="W11" i="12"/>
  <c r="X11" i="12"/>
  <c r="Y11" i="12"/>
  <c r="Z11" i="12"/>
  <c r="AA11" i="12"/>
  <c r="AB11" i="12"/>
  <c r="AC11" i="12"/>
  <c r="AD11" i="12"/>
  <c r="AE11" i="12"/>
  <c r="AF11" i="12"/>
  <c r="AG11" i="12"/>
  <c r="AH11" i="12"/>
  <c r="AI11" i="12"/>
  <c r="AJ11" i="12"/>
  <c r="AK11" i="12"/>
  <c r="AL11" i="12"/>
  <c r="AM11" i="12"/>
  <c r="AN11" i="12"/>
  <c r="C17" i="16" l="1"/>
  <c r="G17" i="16"/>
  <c r="K17" i="16"/>
  <c r="O17" i="16"/>
  <c r="S17" i="16"/>
  <c r="D17" i="16"/>
  <c r="H17" i="16"/>
  <c r="L17" i="16"/>
  <c r="P17" i="16"/>
  <c r="T17" i="16"/>
  <c r="E17" i="16"/>
  <c r="I17" i="16"/>
  <c r="M17" i="16"/>
  <c r="Q17" i="16"/>
  <c r="U17" i="16"/>
  <c r="F17" i="16"/>
  <c r="J17" i="16"/>
  <c r="N17" i="16"/>
  <c r="R17" i="16"/>
  <c r="B17" i="16"/>
  <c r="B27" i="4"/>
  <c r="F14" i="9"/>
  <c r="G11" i="9"/>
  <c r="C27" i="4"/>
  <c r="D27" i="4" s="1"/>
  <c r="E27" i="4" s="1"/>
  <c r="F27" i="4" s="1"/>
  <c r="G27" i="4" s="1"/>
  <c r="H27" i="4" s="1"/>
  <c r="I27" i="4" s="1"/>
  <c r="J27" i="4" s="1"/>
  <c r="K27" i="4" s="1"/>
  <c r="L27" i="4" s="1"/>
  <c r="M27" i="4" s="1"/>
  <c r="N27" i="4" s="1"/>
  <c r="O27" i="4" s="1"/>
  <c r="P27" i="4" s="1"/>
  <c r="Q27" i="4" s="1"/>
  <c r="R27" i="4" s="1"/>
  <c r="S27" i="4" s="1"/>
  <c r="T27" i="4" s="1"/>
  <c r="U27" i="4" s="1"/>
  <c r="F44" i="4"/>
  <c r="F22" i="9"/>
  <c r="C32" i="16" l="1"/>
  <c r="G32" i="16"/>
  <c r="K32" i="16"/>
  <c r="D32" i="16"/>
  <c r="H32" i="16"/>
  <c r="L32" i="16"/>
  <c r="P32" i="16"/>
  <c r="T32" i="16"/>
  <c r="J32" i="16"/>
  <c r="R32" i="16"/>
  <c r="B32" i="16"/>
  <c r="O32" i="16"/>
  <c r="E32" i="16"/>
  <c r="I32" i="16"/>
  <c r="M32" i="16"/>
  <c r="Q32" i="16"/>
  <c r="U32" i="16"/>
  <c r="F32" i="16"/>
  <c r="N32" i="16"/>
  <c r="S32" i="16"/>
  <c r="G44" i="4"/>
  <c r="U8" i="16"/>
  <c r="T8" i="16"/>
  <c r="S8" i="16"/>
  <c r="R8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B8" i="16"/>
  <c r="H44" i="4" l="1"/>
  <c r="E4" i="13"/>
  <c r="D4" i="13"/>
  <c r="G4" i="13" s="1"/>
  <c r="L8" i="6"/>
  <c r="L15" i="6"/>
  <c r="E43" i="13"/>
  <c r="D43" i="13"/>
  <c r="G43" i="13" s="1"/>
  <c r="C43" i="13"/>
  <c r="E42" i="13"/>
  <c r="D42" i="13"/>
  <c r="G42" i="13" s="1"/>
  <c r="C42" i="13"/>
  <c r="E41" i="13"/>
  <c r="D41" i="13"/>
  <c r="G41" i="13" s="1"/>
  <c r="C41" i="13"/>
  <c r="E40" i="13"/>
  <c r="D40" i="13"/>
  <c r="G40" i="13" s="1"/>
  <c r="C40" i="13"/>
  <c r="E39" i="13"/>
  <c r="D39" i="13"/>
  <c r="G39" i="13" s="1"/>
  <c r="C39" i="13"/>
  <c r="E38" i="13"/>
  <c r="D38" i="13"/>
  <c r="G38" i="13" s="1"/>
  <c r="C38" i="13"/>
  <c r="E37" i="13"/>
  <c r="D37" i="13"/>
  <c r="G37" i="13" s="1"/>
  <c r="C37" i="13"/>
  <c r="E36" i="13"/>
  <c r="D36" i="13"/>
  <c r="G36" i="13" s="1"/>
  <c r="C36" i="13"/>
  <c r="C35" i="13"/>
  <c r="E33" i="13"/>
  <c r="D33" i="13"/>
  <c r="G33" i="13" s="1"/>
  <c r="C33" i="13"/>
  <c r="E32" i="13"/>
  <c r="D32" i="13"/>
  <c r="G32" i="13" s="1"/>
  <c r="C32" i="13"/>
  <c r="E31" i="13"/>
  <c r="D31" i="13"/>
  <c r="G31" i="13" s="1"/>
  <c r="C31" i="13"/>
  <c r="E30" i="13"/>
  <c r="D30" i="13"/>
  <c r="G30" i="13" s="1"/>
  <c r="C30" i="13"/>
  <c r="C29" i="13"/>
  <c r="E27" i="13"/>
  <c r="D27" i="13"/>
  <c r="G27" i="13" s="1"/>
  <c r="C27" i="13"/>
  <c r="E26" i="13"/>
  <c r="D26" i="13"/>
  <c r="G26" i="13" s="1"/>
  <c r="C26" i="13"/>
  <c r="E25" i="13"/>
  <c r="D25" i="13"/>
  <c r="G25" i="13" s="1"/>
  <c r="C25" i="13"/>
  <c r="E24" i="13"/>
  <c r="D24" i="13"/>
  <c r="G24" i="13" s="1"/>
  <c r="C24" i="13"/>
  <c r="C23" i="13"/>
  <c r="E21" i="13"/>
  <c r="D21" i="13"/>
  <c r="G21" i="13" s="1"/>
  <c r="C21" i="13"/>
  <c r="E20" i="13"/>
  <c r="D20" i="13"/>
  <c r="G20" i="13" s="1"/>
  <c r="C20" i="13"/>
  <c r="E19" i="13"/>
  <c r="D19" i="13"/>
  <c r="G19" i="13" s="1"/>
  <c r="C19" i="13"/>
  <c r="E18" i="13"/>
  <c r="D18" i="13"/>
  <c r="G18" i="13" s="1"/>
  <c r="C18" i="13"/>
  <c r="E17" i="13"/>
  <c r="D17" i="13"/>
  <c r="G17" i="13" s="1"/>
  <c r="C17" i="13"/>
  <c r="E16" i="13"/>
  <c r="D16" i="13"/>
  <c r="G16" i="13" s="1"/>
  <c r="C16" i="13"/>
  <c r="C15" i="13"/>
  <c r="E13" i="13"/>
  <c r="D13" i="13"/>
  <c r="G13" i="13" s="1"/>
  <c r="C13" i="13"/>
  <c r="E12" i="13"/>
  <c r="D12" i="13"/>
  <c r="G12" i="13" s="1"/>
  <c r="C12" i="13"/>
  <c r="C11" i="13"/>
  <c r="E9" i="13"/>
  <c r="D9" i="13"/>
  <c r="G9" i="13" s="1"/>
  <c r="C9" i="13"/>
  <c r="E8" i="13"/>
  <c r="D8" i="13"/>
  <c r="G8" i="13" s="1"/>
  <c r="C8" i="13"/>
  <c r="E7" i="13"/>
  <c r="D7" i="13"/>
  <c r="G7" i="13" s="1"/>
  <c r="C7" i="13"/>
  <c r="E6" i="13"/>
  <c r="D6" i="13"/>
  <c r="G6" i="13" s="1"/>
  <c r="C6" i="13"/>
  <c r="E5" i="13"/>
  <c r="D5" i="13"/>
  <c r="G5" i="13" s="1"/>
  <c r="C5" i="13"/>
  <c r="L16" i="6"/>
  <c r="L9" i="6"/>
  <c r="L10" i="6"/>
  <c r="L11" i="6"/>
  <c r="L12" i="6"/>
  <c r="L13" i="6"/>
  <c r="L17" i="6"/>
  <c r="L19" i="6"/>
  <c r="L20" i="6"/>
  <c r="L21" i="6"/>
  <c r="L22" i="6"/>
  <c r="L23" i="6"/>
  <c r="L24" i="6"/>
  <c r="L25" i="6"/>
  <c r="L27" i="6"/>
  <c r="L28" i="6"/>
  <c r="L29" i="6"/>
  <c r="L30" i="6"/>
  <c r="L31" i="6"/>
  <c r="L33" i="6"/>
  <c r="L34" i="6"/>
  <c r="L35" i="6"/>
  <c r="L36" i="6"/>
  <c r="L37" i="6"/>
  <c r="I44" i="4" l="1"/>
  <c r="H5" i="13"/>
  <c r="H16" i="13"/>
  <c r="H21" i="13"/>
  <c r="H31" i="13"/>
  <c r="H8" i="13"/>
  <c r="H19" i="13"/>
  <c r="H26" i="13"/>
  <c r="H43" i="13"/>
  <c r="H27" i="13"/>
  <c r="H36" i="13"/>
  <c r="H32" i="13"/>
  <c r="H39" i="13"/>
  <c r="H7" i="13"/>
  <c r="H25" i="13"/>
  <c r="H41" i="13"/>
  <c r="H13" i="13"/>
  <c r="H24" i="13"/>
  <c r="H33" i="13"/>
  <c r="I5" i="13"/>
  <c r="H12" i="13"/>
  <c r="H30" i="13"/>
  <c r="H18" i="13"/>
  <c r="H17" i="13"/>
  <c r="H37" i="13"/>
  <c r="H6" i="13"/>
  <c r="H9" i="13"/>
  <c r="H20" i="13"/>
  <c r="H40" i="13"/>
  <c r="H42" i="13"/>
  <c r="H38" i="13"/>
  <c r="G65" i="8"/>
  <c r="G66" i="8" s="1"/>
  <c r="G58" i="8"/>
  <c r="G59" i="8" s="1"/>
  <c r="G52" i="8"/>
  <c r="G53" i="8" s="1"/>
  <c r="G54" i="8" s="1"/>
  <c r="E35" i="6" s="1"/>
  <c r="F35" i="6" s="1"/>
  <c r="G42" i="8"/>
  <c r="G45" i="8" s="1"/>
  <c r="C12" i="7"/>
  <c r="C14" i="7" s="1"/>
  <c r="K5" i="10"/>
  <c r="K6" i="10"/>
  <c r="N6" i="10" s="1"/>
  <c r="O6" i="10" s="1"/>
  <c r="K7" i="10"/>
  <c r="N7" i="10" s="1"/>
  <c r="O7" i="10" s="1"/>
  <c r="K8" i="10"/>
  <c r="N8" i="10" s="1"/>
  <c r="O8" i="10" s="1"/>
  <c r="K9" i="10"/>
  <c r="N9" i="10" s="1"/>
  <c r="O9" i="10" s="1"/>
  <c r="K10" i="10"/>
  <c r="N10" i="10" s="1"/>
  <c r="O10" i="10" s="1"/>
  <c r="K11" i="10"/>
  <c r="N11" i="10" s="1"/>
  <c r="O11" i="10" s="1"/>
  <c r="K12" i="10"/>
  <c r="N12" i="10" s="1"/>
  <c r="O12" i="10" s="1"/>
  <c r="N13" i="10"/>
  <c r="O13" i="10" s="1"/>
  <c r="N14" i="10"/>
  <c r="O14" i="10" s="1"/>
  <c r="K15" i="10"/>
  <c r="N15" i="10" s="1"/>
  <c r="O15" i="10" s="1"/>
  <c r="K16" i="10"/>
  <c r="N16" i="10" s="1"/>
  <c r="O16" i="10" s="1"/>
  <c r="K17" i="10"/>
  <c r="N17" i="10" s="1"/>
  <c r="O17" i="10" s="1"/>
  <c r="K4" i="10"/>
  <c r="N4" i="10" s="1"/>
  <c r="G32" i="8"/>
  <c r="G31" i="8"/>
  <c r="G30" i="8"/>
  <c r="G29" i="8"/>
  <c r="G28" i="8"/>
  <c r="G27" i="8"/>
  <c r="J29" i="8"/>
  <c r="D20" i="6"/>
  <c r="G13" i="9"/>
  <c r="F3" i="11" s="1"/>
  <c r="F4" i="11" s="1"/>
  <c r="J73" i="8"/>
  <c r="F72" i="8" s="1"/>
  <c r="G72" i="8" s="1"/>
  <c r="G71" i="8"/>
  <c r="G70" i="8"/>
  <c r="G73" i="8" s="1"/>
  <c r="J22" i="8"/>
  <c r="F20" i="8" s="1"/>
  <c r="G20" i="8" s="1"/>
  <c r="G21" i="8"/>
  <c r="F9" i="6"/>
  <c r="F12" i="6"/>
  <c r="F13" i="6"/>
  <c r="E31" i="6"/>
  <c r="D31" i="6"/>
  <c r="D30" i="6"/>
  <c r="E30" i="6"/>
  <c r="E29" i="6"/>
  <c r="D29" i="6"/>
  <c r="D28" i="6"/>
  <c r="E28" i="6"/>
  <c r="G104" i="8"/>
  <c r="G105" i="8" s="1"/>
  <c r="G98" i="8"/>
  <c r="G97" i="8"/>
  <c r="B41" i="3"/>
  <c r="B44" i="3" s="1"/>
  <c r="F24" i="6"/>
  <c r="F25" i="6"/>
  <c r="F10" i="6"/>
  <c r="F11" i="6"/>
  <c r="G91" i="8"/>
  <c r="G92" i="8" s="1"/>
  <c r="G85" i="8"/>
  <c r="G84" i="8"/>
  <c r="G79" i="8"/>
  <c r="G80" i="8" s="1"/>
  <c r="G14" i="8"/>
  <c r="G15" i="8"/>
  <c r="G13" i="8"/>
  <c r="G16" i="8" s="1"/>
  <c r="E5" i="8"/>
  <c r="E4" i="8"/>
  <c r="G4" i="8"/>
  <c r="G5" i="8"/>
  <c r="G6" i="8"/>
  <c r="G7" i="8"/>
  <c r="G3" i="8"/>
  <c r="D7" i="7"/>
  <c r="M9" i="7" s="1"/>
  <c r="N9" i="7" s="1"/>
  <c r="N4" i="7" s="1"/>
  <c r="G5" i="12" s="1"/>
  <c r="F29" i="1"/>
  <c r="B42" i="3"/>
  <c r="I38" i="3"/>
  <c r="I37" i="3"/>
  <c r="I31" i="3"/>
  <c r="I29" i="3" s="1"/>
  <c r="D38" i="3"/>
  <c r="D37" i="3"/>
  <c r="D36" i="3"/>
  <c r="D35" i="3"/>
  <c r="D34" i="3"/>
  <c r="D33" i="3"/>
  <c r="D32" i="3"/>
  <c r="D31" i="3"/>
  <c r="I24" i="3"/>
  <c r="I23" i="3"/>
  <c r="I22" i="3"/>
  <c r="I21" i="3"/>
  <c r="D22" i="3"/>
  <c r="D23" i="3"/>
  <c r="D24" i="3"/>
  <c r="D25" i="3"/>
  <c r="D21" i="3"/>
  <c r="B51" i="3" l="1"/>
  <c r="B58" i="3"/>
  <c r="AE46" i="6" a="1"/>
  <c r="AE46" i="6" s="1"/>
  <c r="N46" i="6" a="1"/>
  <c r="N46" i="6" s="1"/>
  <c r="U46" i="6" a="1"/>
  <c r="U46" i="6" s="1"/>
  <c r="AC46" i="6" a="1"/>
  <c r="AC46" i="6" s="1"/>
  <c r="F28" i="6"/>
  <c r="F30" i="6"/>
  <c r="J44" i="4"/>
  <c r="N5" i="10"/>
  <c r="O5" i="10" s="1"/>
  <c r="I38" i="13"/>
  <c r="I42" i="13"/>
  <c r="J42" i="13" s="1"/>
  <c r="K42" i="13" s="1"/>
  <c r="L42" i="13" s="1"/>
  <c r="M42" i="13" s="1"/>
  <c r="N42" i="13" s="1"/>
  <c r="O42" i="13" s="1"/>
  <c r="P42" i="13" s="1"/>
  <c r="Q42" i="13" s="1"/>
  <c r="R42" i="13" s="1"/>
  <c r="S42" i="13" s="1"/>
  <c r="T42" i="13" s="1"/>
  <c r="U42" i="13" s="1"/>
  <c r="V42" i="13" s="1"/>
  <c r="W42" i="13" s="1"/>
  <c r="X42" i="13" s="1"/>
  <c r="Y42" i="13" s="1"/>
  <c r="Z42" i="13" s="1"/>
  <c r="AA42" i="13" s="1"/>
  <c r="AB42" i="13" s="1"/>
  <c r="AC42" i="13" s="1"/>
  <c r="AD42" i="13" s="1"/>
  <c r="AE42" i="13" s="1"/>
  <c r="AF42" i="13" s="1"/>
  <c r="AG42" i="13" s="1"/>
  <c r="AH42" i="13" s="1"/>
  <c r="AI42" i="13" s="1"/>
  <c r="AJ42" i="13" s="1"/>
  <c r="AK42" i="13" s="1"/>
  <c r="AL42" i="13" s="1"/>
  <c r="AM42" i="13" s="1"/>
  <c r="AN42" i="13" s="1"/>
  <c r="AO42" i="13" s="1"/>
  <c r="I40" i="13"/>
  <c r="I20" i="13"/>
  <c r="J20" i="13" s="1"/>
  <c r="K20" i="13" s="1"/>
  <c r="L20" i="13" s="1"/>
  <c r="M20" i="13" s="1"/>
  <c r="N20" i="13" s="1"/>
  <c r="O20" i="13" s="1"/>
  <c r="P20" i="13" s="1"/>
  <c r="Q20" i="13" s="1"/>
  <c r="R20" i="13" s="1"/>
  <c r="S20" i="13" s="1"/>
  <c r="T20" i="13" s="1"/>
  <c r="U20" i="13" s="1"/>
  <c r="V20" i="13" s="1"/>
  <c r="W20" i="13" s="1"/>
  <c r="X20" i="13" s="1"/>
  <c r="Y20" i="13" s="1"/>
  <c r="Z20" i="13" s="1"/>
  <c r="AA20" i="13" s="1"/>
  <c r="AB20" i="13" s="1"/>
  <c r="AC20" i="13" s="1"/>
  <c r="AD20" i="13" s="1"/>
  <c r="AE20" i="13" s="1"/>
  <c r="AF20" i="13" s="1"/>
  <c r="AG20" i="13" s="1"/>
  <c r="AH20" i="13" s="1"/>
  <c r="AI20" i="13" s="1"/>
  <c r="AJ20" i="13" s="1"/>
  <c r="AK20" i="13" s="1"/>
  <c r="AL20" i="13" s="1"/>
  <c r="AM20" i="13" s="1"/>
  <c r="AN20" i="13" s="1"/>
  <c r="AO20" i="13" s="1"/>
  <c r="Y24" i="6" a="1"/>
  <c r="Y24" i="6" s="1"/>
  <c r="Z24" i="6" a="1"/>
  <c r="Z24" i="6" s="1"/>
  <c r="AA24" i="6" a="1"/>
  <c r="AA24" i="6" s="1"/>
  <c r="AB24" i="6" a="1"/>
  <c r="AB24" i="6" s="1"/>
  <c r="AC24" i="6" a="1"/>
  <c r="AC24" i="6" s="1"/>
  <c r="AD24" i="6" a="1"/>
  <c r="AD24" i="6" s="1"/>
  <c r="AE24" i="6" a="1"/>
  <c r="AE24" i="6" s="1"/>
  <c r="AF24" i="6" a="1"/>
  <c r="AF24" i="6" s="1"/>
  <c r="I9" i="13"/>
  <c r="J9" i="13" s="1"/>
  <c r="K9" i="13" s="1"/>
  <c r="L9" i="13" s="1"/>
  <c r="M9" i="13" s="1"/>
  <c r="N9" i="13" s="1"/>
  <c r="O9" i="13" s="1"/>
  <c r="P9" i="13" s="1"/>
  <c r="Q9" i="13" s="1"/>
  <c r="R9" i="13" s="1"/>
  <c r="S9" i="13" s="1"/>
  <c r="T9" i="13" s="1"/>
  <c r="U9" i="13" s="1"/>
  <c r="V9" i="13" s="1"/>
  <c r="W9" i="13" s="1"/>
  <c r="X9" i="13" s="1"/>
  <c r="Y9" i="13" s="1"/>
  <c r="Z9" i="13" s="1"/>
  <c r="AA9" i="13" s="1"/>
  <c r="AB9" i="13" s="1"/>
  <c r="AC9" i="13" s="1"/>
  <c r="AD9" i="13" s="1"/>
  <c r="AE9" i="13" s="1"/>
  <c r="AF9" i="13" s="1"/>
  <c r="AG9" i="13" s="1"/>
  <c r="AH9" i="13" s="1"/>
  <c r="AI9" i="13" s="1"/>
  <c r="AJ9" i="13" s="1"/>
  <c r="AK9" i="13" s="1"/>
  <c r="AL9" i="13" s="1"/>
  <c r="AM9" i="13" s="1"/>
  <c r="AN9" i="13" s="1"/>
  <c r="AO9" i="13" s="1"/>
  <c r="X13" i="6" a="1"/>
  <c r="X13" i="6" s="1"/>
  <c r="Y13" i="6" a="1"/>
  <c r="Y13" i="6" s="1"/>
  <c r="AB13" i="6" a="1"/>
  <c r="AB13" i="6" s="1"/>
  <c r="AC13" i="6" a="1"/>
  <c r="AC13" i="6" s="1"/>
  <c r="AD13" i="6" a="1"/>
  <c r="AD13" i="6" s="1"/>
  <c r="AE13" i="6" a="1"/>
  <c r="AE13" i="6" s="1"/>
  <c r="AF13" i="6" a="1"/>
  <c r="AF13" i="6" s="1"/>
  <c r="I6" i="13"/>
  <c r="J6" i="13" s="1"/>
  <c r="K6" i="13" s="1"/>
  <c r="L6" i="13" s="1"/>
  <c r="M6" i="13" s="1"/>
  <c r="N6" i="13" s="1"/>
  <c r="O6" i="13" s="1"/>
  <c r="P6" i="13" s="1"/>
  <c r="Q6" i="13" s="1"/>
  <c r="R6" i="13" s="1"/>
  <c r="S6" i="13" s="1"/>
  <c r="T6" i="13" s="1"/>
  <c r="U6" i="13" s="1"/>
  <c r="V6" i="13" s="1"/>
  <c r="W6" i="13" s="1"/>
  <c r="X6" i="13" s="1"/>
  <c r="Y6" i="13" s="1"/>
  <c r="Z6" i="13" s="1"/>
  <c r="AA6" i="13" s="1"/>
  <c r="AB6" i="13" s="1"/>
  <c r="AC6" i="13" s="1"/>
  <c r="AD6" i="13" s="1"/>
  <c r="AE6" i="13" s="1"/>
  <c r="AF6" i="13" s="1"/>
  <c r="AG6" i="13" s="1"/>
  <c r="AH6" i="13" s="1"/>
  <c r="AI6" i="13" s="1"/>
  <c r="AJ6" i="13" s="1"/>
  <c r="AK6" i="13" s="1"/>
  <c r="AL6" i="13" s="1"/>
  <c r="AM6" i="13" s="1"/>
  <c r="AN6" i="13" s="1"/>
  <c r="AO6" i="13" s="1"/>
  <c r="X10" i="6" a="1"/>
  <c r="X10" i="6" s="1"/>
  <c r="Y10" i="6" a="1"/>
  <c r="Y10" i="6" s="1"/>
  <c r="AB10" i="6" a="1"/>
  <c r="AB10" i="6" s="1"/>
  <c r="AC10" i="6" a="1"/>
  <c r="AC10" i="6" s="1"/>
  <c r="AF10" i="6" a="1"/>
  <c r="AF10" i="6" s="1"/>
  <c r="I37" i="13"/>
  <c r="I17" i="13"/>
  <c r="J17" i="13" s="1"/>
  <c r="K17" i="13" s="1"/>
  <c r="L17" i="13" s="1"/>
  <c r="M17" i="13" s="1"/>
  <c r="N17" i="13" s="1"/>
  <c r="O17" i="13" s="1"/>
  <c r="P17" i="13" s="1"/>
  <c r="Q17" i="13" s="1"/>
  <c r="R17" i="13" s="1"/>
  <c r="S17" i="13" s="1"/>
  <c r="T17" i="13" s="1"/>
  <c r="U17" i="13" s="1"/>
  <c r="V17" i="13" s="1"/>
  <c r="W17" i="13" s="1"/>
  <c r="X17" i="13" s="1"/>
  <c r="Y17" i="13" s="1"/>
  <c r="Z17" i="13" s="1"/>
  <c r="AA17" i="13" s="1"/>
  <c r="AB17" i="13" s="1"/>
  <c r="AC17" i="13" s="1"/>
  <c r="AD17" i="13" s="1"/>
  <c r="AE17" i="13" s="1"/>
  <c r="AF17" i="13" s="1"/>
  <c r="AG17" i="13" s="1"/>
  <c r="AH17" i="13" s="1"/>
  <c r="AI17" i="13" s="1"/>
  <c r="AJ17" i="13" s="1"/>
  <c r="AK17" i="13" s="1"/>
  <c r="AL17" i="13" s="1"/>
  <c r="AM17" i="13" s="1"/>
  <c r="AN17" i="13" s="1"/>
  <c r="AO17" i="13" s="1"/>
  <c r="I18" i="13"/>
  <c r="J18" i="13" s="1"/>
  <c r="K18" i="13" s="1"/>
  <c r="L18" i="13" s="1"/>
  <c r="M18" i="13" s="1"/>
  <c r="N18" i="13" s="1"/>
  <c r="O18" i="13" s="1"/>
  <c r="P18" i="13" s="1"/>
  <c r="Q18" i="13" s="1"/>
  <c r="R18" i="13" s="1"/>
  <c r="S18" i="13" s="1"/>
  <c r="T18" i="13" s="1"/>
  <c r="U18" i="13" s="1"/>
  <c r="V18" i="13" s="1"/>
  <c r="W18" i="13" s="1"/>
  <c r="X18" i="13" s="1"/>
  <c r="Y18" i="13" s="1"/>
  <c r="Z18" i="13" s="1"/>
  <c r="AA18" i="13" s="1"/>
  <c r="AB18" i="13" s="1"/>
  <c r="AC18" i="13" s="1"/>
  <c r="AD18" i="13" s="1"/>
  <c r="AE18" i="13" s="1"/>
  <c r="AF18" i="13" s="1"/>
  <c r="AG18" i="13" s="1"/>
  <c r="AH18" i="13" s="1"/>
  <c r="AI18" i="13" s="1"/>
  <c r="AJ18" i="13" s="1"/>
  <c r="AK18" i="13" s="1"/>
  <c r="AL18" i="13" s="1"/>
  <c r="AM18" i="13" s="1"/>
  <c r="AN18" i="13" s="1"/>
  <c r="AO18" i="13" s="1"/>
  <c r="V22" i="6" a="1"/>
  <c r="V22" i="6" s="1"/>
  <c r="W22" i="6" a="1"/>
  <c r="W22" i="6" s="1"/>
  <c r="X22" i="6" a="1"/>
  <c r="X22" i="6" s="1"/>
  <c r="Y22" i="6" a="1"/>
  <c r="Y22" i="6" s="1"/>
  <c r="Z22" i="6" a="1"/>
  <c r="Z22" i="6" s="1"/>
  <c r="AA22" i="6" a="1"/>
  <c r="AA22" i="6" s="1"/>
  <c r="AB22" i="6" a="1"/>
  <c r="AB22" i="6" s="1"/>
  <c r="AC22" i="6" a="1"/>
  <c r="AC22" i="6" s="1"/>
  <c r="AD22" i="6" a="1"/>
  <c r="AD22" i="6" s="1"/>
  <c r="AF22" i="6" a="1"/>
  <c r="AF22" i="6" s="1"/>
  <c r="I30" i="13"/>
  <c r="J30" i="13" s="1"/>
  <c r="K30" i="13" s="1"/>
  <c r="L30" i="13" s="1"/>
  <c r="M30" i="13" s="1"/>
  <c r="N30" i="13" s="1"/>
  <c r="O30" i="13" s="1"/>
  <c r="I12" i="13"/>
  <c r="J12" i="13" s="1"/>
  <c r="K12" i="13" s="1"/>
  <c r="L12" i="13" s="1"/>
  <c r="M12" i="13" s="1"/>
  <c r="N12" i="13" s="1"/>
  <c r="O12" i="13" s="1"/>
  <c r="P12" i="13" s="1"/>
  <c r="Q12" i="13" s="1"/>
  <c r="R12" i="13" s="1"/>
  <c r="S12" i="13" s="1"/>
  <c r="T12" i="13" s="1"/>
  <c r="U12" i="13" s="1"/>
  <c r="V12" i="13" s="1"/>
  <c r="W12" i="13" s="1"/>
  <c r="X12" i="13" s="1"/>
  <c r="Y12" i="13" s="1"/>
  <c r="Z12" i="13" s="1"/>
  <c r="AA12" i="13" s="1"/>
  <c r="AB12" i="13" s="1"/>
  <c r="AC12" i="13" s="1"/>
  <c r="AD12" i="13" s="1"/>
  <c r="AE12" i="13" s="1"/>
  <c r="AF12" i="13" s="1"/>
  <c r="AG12" i="13" s="1"/>
  <c r="AH12" i="13" s="1"/>
  <c r="AI12" i="13" s="1"/>
  <c r="AJ12" i="13" s="1"/>
  <c r="AK12" i="13" s="1"/>
  <c r="AL12" i="13" s="1"/>
  <c r="AM12" i="13" s="1"/>
  <c r="AN12" i="13" s="1"/>
  <c r="AO12" i="13" s="1"/>
  <c r="V16" i="6" a="1"/>
  <c r="V16" i="6" s="1"/>
  <c r="X16" i="6" a="1"/>
  <c r="X16" i="6" s="1"/>
  <c r="AA16" i="6" a="1"/>
  <c r="AA16" i="6" s="1"/>
  <c r="AB16" i="6" a="1"/>
  <c r="AB16" i="6" s="1"/>
  <c r="AD16" i="6" a="1"/>
  <c r="AD16" i="6" s="1"/>
  <c r="J5" i="13"/>
  <c r="K5" i="13" s="1"/>
  <c r="L5" i="13" s="1"/>
  <c r="M5" i="13" s="1"/>
  <c r="N5" i="13" s="1"/>
  <c r="O5" i="13" s="1"/>
  <c r="P5" i="13" s="1"/>
  <c r="Q5" i="13" s="1"/>
  <c r="R5" i="13" s="1"/>
  <c r="S5" i="13" s="1"/>
  <c r="T5" i="13" s="1"/>
  <c r="U5" i="13" s="1"/>
  <c r="V5" i="13" s="1"/>
  <c r="W5" i="13" s="1"/>
  <c r="X5" i="13" s="1"/>
  <c r="Y5" i="13" s="1"/>
  <c r="Z5" i="13" s="1"/>
  <c r="AA5" i="13" s="1"/>
  <c r="AB5" i="13" s="1"/>
  <c r="AC5" i="13" s="1"/>
  <c r="AD5" i="13" s="1"/>
  <c r="AE5" i="13" s="1"/>
  <c r="AF5" i="13" s="1"/>
  <c r="AG5" i="13" s="1"/>
  <c r="AH5" i="13" s="1"/>
  <c r="AI5" i="13" s="1"/>
  <c r="AJ5" i="13" s="1"/>
  <c r="AK5" i="13" s="1"/>
  <c r="AL5" i="13" s="1"/>
  <c r="AM5" i="13" s="1"/>
  <c r="AN5" i="13" s="1"/>
  <c r="AO5" i="13" s="1"/>
  <c r="V9" i="6" a="1"/>
  <c r="V9" i="6" s="1"/>
  <c r="W9" i="6" a="1"/>
  <c r="W9" i="6" s="1"/>
  <c r="Y9" i="6" a="1"/>
  <c r="Y9" i="6" s="1"/>
  <c r="Z9" i="6" a="1"/>
  <c r="Z9" i="6" s="1"/>
  <c r="AA9" i="6" a="1"/>
  <c r="AA9" i="6" s="1"/>
  <c r="AC9" i="6" a="1"/>
  <c r="AC9" i="6" s="1"/>
  <c r="AD9" i="6" a="1"/>
  <c r="AD9" i="6" s="1"/>
  <c r="AE9" i="6" a="1"/>
  <c r="AE9" i="6" s="1"/>
  <c r="I33" i="13"/>
  <c r="I24" i="13"/>
  <c r="J24" i="13" s="1"/>
  <c r="K24" i="13" s="1"/>
  <c r="L24" i="13" s="1"/>
  <c r="M24" i="13" s="1"/>
  <c r="N24" i="13" s="1"/>
  <c r="O24" i="13" s="1"/>
  <c r="P24" i="13" s="1"/>
  <c r="Q24" i="13" s="1"/>
  <c r="R24" i="13" s="1"/>
  <c r="S24" i="13" s="1"/>
  <c r="T24" i="13" s="1"/>
  <c r="U24" i="13" s="1"/>
  <c r="V24" i="13" s="1"/>
  <c r="W24" i="13" s="1"/>
  <c r="X24" i="13" s="1"/>
  <c r="Y24" i="13" s="1"/>
  <c r="Z24" i="13" s="1"/>
  <c r="AA24" i="13" s="1"/>
  <c r="AB24" i="13" s="1"/>
  <c r="AC24" i="13" s="1"/>
  <c r="AD24" i="13" s="1"/>
  <c r="AE24" i="13" s="1"/>
  <c r="AF24" i="13" s="1"/>
  <c r="AG24" i="13" s="1"/>
  <c r="AH24" i="13" s="1"/>
  <c r="AI24" i="13" s="1"/>
  <c r="AJ24" i="13" s="1"/>
  <c r="AK24" i="13" s="1"/>
  <c r="AL24" i="13" s="1"/>
  <c r="AM24" i="13" s="1"/>
  <c r="AN24" i="13" s="1"/>
  <c r="AO24" i="13" s="1"/>
  <c r="Y28" i="6" a="1"/>
  <c r="Y28" i="6" s="1"/>
  <c r="AC28" i="6" a="1"/>
  <c r="AC28" i="6" s="1"/>
  <c r="I13" i="13"/>
  <c r="J13" i="13" s="1"/>
  <c r="K13" i="13" s="1"/>
  <c r="L13" i="13" s="1"/>
  <c r="M13" i="13" s="1"/>
  <c r="N13" i="13" s="1"/>
  <c r="O13" i="13" s="1"/>
  <c r="P13" i="13" s="1"/>
  <c r="Q13" i="13" s="1"/>
  <c r="R13" i="13" s="1"/>
  <c r="S13" i="13" s="1"/>
  <c r="T13" i="13" s="1"/>
  <c r="U13" i="13" s="1"/>
  <c r="V13" i="13" s="1"/>
  <c r="W13" i="13" s="1"/>
  <c r="X13" i="13" s="1"/>
  <c r="Y13" i="13" s="1"/>
  <c r="Z13" i="13" s="1"/>
  <c r="AA13" i="13" s="1"/>
  <c r="AB13" i="13" s="1"/>
  <c r="AC13" i="13" s="1"/>
  <c r="AD13" i="13" s="1"/>
  <c r="AE13" i="13" s="1"/>
  <c r="AF13" i="13" s="1"/>
  <c r="AG13" i="13" s="1"/>
  <c r="AH13" i="13" s="1"/>
  <c r="AI13" i="13" s="1"/>
  <c r="AJ13" i="13" s="1"/>
  <c r="AK13" i="13" s="1"/>
  <c r="AL13" i="13" s="1"/>
  <c r="AM13" i="13" s="1"/>
  <c r="AN13" i="13" s="1"/>
  <c r="AO13" i="13" s="1"/>
  <c r="Y17" i="6" a="1"/>
  <c r="Y17" i="6" s="1"/>
  <c r="AD17" i="6" a="1"/>
  <c r="AD17" i="6" s="1"/>
  <c r="I41" i="13"/>
  <c r="I25" i="13"/>
  <c r="J25" i="13" s="1"/>
  <c r="K25" i="13" s="1"/>
  <c r="L25" i="13" s="1"/>
  <c r="M25" i="13" s="1"/>
  <c r="N25" i="13" s="1"/>
  <c r="O25" i="13" s="1"/>
  <c r="P25" i="13" s="1"/>
  <c r="Q25" i="13" s="1"/>
  <c r="R25" i="13" s="1"/>
  <c r="S25" i="13" s="1"/>
  <c r="T25" i="13" s="1"/>
  <c r="U25" i="13" s="1"/>
  <c r="V25" i="13" s="1"/>
  <c r="W25" i="13" s="1"/>
  <c r="X25" i="13" s="1"/>
  <c r="Y25" i="13" s="1"/>
  <c r="Z25" i="13" s="1"/>
  <c r="AA25" i="13" s="1"/>
  <c r="AB25" i="13" s="1"/>
  <c r="AC25" i="13" s="1"/>
  <c r="AD25" i="13" s="1"/>
  <c r="AE25" i="13" s="1"/>
  <c r="AF25" i="13" s="1"/>
  <c r="AG25" i="13" s="1"/>
  <c r="AH25" i="13" s="1"/>
  <c r="AI25" i="13" s="1"/>
  <c r="AJ25" i="13" s="1"/>
  <c r="AK25" i="13" s="1"/>
  <c r="AL25" i="13" s="1"/>
  <c r="AM25" i="13" s="1"/>
  <c r="AN25" i="13" s="1"/>
  <c r="AO25" i="13" s="1"/>
  <c r="V29" i="6" a="1"/>
  <c r="V29" i="6" s="1"/>
  <c r="Z29" i="6" a="1"/>
  <c r="Z29" i="6" s="1"/>
  <c r="AA29" i="6" a="1"/>
  <c r="AA29" i="6" s="1"/>
  <c r="AE29" i="6" a="1"/>
  <c r="AE29" i="6" s="1"/>
  <c r="AF29" i="6" a="1"/>
  <c r="AF29" i="6" s="1"/>
  <c r="I7" i="13"/>
  <c r="J7" i="13" s="1"/>
  <c r="K7" i="13" s="1"/>
  <c r="L7" i="13" s="1"/>
  <c r="M7" i="13" s="1"/>
  <c r="N7" i="13" s="1"/>
  <c r="O7" i="13" s="1"/>
  <c r="I39" i="13"/>
  <c r="I32" i="13"/>
  <c r="J32" i="13" s="1"/>
  <c r="K32" i="13" s="1"/>
  <c r="L32" i="13" s="1"/>
  <c r="M32" i="13" s="1"/>
  <c r="N32" i="13" s="1"/>
  <c r="O32" i="13" s="1"/>
  <c r="P32" i="13" s="1"/>
  <c r="Q32" i="13" s="1"/>
  <c r="R32" i="13" s="1"/>
  <c r="S32" i="13" s="1"/>
  <c r="T32" i="13" s="1"/>
  <c r="U32" i="13" s="1"/>
  <c r="V32" i="13" s="1"/>
  <c r="W32" i="13" s="1"/>
  <c r="X32" i="13" s="1"/>
  <c r="Y32" i="13" s="1"/>
  <c r="Z32" i="13" s="1"/>
  <c r="AA32" i="13" s="1"/>
  <c r="AB32" i="13" s="1"/>
  <c r="AC32" i="13" s="1"/>
  <c r="AD32" i="13" s="1"/>
  <c r="AE32" i="13" s="1"/>
  <c r="AF32" i="13" s="1"/>
  <c r="AG32" i="13" s="1"/>
  <c r="AH32" i="13" s="1"/>
  <c r="AI32" i="13" s="1"/>
  <c r="AJ32" i="13" s="1"/>
  <c r="AK32" i="13" s="1"/>
  <c r="AL32" i="13" s="1"/>
  <c r="AM32" i="13" s="1"/>
  <c r="AN32" i="13" s="1"/>
  <c r="AO32" i="13" s="1"/>
  <c r="V36" i="6" a="1"/>
  <c r="V36" i="6" s="1"/>
  <c r="Y36" i="6" a="1"/>
  <c r="Y36" i="6" s="1"/>
  <c r="Z36" i="6" a="1"/>
  <c r="Z36" i="6" s="1"/>
  <c r="AD36" i="6" a="1"/>
  <c r="AD36" i="6" s="1"/>
  <c r="AE36" i="6" a="1"/>
  <c r="AE36" i="6" s="1"/>
  <c r="I36" i="13"/>
  <c r="I27" i="13"/>
  <c r="J27" i="13" s="1"/>
  <c r="K27" i="13" s="1"/>
  <c r="L27" i="13" s="1"/>
  <c r="M27" i="13" s="1"/>
  <c r="N27" i="13" s="1"/>
  <c r="O27" i="13" s="1"/>
  <c r="P27" i="13" s="1"/>
  <c r="Q27" i="13" s="1"/>
  <c r="R27" i="13" s="1"/>
  <c r="S27" i="13" s="1"/>
  <c r="T27" i="13" s="1"/>
  <c r="U27" i="13" s="1"/>
  <c r="V27" i="13" s="1"/>
  <c r="W27" i="13" s="1"/>
  <c r="X27" i="13" s="1"/>
  <c r="Y27" i="13" s="1"/>
  <c r="Z27" i="13" s="1"/>
  <c r="AA27" i="13" s="1"/>
  <c r="AB27" i="13" s="1"/>
  <c r="AC27" i="13" s="1"/>
  <c r="AD27" i="13" s="1"/>
  <c r="AE27" i="13" s="1"/>
  <c r="AF27" i="13" s="1"/>
  <c r="AG27" i="13" s="1"/>
  <c r="AH27" i="13" s="1"/>
  <c r="AI27" i="13" s="1"/>
  <c r="AJ27" i="13" s="1"/>
  <c r="AK27" i="13" s="1"/>
  <c r="AL27" i="13" s="1"/>
  <c r="AM27" i="13" s="1"/>
  <c r="AN27" i="13" s="1"/>
  <c r="AO27" i="13" s="1"/>
  <c r="R31" i="6" s="1" a="1"/>
  <c r="R31" i="6" s="1"/>
  <c r="V31" i="6" a="1"/>
  <c r="V31" i="6" s="1"/>
  <c r="Z31" i="6" a="1"/>
  <c r="Z31" i="6" s="1"/>
  <c r="AA31" i="6" a="1"/>
  <c r="AA31" i="6" s="1"/>
  <c r="AE31" i="6" a="1"/>
  <c r="AE31" i="6" s="1"/>
  <c r="AF31" i="6" a="1"/>
  <c r="AF31" i="6" s="1"/>
  <c r="I43" i="13"/>
  <c r="I26" i="13"/>
  <c r="I19" i="13"/>
  <c r="J19" i="13" s="1"/>
  <c r="K19" i="13" s="1"/>
  <c r="L19" i="13" s="1"/>
  <c r="M19" i="13" s="1"/>
  <c r="N19" i="13" s="1"/>
  <c r="O19" i="13" s="1"/>
  <c r="P19" i="13" s="1"/>
  <c r="Q19" i="13" s="1"/>
  <c r="R19" i="13" s="1"/>
  <c r="S19" i="13" s="1"/>
  <c r="T19" i="13" s="1"/>
  <c r="U19" i="13" s="1"/>
  <c r="V19" i="13" s="1"/>
  <c r="W19" i="13" s="1"/>
  <c r="X19" i="13" s="1"/>
  <c r="Y19" i="13" s="1"/>
  <c r="Z19" i="13" s="1"/>
  <c r="AA19" i="13" s="1"/>
  <c r="AB19" i="13" s="1"/>
  <c r="AC19" i="13" s="1"/>
  <c r="AD19" i="13" s="1"/>
  <c r="AE19" i="13" s="1"/>
  <c r="AF19" i="13" s="1"/>
  <c r="AG19" i="13" s="1"/>
  <c r="AH19" i="13" s="1"/>
  <c r="AI19" i="13" s="1"/>
  <c r="AJ19" i="13" s="1"/>
  <c r="AK19" i="13" s="1"/>
  <c r="AL19" i="13" s="1"/>
  <c r="AM19" i="13" s="1"/>
  <c r="AN19" i="13" s="1"/>
  <c r="AO19" i="13" s="1"/>
  <c r="I8" i="13"/>
  <c r="J8" i="13" s="1"/>
  <c r="K8" i="13" s="1"/>
  <c r="L8" i="13" s="1"/>
  <c r="M8" i="13" s="1"/>
  <c r="N8" i="13" s="1"/>
  <c r="O8" i="13" s="1"/>
  <c r="P8" i="13" s="1"/>
  <c r="Q8" i="13" s="1"/>
  <c r="R8" i="13" s="1"/>
  <c r="S8" i="13" s="1"/>
  <c r="T8" i="13" s="1"/>
  <c r="U8" i="13" s="1"/>
  <c r="V8" i="13" s="1"/>
  <c r="W8" i="13" s="1"/>
  <c r="X8" i="13" s="1"/>
  <c r="Y8" i="13" s="1"/>
  <c r="Z8" i="13" s="1"/>
  <c r="AA8" i="13" s="1"/>
  <c r="AB8" i="13" s="1"/>
  <c r="AC8" i="13" s="1"/>
  <c r="AD8" i="13" s="1"/>
  <c r="AE8" i="13" s="1"/>
  <c r="AF8" i="13" s="1"/>
  <c r="AG8" i="13" s="1"/>
  <c r="AH8" i="13" s="1"/>
  <c r="AI8" i="13" s="1"/>
  <c r="AJ8" i="13" s="1"/>
  <c r="AK8" i="13" s="1"/>
  <c r="AL8" i="13" s="1"/>
  <c r="AM8" i="13" s="1"/>
  <c r="AN8" i="13" s="1"/>
  <c r="AO8" i="13" s="1"/>
  <c r="V12" i="6" a="1"/>
  <c r="V12" i="6" s="1"/>
  <c r="Y12" i="6" a="1"/>
  <c r="Y12" i="6" s="1"/>
  <c r="Z12" i="6" a="1"/>
  <c r="Z12" i="6" s="1"/>
  <c r="AC12" i="6" a="1"/>
  <c r="AC12" i="6" s="1"/>
  <c r="AD12" i="6" a="1"/>
  <c r="AD12" i="6" s="1"/>
  <c r="I31" i="13"/>
  <c r="J31" i="13" s="1"/>
  <c r="K31" i="13" s="1"/>
  <c r="L31" i="13" s="1"/>
  <c r="M31" i="13" s="1"/>
  <c r="N31" i="13" s="1"/>
  <c r="O31" i="13" s="1"/>
  <c r="P31" i="13" s="1"/>
  <c r="Q31" i="13" s="1"/>
  <c r="R31" i="13" s="1"/>
  <c r="S31" i="13" s="1"/>
  <c r="T31" i="13" s="1"/>
  <c r="U31" i="13" s="1"/>
  <c r="V31" i="13" s="1"/>
  <c r="W31" i="13" s="1"/>
  <c r="X31" i="13" s="1"/>
  <c r="Y31" i="13" s="1"/>
  <c r="Z31" i="13" s="1"/>
  <c r="AA31" i="13" s="1"/>
  <c r="AB31" i="13" s="1"/>
  <c r="AC31" i="13" s="1"/>
  <c r="AD31" i="13" s="1"/>
  <c r="AE31" i="13" s="1"/>
  <c r="AF31" i="13" s="1"/>
  <c r="AG31" i="13" s="1"/>
  <c r="AH31" i="13" s="1"/>
  <c r="AI31" i="13" s="1"/>
  <c r="AJ31" i="13" s="1"/>
  <c r="AK31" i="13" s="1"/>
  <c r="AL31" i="13" s="1"/>
  <c r="AM31" i="13" s="1"/>
  <c r="AN31" i="13" s="1"/>
  <c r="AO31" i="13" s="1"/>
  <c r="V35" i="6" a="1"/>
  <c r="V35" i="6" s="1"/>
  <c r="Y35" i="6" a="1"/>
  <c r="Y35" i="6" s="1"/>
  <c r="Z35" i="6" a="1"/>
  <c r="Z35" i="6" s="1"/>
  <c r="AC35" i="6" a="1"/>
  <c r="AC35" i="6" s="1"/>
  <c r="AD35" i="6" a="1"/>
  <c r="AD35" i="6" s="1"/>
  <c r="I21" i="13"/>
  <c r="J21" i="13" s="1"/>
  <c r="K21" i="13" s="1"/>
  <c r="L21" i="13" s="1"/>
  <c r="M21" i="13" s="1"/>
  <c r="N21" i="13" s="1"/>
  <c r="O21" i="13" s="1"/>
  <c r="P21" i="13" s="1"/>
  <c r="Q21" i="13" s="1"/>
  <c r="R21" i="13" s="1"/>
  <c r="S21" i="13" s="1"/>
  <c r="T21" i="13" s="1"/>
  <c r="U21" i="13" s="1"/>
  <c r="V21" i="13" s="1"/>
  <c r="W21" i="13" s="1"/>
  <c r="X21" i="13" s="1"/>
  <c r="Y21" i="13" s="1"/>
  <c r="Z21" i="13" s="1"/>
  <c r="AA21" i="13" s="1"/>
  <c r="AB21" i="13" s="1"/>
  <c r="AC21" i="13" s="1"/>
  <c r="AD21" i="13" s="1"/>
  <c r="AE21" i="13" s="1"/>
  <c r="AF21" i="13" s="1"/>
  <c r="AG21" i="13" s="1"/>
  <c r="AH21" i="13" s="1"/>
  <c r="AI21" i="13" s="1"/>
  <c r="AJ21" i="13" s="1"/>
  <c r="AK21" i="13" s="1"/>
  <c r="AL21" i="13" s="1"/>
  <c r="AM21" i="13" s="1"/>
  <c r="AN21" i="13" s="1"/>
  <c r="AO21" i="13" s="1"/>
  <c r="V25" i="6" a="1"/>
  <c r="V25" i="6" s="1"/>
  <c r="Y25" i="6" a="1"/>
  <c r="Y25" i="6" s="1"/>
  <c r="Z25" i="6" a="1"/>
  <c r="Z25" i="6" s="1"/>
  <c r="AC25" i="6" a="1"/>
  <c r="AC25" i="6" s="1"/>
  <c r="AD25" i="6" a="1"/>
  <c r="AD25" i="6" s="1"/>
  <c r="I16" i="13"/>
  <c r="J16" i="13" s="1"/>
  <c r="K16" i="13" s="1"/>
  <c r="L16" i="13" s="1"/>
  <c r="M16" i="13" s="1"/>
  <c r="N16" i="13" s="1"/>
  <c r="O16" i="13" s="1"/>
  <c r="P16" i="13" s="1"/>
  <c r="Q16" i="13" s="1"/>
  <c r="R16" i="13" s="1"/>
  <c r="S16" i="13" s="1"/>
  <c r="T16" i="13" s="1"/>
  <c r="U16" i="13" s="1"/>
  <c r="V16" i="13" s="1"/>
  <c r="W16" i="13" s="1"/>
  <c r="X16" i="13" s="1"/>
  <c r="Y16" i="13" s="1"/>
  <c r="Z16" i="13" s="1"/>
  <c r="AA16" i="13" s="1"/>
  <c r="AB16" i="13" s="1"/>
  <c r="AC16" i="13" s="1"/>
  <c r="AD16" i="13" s="1"/>
  <c r="AE16" i="13" s="1"/>
  <c r="AF16" i="13" s="1"/>
  <c r="AG16" i="13" s="1"/>
  <c r="AH16" i="13" s="1"/>
  <c r="AI16" i="13" s="1"/>
  <c r="AJ16" i="13" s="1"/>
  <c r="AK16" i="13" s="1"/>
  <c r="AL16" i="13" s="1"/>
  <c r="AM16" i="13" s="1"/>
  <c r="AN16" i="13" s="1"/>
  <c r="AO16" i="13" s="1"/>
  <c r="V20" i="6" a="1"/>
  <c r="V20" i="6" s="1"/>
  <c r="Z20" i="6" a="1"/>
  <c r="Z20" i="6" s="1"/>
  <c r="AB20" i="6" a="1"/>
  <c r="AB20" i="6" s="1"/>
  <c r="AF20" i="6" a="1"/>
  <c r="AF20" i="6" s="1"/>
  <c r="F29" i="6"/>
  <c r="F31" i="6"/>
  <c r="F8" i="11"/>
  <c r="G14" i="9"/>
  <c r="O4" i="10"/>
  <c r="C10" i="10" s="1"/>
  <c r="P7" i="13"/>
  <c r="P30" i="13"/>
  <c r="S28" i="6" a="1"/>
  <c r="S28" i="6" s="1"/>
  <c r="R29" i="6" a="1"/>
  <c r="R29" i="6" s="1"/>
  <c r="G67" i="8"/>
  <c r="E37" i="6" s="1"/>
  <c r="F37" i="6" s="1"/>
  <c r="G60" i="8"/>
  <c r="E36" i="6" s="1"/>
  <c r="F36" i="6" s="1"/>
  <c r="AA36" i="6" s="1" a="1"/>
  <c r="AA36" i="6" s="1"/>
  <c r="G46" i="8"/>
  <c r="G47" i="8"/>
  <c r="E34" i="6" s="1"/>
  <c r="F34" i="6" s="1"/>
  <c r="U31" i="6" a="1"/>
  <c r="U31" i="6" s="1"/>
  <c r="M12" i="6" a="1"/>
  <c r="M12" i="6" s="1"/>
  <c r="N36" i="6" a="1"/>
  <c r="N36" i="6" s="1"/>
  <c r="P36" i="6" a="1"/>
  <c r="P36" i="6" s="1"/>
  <c r="O31" i="6" a="1"/>
  <c r="O31" i="6" s="1"/>
  <c r="N31" i="6" a="1"/>
  <c r="N31" i="6" s="1"/>
  <c r="Q31" i="6" a="1"/>
  <c r="Q31" i="6" s="1"/>
  <c r="M31" i="6" a="1"/>
  <c r="M31" i="6" s="1"/>
  <c r="T31" i="6" a="1"/>
  <c r="T31" i="6" s="1"/>
  <c r="N9" i="6" a="1"/>
  <c r="N9" i="6" s="1"/>
  <c r="T12" i="6" a="1"/>
  <c r="T12" i="6" s="1"/>
  <c r="N20" i="6" a="1"/>
  <c r="N20" i="6" s="1"/>
  <c r="S16" i="6" a="1"/>
  <c r="S16" i="6" s="1"/>
  <c r="N12" i="6" a="1"/>
  <c r="N12" i="6" s="1"/>
  <c r="Q29" i="6" a="1"/>
  <c r="Q29" i="6" s="1"/>
  <c r="T9" i="6" a="1"/>
  <c r="T9" i="6" s="1"/>
  <c r="M22" i="6" a="1"/>
  <c r="M22" i="6" s="1"/>
  <c r="N22" i="6" a="1"/>
  <c r="N22" i="6" s="1"/>
  <c r="R9" i="6" a="1"/>
  <c r="R9" i="6" s="1"/>
  <c r="R13" i="6" a="1"/>
  <c r="R13" i="6" s="1"/>
  <c r="N13" i="6" a="1"/>
  <c r="N13" i="6" s="1"/>
  <c r="Q13" i="6" a="1"/>
  <c r="Q13" i="6" s="1"/>
  <c r="O12" i="6" a="1"/>
  <c r="O12" i="6" s="1"/>
  <c r="U13" i="6" a="1"/>
  <c r="U13" i="6" s="1"/>
  <c r="U9" i="6" a="1"/>
  <c r="U9" i="6" s="1"/>
  <c r="S13" i="6" a="1"/>
  <c r="S13" i="6" s="1"/>
  <c r="S12" i="6" a="1"/>
  <c r="S12" i="6" s="1"/>
  <c r="S9" i="6" a="1"/>
  <c r="S9" i="6" s="1"/>
  <c r="U12" i="6" a="1"/>
  <c r="U12" i="6" s="1"/>
  <c r="O9" i="6" a="1"/>
  <c r="O9" i="6" s="1"/>
  <c r="T13" i="6" a="1"/>
  <c r="T13" i="6" s="1"/>
  <c r="S22" i="6" a="1"/>
  <c r="S22" i="6" s="1"/>
  <c r="S29" i="6" a="1"/>
  <c r="S29" i="6" s="1"/>
  <c r="U29" i="6" a="1"/>
  <c r="U29" i="6" s="1"/>
  <c r="N35" i="6" a="1"/>
  <c r="N35" i="6" s="1"/>
  <c r="Q35" i="6" a="1"/>
  <c r="Q35" i="6" s="1"/>
  <c r="M16" i="6" a="1"/>
  <c r="M16" i="6" s="1"/>
  <c r="Q28" i="6" a="1"/>
  <c r="Q28" i="6" s="1"/>
  <c r="R35" i="6" a="1"/>
  <c r="R35" i="6" s="1"/>
  <c r="O35" i="6" a="1"/>
  <c r="O35" i="6" s="1"/>
  <c r="R16" i="6" a="1"/>
  <c r="R16" i="6" s="1"/>
  <c r="O16" i="6" a="1"/>
  <c r="O16" i="6" s="1"/>
  <c r="S35" i="6" a="1"/>
  <c r="S35" i="6" s="1"/>
  <c r="P35" i="6" a="1"/>
  <c r="P35" i="6" s="1"/>
  <c r="M35" i="6" a="1"/>
  <c r="M35" i="6" s="1"/>
  <c r="M13" i="6" a="1"/>
  <c r="M13" i="6" s="1"/>
  <c r="P12" i="6" a="1"/>
  <c r="P12" i="6" s="1"/>
  <c r="M9" i="6" a="1"/>
  <c r="M9" i="6" s="1"/>
  <c r="Q12" i="6" a="1"/>
  <c r="Q12" i="6" s="1"/>
  <c r="P9" i="6" a="1"/>
  <c r="P9" i="6" s="1"/>
  <c r="T35" i="6" a="1"/>
  <c r="T35" i="6" s="1"/>
  <c r="R28" i="6" a="1"/>
  <c r="R28" i="6" s="1"/>
  <c r="R17" i="6" a="1"/>
  <c r="R17" i="6" s="1"/>
  <c r="P17" i="6" a="1"/>
  <c r="P17" i="6" s="1"/>
  <c r="U17" i="6" a="1"/>
  <c r="U17" i="6" s="1"/>
  <c r="T17" i="6" a="1"/>
  <c r="T17" i="6" s="1"/>
  <c r="M17" i="6" a="1"/>
  <c r="M17" i="6" s="1"/>
  <c r="M10" i="6" a="1"/>
  <c r="M10" i="6" s="1"/>
  <c r="P16" i="6" a="1"/>
  <c r="P16" i="6" s="1"/>
  <c r="N10" i="6" a="1"/>
  <c r="N10" i="6" s="1"/>
  <c r="P10" i="6" a="1"/>
  <c r="P10" i="6" s="1"/>
  <c r="Q10" i="6" a="1"/>
  <c r="Q10" i="6" s="1"/>
  <c r="T10" i="6" a="1"/>
  <c r="T10" i="6" s="1"/>
  <c r="O13" i="6" a="1"/>
  <c r="O13" i="6" s="1"/>
  <c r="R10" i="6" a="1"/>
  <c r="R10" i="6" s="1"/>
  <c r="O10" i="6" a="1"/>
  <c r="O10" i="6" s="1"/>
  <c r="U10" i="6" a="1"/>
  <c r="U10" i="6" s="1"/>
  <c r="S10" i="6" a="1"/>
  <c r="S10" i="6" s="1"/>
  <c r="M20" i="6" a="1"/>
  <c r="M20" i="6" s="1"/>
  <c r="Q9" i="6" a="1"/>
  <c r="Q9" i="6" s="1"/>
  <c r="O17" i="6" a="1"/>
  <c r="O17" i="6" s="1"/>
  <c r="U35" i="6" a="1"/>
  <c r="U35" i="6" s="1"/>
  <c r="Q36" i="6" a="1"/>
  <c r="Q36" i="6" s="1"/>
  <c r="U36" i="6" a="1"/>
  <c r="U36" i="6" s="1"/>
  <c r="S36" i="6" a="1"/>
  <c r="S36" i="6" s="1"/>
  <c r="O36" i="6" a="1"/>
  <c r="O36" i="6" s="1"/>
  <c r="M36" i="6" a="1"/>
  <c r="M36" i="6" s="1"/>
  <c r="R36" i="6" a="1"/>
  <c r="R36" i="6" s="1"/>
  <c r="T36" i="6" a="1"/>
  <c r="T36" i="6" s="1"/>
  <c r="O29" i="6" a="1"/>
  <c r="O29" i="6" s="1"/>
  <c r="P29" i="6" a="1"/>
  <c r="P29" i="6" s="1"/>
  <c r="S31" i="6" a="1"/>
  <c r="S31" i="6" s="1"/>
  <c r="T29" i="6" a="1"/>
  <c r="T29" i="6" s="1"/>
  <c r="N29" i="6" a="1"/>
  <c r="N29" i="6" s="1"/>
  <c r="N28" i="6" a="1"/>
  <c r="N28" i="6" s="1"/>
  <c r="O28" i="6" a="1"/>
  <c r="O28" i="6" s="1"/>
  <c r="P28" i="6" a="1"/>
  <c r="P28" i="6" s="1"/>
  <c r="M28" i="6" a="1"/>
  <c r="M28" i="6" s="1"/>
  <c r="U28" i="6" a="1"/>
  <c r="U28" i="6" s="1"/>
  <c r="T28" i="6" a="1"/>
  <c r="T28" i="6" s="1"/>
  <c r="P31" i="6" a="1"/>
  <c r="P31" i="6" s="1"/>
  <c r="M29" i="6" a="1"/>
  <c r="M29" i="6" s="1"/>
  <c r="Q25" i="6" a="1"/>
  <c r="Q25" i="6" s="1"/>
  <c r="S25" i="6" a="1"/>
  <c r="S25" i="6" s="1"/>
  <c r="R20" i="6" a="1"/>
  <c r="R20" i="6" s="1"/>
  <c r="P20" i="6" a="1"/>
  <c r="P20" i="6" s="1"/>
  <c r="O25" i="6" a="1"/>
  <c r="O25" i="6" s="1"/>
  <c r="R22" i="6" a="1"/>
  <c r="R22" i="6" s="1"/>
  <c r="Q20" i="6" a="1"/>
  <c r="Q20" i="6" s="1"/>
  <c r="O22" i="6" a="1"/>
  <c r="O22" i="6" s="1"/>
  <c r="U25" i="6" a="1"/>
  <c r="U25" i="6" s="1"/>
  <c r="P25" i="6" a="1"/>
  <c r="P25" i="6" s="1"/>
  <c r="R25" i="6" a="1"/>
  <c r="R25" i="6" s="1"/>
  <c r="U20" i="6" a="1"/>
  <c r="U20" i="6" s="1"/>
  <c r="Q22" i="6" a="1"/>
  <c r="Q22" i="6" s="1"/>
  <c r="N25" i="6" a="1"/>
  <c r="N25" i="6" s="1"/>
  <c r="T22" i="6" a="1"/>
  <c r="T22" i="6" s="1"/>
  <c r="P24" i="6" a="1"/>
  <c r="P24" i="6" s="1"/>
  <c r="T25" i="6" a="1"/>
  <c r="T25" i="6" s="1"/>
  <c r="T20" i="6" a="1"/>
  <c r="T20" i="6" s="1"/>
  <c r="M25" i="6" a="1"/>
  <c r="M25" i="6" s="1"/>
  <c r="U16" i="6" a="1"/>
  <c r="U16" i="6" s="1"/>
  <c r="Q17" i="6" a="1"/>
  <c r="Q17" i="6" s="1"/>
  <c r="N17" i="6" a="1"/>
  <c r="N17" i="6" s="1"/>
  <c r="R24" i="6" a="1"/>
  <c r="R24" i="6" s="1"/>
  <c r="O24" i="6" a="1"/>
  <c r="O24" i="6" s="1"/>
  <c r="M24" i="6" a="1"/>
  <c r="M24" i="6" s="1"/>
  <c r="N24" i="6" a="1"/>
  <c r="N24" i="6" s="1"/>
  <c r="T24" i="6" a="1"/>
  <c r="T24" i="6" s="1"/>
  <c r="U24" i="6" a="1"/>
  <c r="U24" i="6" s="1"/>
  <c r="P22" i="6" a="1"/>
  <c r="P22" i="6" s="1"/>
  <c r="S24" i="6" a="1"/>
  <c r="S24" i="6" s="1"/>
  <c r="Q24" i="6" a="1"/>
  <c r="Q24" i="6" s="1"/>
  <c r="P13" i="6" a="1"/>
  <c r="P13" i="6" s="1"/>
  <c r="R12" i="6" a="1"/>
  <c r="R12" i="6" s="1"/>
  <c r="F7" i="11"/>
  <c r="F11" i="11"/>
  <c r="F15" i="11"/>
  <c r="F19" i="11"/>
  <c r="F5" i="11"/>
  <c r="M14" i="7"/>
  <c r="O14" i="7" s="1"/>
  <c r="P14" i="7" s="1"/>
  <c r="Q14" i="7" s="1"/>
  <c r="M13" i="7"/>
  <c r="O13" i="7" s="1"/>
  <c r="P13" i="7" s="1"/>
  <c r="G39" i="8"/>
  <c r="G40" i="8" s="1"/>
  <c r="E22" i="6" s="1"/>
  <c r="F22" i="6" s="1"/>
  <c r="AE22" i="6" s="1" a="1"/>
  <c r="AE22" i="6" s="1"/>
  <c r="G33" i="8"/>
  <c r="G34" i="8" s="1"/>
  <c r="G35" i="8" s="1"/>
  <c r="E21" i="6" s="1"/>
  <c r="F21" i="6" s="1"/>
  <c r="G74" i="8"/>
  <c r="G75" i="8" s="1"/>
  <c r="E23" i="6" s="1"/>
  <c r="F23" i="6" s="1"/>
  <c r="G22" i="8"/>
  <c r="G23" i="8" s="1"/>
  <c r="G24" i="8" s="1"/>
  <c r="E20" i="6" s="1"/>
  <c r="F20" i="6" s="1"/>
  <c r="G106" i="8"/>
  <c r="G107" i="8" s="1"/>
  <c r="G86" i="8"/>
  <c r="G87" i="8" s="1"/>
  <c r="G88" i="8" s="1"/>
  <c r="G99" i="8"/>
  <c r="G100" i="8" s="1"/>
  <c r="G101" i="8" s="1"/>
  <c r="G93" i="8"/>
  <c r="G94" i="8" s="1"/>
  <c r="G81" i="8"/>
  <c r="G82" i="8" s="1"/>
  <c r="G17" i="8"/>
  <c r="G18" i="8" s="1"/>
  <c r="E17" i="6" s="1"/>
  <c r="F17" i="6" s="1"/>
  <c r="G8" i="8"/>
  <c r="G9" i="8" s="1"/>
  <c r="G10" i="8" s="1"/>
  <c r="E16" i="6" s="1"/>
  <c r="F16" i="6" s="1"/>
  <c r="C16" i="7"/>
  <c r="C15" i="7"/>
  <c r="O4" i="7"/>
  <c r="H5" i="12" s="1"/>
  <c r="P4" i="7"/>
  <c r="I5" i="12" s="1"/>
  <c r="Q4" i="7"/>
  <c r="J5" i="12" s="1"/>
  <c r="R4" i="7"/>
  <c r="K5" i="12" s="1"/>
  <c r="S4" i="7"/>
  <c r="L5" i="12" s="1"/>
  <c r="T4" i="7"/>
  <c r="M5" i="12" s="1"/>
  <c r="U4" i="7"/>
  <c r="N5" i="12" s="1"/>
  <c r="V4" i="7"/>
  <c r="O5" i="12" s="1"/>
  <c r="W4" i="7"/>
  <c r="P5" i="12" s="1"/>
  <c r="X4" i="7"/>
  <c r="Q5" i="12" s="1"/>
  <c r="Y4" i="7"/>
  <c r="R5" i="12" s="1"/>
  <c r="Z4" i="7"/>
  <c r="S5" i="12" s="1"/>
  <c r="AA4" i="7"/>
  <c r="T5" i="12" s="1"/>
  <c r="AB4" i="7"/>
  <c r="U5" i="12" s="1"/>
  <c r="AC4" i="7"/>
  <c r="V5" i="12" s="1"/>
  <c r="AD4" i="7"/>
  <c r="W5" i="12" s="1"/>
  <c r="AE4" i="7"/>
  <c r="X5" i="12" s="1"/>
  <c r="AF4" i="7"/>
  <c r="Y5" i="12" s="1"/>
  <c r="AG4" i="7"/>
  <c r="Z5" i="12" s="1"/>
  <c r="AH4" i="7"/>
  <c r="AA5" i="12" s="1"/>
  <c r="AI4" i="7"/>
  <c r="AB5" i="12" s="1"/>
  <c r="AJ4" i="7"/>
  <c r="AC5" i="12" s="1"/>
  <c r="AK4" i="7"/>
  <c r="AD5" i="12" s="1"/>
  <c r="AL4" i="7"/>
  <c r="AE5" i="12" s="1"/>
  <c r="AM4" i="7"/>
  <c r="AF5" i="12" s="1"/>
  <c r="AN4" i="7"/>
  <c r="AG5" i="12" s="1"/>
  <c r="AO4" i="7"/>
  <c r="AH5" i="12" s="1"/>
  <c r="AP4" i="7"/>
  <c r="AI5" i="12" s="1"/>
  <c r="AQ4" i="7"/>
  <c r="AJ5" i="12" s="1"/>
  <c r="AR4" i="7"/>
  <c r="AK5" i="12" s="1"/>
  <c r="AS4" i="7"/>
  <c r="AL5" i="12" s="1"/>
  <c r="AT4" i="7"/>
  <c r="AM5" i="12" s="1"/>
  <c r="AU4" i="7"/>
  <c r="AN5" i="12" s="1"/>
  <c r="M4" i="7"/>
  <c r="F5" i="12" s="1"/>
  <c r="D19" i="3"/>
  <c r="B50" i="3" s="1"/>
  <c r="I35" i="3"/>
  <c r="I19" i="3"/>
  <c r="D29" i="3"/>
  <c r="B57" i="3" l="1"/>
  <c r="B59" i="3" s="1"/>
  <c r="B52" i="3"/>
  <c r="W41" i="6" a="1"/>
  <c r="W41" i="6" s="1"/>
  <c r="J39" i="13"/>
  <c r="K39" i="13" s="1"/>
  <c r="L39" i="13" s="1"/>
  <c r="M39" i="13" s="1"/>
  <c r="N39" i="13" s="1"/>
  <c r="O39" i="13" s="1"/>
  <c r="P39" i="13" s="1"/>
  <c r="Q39" i="13" s="1"/>
  <c r="R39" i="13" s="1"/>
  <c r="S39" i="13" s="1"/>
  <c r="T39" i="13" s="1"/>
  <c r="U39" i="13" s="1"/>
  <c r="V39" i="13" s="1"/>
  <c r="W39" i="13" s="1"/>
  <c r="X39" i="13" s="1"/>
  <c r="Y39" i="13" s="1"/>
  <c r="Z39" i="13" s="1"/>
  <c r="AA39" i="13" s="1"/>
  <c r="AB39" i="13" s="1"/>
  <c r="AC39" i="13" s="1"/>
  <c r="AD39" i="13" s="1"/>
  <c r="AE39" i="13" s="1"/>
  <c r="AF39" i="13" s="1"/>
  <c r="AG39" i="13" s="1"/>
  <c r="AH39" i="13" s="1"/>
  <c r="AI39" i="13" s="1"/>
  <c r="AJ39" i="13" s="1"/>
  <c r="AK39" i="13" s="1"/>
  <c r="AL39" i="13" s="1"/>
  <c r="AM39" i="13" s="1"/>
  <c r="AN39" i="13" s="1"/>
  <c r="AO39" i="13" s="1"/>
  <c r="W43" i="6" a="1"/>
  <c r="W43" i="6" s="1"/>
  <c r="AB43" i="6" a="1"/>
  <c r="AB43" i="6" s="1"/>
  <c r="X41" i="6" a="1"/>
  <c r="X41" i="6" s="1"/>
  <c r="S43" i="6" a="1"/>
  <c r="S43" i="6" s="1"/>
  <c r="N41" i="6" a="1"/>
  <c r="N41" i="6" s="1"/>
  <c r="J36" i="13"/>
  <c r="U45" i="6" a="1"/>
  <c r="U45" i="6" s="1"/>
  <c r="R46" i="6" a="1"/>
  <c r="R46" i="6" s="1"/>
  <c r="V43" i="6" a="1"/>
  <c r="V43" i="6" s="1"/>
  <c r="P46" i="6" a="1"/>
  <c r="P46" i="6" s="1"/>
  <c r="AF41" i="6" a="1"/>
  <c r="AF41" i="6" s="1"/>
  <c r="O46" i="6" a="1"/>
  <c r="O46" i="6" s="1"/>
  <c r="Z46" i="6" a="1"/>
  <c r="Z46" i="6" s="1"/>
  <c r="P43" i="6" a="1"/>
  <c r="P43" i="6" s="1"/>
  <c r="AA43" i="6" a="1"/>
  <c r="AA43" i="6" s="1"/>
  <c r="AF46" i="6" a="1"/>
  <c r="AF46" i="6" s="1"/>
  <c r="V46" i="6" a="1"/>
  <c r="V46" i="6" s="1"/>
  <c r="Z43" i="6" a="1"/>
  <c r="Z43" i="6" s="1"/>
  <c r="J37" i="13"/>
  <c r="K37" i="13" s="1"/>
  <c r="L37" i="13" s="1"/>
  <c r="M37" i="13" s="1"/>
  <c r="N37" i="13" s="1"/>
  <c r="O37" i="13" s="1"/>
  <c r="P37" i="13" s="1"/>
  <c r="Q37" i="13" s="1"/>
  <c r="R37" i="13" s="1"/>
  <c r="S37" i="13" s="1"/>
  <c r="T37" i="13" s="1"/>
  <c r="U37" i="13" s="1"/>
  <c r="V37" i="13" s="1"/>
  <c r="W37" i="13" s="1"/>
  <c r="X37" i="13" s="1"/>
  <c r="Y37" i="13" s="1"/>
  <c r="Z37" i="13" s="1"/>
  <c r="AA37" i="13" s="1"/>
  <c r="AB37" i="13" s="1"/>
  <c r="AC37" i="13" s="1"/>
  <c r="AD37" i="13" s="1"/>
  <c r="AE37" i="13" s="1"/>
  <c r="AF37" i="13" s="1"/>
  <c r="AG37" i="13" s="1"/>
  <c r="AH37" i="13" s="1"/>
  <c r="AI37" i="13" s="1"/>
  <c r="AJ37" i="13" s="1"/>
  <c r="AK37" i="13" s="1"/>
  <c r="AL37" i="13" s="1"/>
  <c r="AM37" i="13" s="1"/>
  <c r="AN37" i="13" s="1"/>
  <c r="AO37" i="13" s="1"/>
  <c r="AB41" i="6" a="1"/>
  <c r="AB41" i="6" s="1"/>
  <c r="U41" i="6" a="1"/>
  <c r="U41" i="6" s="1"/>
  <c r="T41" i="6" a="1"/>
  <c r="T41" i="6" s="1"/>
  <c r="AE41" i="6" a="1"/>
  <c r="AE41" i="6" s="1"/>
  <c r="J40" i="13"/>
  <c r="K40" i="13" s="1"/>
  <c r="L40" i="13" s="1"/>
  <c r="M40" i="13" s="1"/>
  <c r="N40" i="13" s="1"/>
  <c r="O40" i="13" s="1"/>
  <c r="P40" i="13" s="1"/>
  <c r="Z44" i="6" a="1"/>
  <c r="Z44" i="6" s="1"/>
  <c r="N44" i="6" a="1"/>
  <c r="N44" i="6" s="1"/>
  <c r="AC43" i="6" a="1"/>
  <c r="AC43" i="6" s="1"/>
  <c r="J43" i="13"/>
  <c r="AD41" i="6" a="1"/>
  <c r="AD41" i="6" s="1"/>
  <c r="AA46" i="6" a="1"/>
  <c r="AA46" i="6" s="1"/>
  <c r="AC44" i="6" a="1"/>
  <c r="AC44" i="6" s="1"/>
  <c r="AD43" i="6" a="1"/>
  <c r="AD43" i="6" s="1"/>
  <c r="AB46" i="6" a="1"/>
  <c r="AB46" i="6" s="1"/>
  <c r="O41" i="6" a="1"/>
  <c r="O41" i="6" s="1"/>
  <c r="AE45" i="6" a="1"/>
  <c r="AE45" i="6" s="1"/>
  <c r="T46" i="6" a="1"/>
  <c r="T46" i="6" s="1"/>
  <c r="X43" i="6" a="1"/>
  <c r="X43" i="6" s="1"/>
  <c r="R41" i="6" a="1"/>
  <c r="R41" i="6" s="1"/>
  <c r="S41" i="6" a="1"/>
  <c r="S41" i="6" s="1"/>
  <c r="S46" i="6" a="1"/>
  <c r="S46" i="6" s="1"/>
  <c r="X46" i="6" a="1"/>
  <c r="X46" i="6" s="1"/>
  <c r="N43" i="6" a="1"/>
  <c r="N43" i="6" s="1"/>
  <c r="J41" i="13"/>
  <c r="K41" i="13" s="1"/>
  <c r="L41" i="13" s="1"/>
  <c r="M41" i="13" s="1"/>
  <c r="N41" i="13" s="1"/>
  <c r="O41" i="13" s="1"/>
  <c r="P41" i="13" s="1"/>
  <c r="Q41" i="13" s="1"/>
  <c r="R41" i="13" s="1"/>
  <c r="S41" i="13" s="1"/>
  <c r="T41" i="13" s="1"/>
  <c r="U41" i="13" s="1"/>
  <c r="V41" i="13" s="1"/>
  <c r="W41" i="13" s="1"/>
  <c r="X41" i="13" s="1"/>
  <c r="Y41" i="13" s="1"/>
  <c r="Z41" i="13" s="1"/>
  <c r="AA41" i="13" s="1"/>
  <c r="AB41" i="13" s="1"/>
  <c r="AC41" i="13" s="1"/>
  <c r="AD41" i="13" s="1"/>
  <c r="AE41" i="13" s="1"/>
  <c r="AF41" i="13" s="1"/>
  <c r="AG41" i="13" s="1"/>
  <c r="AH41" i="13" s="1"/>
  <c r="AI41" i="13" s="1"/>
  <c r="AJ41" i="13" s="1"/>
  <c r="AK41" i="13" s="1"/>
  <c r="AL41" i="13" s="1"/>
  <c r="AM41" i="13" s="1"/>
  <c r="AN41" i="13" s="1"/>
  <c r="AO41" i="13" s="1"/>
  <c r="P45" i="6" a="1"/>
  <c r="P45" i="6" s="1"/>
  <c r="AA45" i="6" a="1"/>
  <c r="AA45" i="6" s="1"/>
  <c r="AF45" i="6" a="1"/>
  <c r="AF45" i="6" s="1"/>
  <c r="S45" i="6" a="1"/>
  <c r="S45" i="6" s="1"/>
  <c r="X45" i="6" a="1"/>
  <c r="X45" i="6" s="1"/>
  <c r="Q41" i="6" a="1"/>
  <c r="Q41" i="6" s="1"/>
  <c r="Y43" i="6" a="1"/>
  <c r="Y43" i="6" s="1"/>
  <c r="J38" i="13"/>
  <c r="AC45" i="6" a="1"/>
  <c r="AC45" i="6" s="1"/>
  <c r="AC41" i="6" a="1"/>
  <c r="AC41" i="6" s="1"/>
  <c r="R45" i="6" a="1"/>
  <c r="R45" i="6" s="1"/>
  <c r="Q46" i="6" a="1"/>
  <c r="Q46" i="6" s="1"/>
  <c r="P44" i="6" a="1"/>
  <c r="P44" i="6" s="1"/>
  <c r="Q43" i="6" a="1"/>
  <c r="Q43" i="6" s="1"/>
  <c r="P41" i="6" a="1"/>
  <c r="P41" i="6" s="1"/>
  <c r="Y41" i="6" a="1"/>
  <c r="Y41" i="6" s="1"/>
  <c r="T45" i="6" a="1"/>
  <c r="T45" i="6" s="1"/>
  <c r="AD46" i="6" a="1"/>
  <c r="AD46" i="6" s="1"/>
  <c r="V44" i="6" a="1"/>
  <c r="V44" i="6" s="1"/>
  <c r="AF43" i="6" a="1"/>
  <c r="AF43" i="6" s="1"/>
  <c r="Z41" i="6" a="1"/>
  <c r="Z41" i="6" s="1"/>
  <c r="Q45" i="6" a="1"/>
  <c r="Q45" i="6" s="1"/>
  <c r="AD45" i="6" a="1"/>
  <c r="AD45" i="6" s="1"/>
  <c r="Y46" i="6" a="1"/>
  <c r="Y46" i="6" s="1"/>
  <c r="U43" i="6" a="1"/>
  <c r="U43" i="6" s="1"/>
  <c r="W46" i="6" a="1"/>
  <c r="W46" i="6" s="1"/>
  <c r="O3" i="11"/>
  <c r="O4" i="11" s="1"/>
  <c r="O5" i="11" s="1"/>
  <c r="O6" i="11" s="1"/>
  <c r="O7" i="11" s="1"/>
  <c r="O8" i="11" s="1"/>
  <c r="O9" i="11" s="1"/>
  <c r="O10" i="11" s="1"/>
  <c r="O11" i="11" s="1"/>
  <c r="O12" i="11" s="1"/>
  <c r="O13" i="11" s="1"/>
  <c r="O14" i="11" s="1"/>
  <c r="O15" i="11" s="1"/>
  <c r="O16" i="11" s="1"/>
  <c r="O17" i="11" s="1"/>
  <c r="O18" i="11" s="1"/>
  <c r="O19" i="11" s="1"/>
  <c r="O20" i="11" s="1"/>
  <c r="O21" i="11" s="1"/>
  <c r="O22" i="11" s="1"/>
  <c r="F34" i="16"/>
  <c r="J34" i="16"/>
  <c r="N34" i="16"/>
  <c r="R34" i="16"/>
  <c r="I34" i="16"/>
  <c r="U34" i="16"/>
  <c r="B34" i="16"/>
  <c r="C34" i="16"/>
  <c r="G34" i="16"/>
  <c r="K34" i="16"/>
  <c r="O34" i="16"/>
  <c r="S34" i="16"/>
  <c r="E34" i="16"/>
  <c r="Q34" i="16"/>
  <c r="D34" i="16"/>
  <c r="H34" i="16"/>
  <c r="L34" i="16"/>
  <c r="P34" i="16"/>
  <c r="T34" i="16"/>
  <c r="M34" i="16"/>
  <c r="B10" i="10"/>
  <c r="AC20" i="6" a="1"/>
  <c r="AC20" i="6" s="1"/>
  <c r="X20" i="6" a="1"/>
  <c r="X20" i="6" s="1"/>
  <c r="AE25" i="6" a="1"/>
  <c r="AE25" i="6" s="1"/>
  <c r="AA25" i="6" a="1"/>
  <c r="AA25" i="6" s="1"/>
  <c r="W25" i="6" a="1"/>
  <c r="W25" i="6" s="1"/>
  <c r="AE35" i="6" a="1"/>
  <c r="AE35" i="6" s="1"/>
  <c r="AA35" i="6" a="1"/>
  <c r="AA35" i="6" s="1"/>
  <c r="W35" i="6" a="1"/>
  <c r="W35" i="6" s="1"/>
  <c r="AE12" i="6" a="1"/>
  <c r="AE12" i="6" s="1"/>
  <c r="AA12" i="6" a="1"/>
  <c r="AA12" i="6" s="1"/>
  <c r="W12" i="6" a="1"/>
  <c r="W12" i="6" s="1"/>
  <c r="AB31" i="6" a="1"/>
  <c r="AB31" i="6" s="1"/>
  <c r="X31" i="6" a="1"/>
  <c r="X31" i="6" s="1"/>
  <c r="AF36" i="6" a="1"/>
  <c r="AF36" i="6" s="1"/>
  <c r="AB36" i="6" a="1"/>
  <c r="AB36" i="6" s="1"/>
  <c r="W36" i="6" a="1"/>
  <c r="W36" i="6" s="1"/>
  <c r="AB29" i="6" a="1"/>
  <c r="AB29" i="6" s="1"/>
  <c r="X29" i="6" a="1"/>
  <c r="X29" i="6" s="1"/>
  <c r="AE17" i="6" a="1"/>
  <c r="AE17" i="6" s="1"/>
  <c r="Z17" i="6" a="1"/>
  <c r="Z17" i="6" s="1"/>
  <c r="V17" i="6" a="1"/>
  <c r="V17" i="6" s="1"/>
  <c r="AD28" i="6" a="1"/>
  <c r="AD28" i="6" s="1"/>
  <c r="Z28" i="6" a="1"/>
  <c r="Z28" i="6" s="1"/>
  <c r="V28" i="6" a="1"/>
  <c r="V28" i="6" s="1"/>
  <c r="X24" i="6" a="1"/>
  <c r="X24" i="6" s="1"/>
  <c r="AC17" i="6" a="1"/>
  <c r="AC17" i="6" s="1"/>
  <c r="X17" i="6" a="1"/>
  <c r="X17" i="6" s="1"/>
  <c r="AF28" i="6" a="1"/>
  <c r="AF28" i="6" s="1"/>
  <c r="AB28" i="6" a="1"/>
  <c r="AB28" i="6" s="1"/>
  <c r="X28" i="6" a="1"/>
  <c r="X28" i="6" s="1"/>
  <c r="AE10" i="6" a="1"/>
  <c r="AE10" i="6" s="1"/>
  <c r="AA10" i="6" a="1"/>
  <c r="AA10" i="6" s="1"/>
  <c r="W10" i="6" a="1"/>
  <c r="W10" i="6" s="1"/>
  <c r="AA13" i="6" a="1"/>
  <c r="AA13" i="6" s="1"/>
  <c r="W13" i="6" a="1"/>
  <c r="W13" i="6" s="1"/>
  <c r="W24" i="6" a="1"/>
  <c r="W24" i="6" s="1"/>
  <c r="AD20" i="6" a="1"/>
  <c r="AD20" i="6" s="1"/>
  <c r="Y20" i="6" a="1"/>
  <c r="Y20" i="6" s="1"/>
  <c r="AF25" i="6" a="1"/>
  <c r="AF25" i="6" s="1"/>
  <c r="AB25" i="6" a="1"/>
  <c r="AB25" i="6" s="1"/>
  <c r="X25" i="6" a="1"/>
  <c r="X25" i="6" s="1"/>
  <c r="AF35" i="6" a="1"/>
  <c r="AF35" i="6" s="1"/>
  <c r="AB35" i="6" a="1"/>
  <c r="AB35" i="6" s="1"/>
  <c r="X35" i="6" a="1"/>
  <c r="X35" i="6" s="1"/>
  <c r="AF12" i="6" a="1"/>
  <c r="AF12" i="6" s="1"/>
  <c r="AB12" i="6" a="1"/>
  <c r="AB12" i="6" s="1"/>
  <c r="X12" i="6" a="1"/>
  <c r="X12" i="6" s="1"/>
  <c r="AD31" i="6" a="1"/>
  <c r="AD31" i="6" s="1"/>
  <c r="Y31" i="6" a="1"/>
  <c r="Y31" i="6" s="1"/>
  <c r="AC36" i="6" a="1"/>
  <c r="AC36" i="6" s="1"/>
  <c r="X36" i="6" a="1"/>
  <c r="X36" i="6" s="1"/>
  <c r="AD29" i="6" a="1"/>
  <c r="AD29" i="6" s="1"/>
  <c r="Y29" i="6" a="1"/>
  <c r="Y29" i="6" s="1"/>
  <c r="AF17" i="6" a="1"/>
  <c r="AF17" i="6" s="1"/>
  <c r="AB17" i="6" a="1"/>
  <c r="AB17" i="6" s="1"/>
  <c r="W17" i="6" a="1"/>
  <c r="W17" i="6" s="1"/>
  <c r="AE28" i="6" a="1"/>
  <c r="AE28" i="6" s="1"/>
  <c r="AA28" i="6" a="1"/>
  <c r="AA28" i="6" s="1"/>
  <c r="W28" i="6" a="1"/>
  <c r="W28" i="6" s="1"/>
  <c r="AF9" i="6" a="1"/>
  <c r="AF9" i="6" s="1"/>
  <c r="AB9" i="6" a="1"/>
  <c r="AB9" i="6" s="1"/>
  <c r="X9" i="6" a="1"/>
  <c r="X9" i="6" s="1"/>
  <c r="AE16" i="6" a="1"/>
  <c r="AE16" i="6" s="1"/>
  <c r="Y16" i="6" a="1"/>
  <c r="Y16" i="6" s="1"/>
  <c r="AD10" i="6" a="1"/>
  <c r="AD10" i="6" s="1"/>
  <c r="Z10" i="6" a="1"/>
  <c r="Z10" i="6" s="1"/>
  <c r="V10" i="6" a="1"/>
  <c r="V10" i="6" s="1"/>
  <c r="Z13" i="6" a="1"/>
  <c r="Z13" i="6" s="1"/>
  <c r="V13" i="6" a="1"/>
  <c r="V13" i="6" s="1"/>
  <c r="V24" i="6" a="1"/>
  <c r="V24" i="6" s="1"/>
  <c r="K44" i="4"/>
  <c r="G4" i="11"/>
  <c r="W16" i="6" a="1"/>
  <c r="W16" i="6" s="1"/>
  <c r="W15" i="6" s="1"/>
  <c r="Z16" i="6" a="1"/>
  <c r="Z16" i="6" s="1"/>
  <c r="Z15" i="6" s="1"/>
  <c r="AC16" i="6" a="1"/>
  <c r="AC16" i="6" s="1"/>
  <c r="AC15" i="6" s="1"/>
  <c r="AF16" i="6" a="1"/>
  <c r="AF16" i="6" s="1"/>
  <c r="AF15" i="6" s="1"/>
  <c r="S17" i="6" a="1"/>
  <c r="S17" i="6" s="1"/>
  <c r="AA17" i="6" a="1"/>
  <c r="AA17" i="6" s="1"/>
  <c r="W20" i="6" a="1"/>
  <c r="W20" i="6" s="1"/>
  <c r="AA20" i="6" a="1"/>
  <c r="AA20" i="6" s="1"/>
  <c r="AE20" i="6" a="1"/>
  <c r="AE20" i="6" s="1"/>
  <c r="V23" i="6" a="1"/>
  <c r="V23" i="6" s="1"/>
  <c r="W23" i="6" a="1"/>
  <c r="W23" i="6" s="1"/>
  <c r="X23" i="6" a="1"/>
  <c r="X23" i="6" s="1"/>
  <c r="Y23" i="6" a="1"/>
  <c r="Y23" i="6" s="1"/>
  <c r="Z23" i="6" a="1"/>
  <c r="Z23" i="6" s="1"/>
  <c r="AA23" i="6" a="1"/>
  <c r="AA23" i="6" s="1"/>
  <c r="AB23" i="6" a="1"/>
  <c r="AB23" i="6" s="1"/>
  <c r="AC23" i="6" a="1"/>
  <c r="AC23" i="6" s="1"/>
  <c r="AD23" i="6" a="1"/>
  <c r="AD23" i="6" s="1"/>
  <c r="AE23" i="6" a="1"/>
  <c r="AE23" i="6" s="1"/>
  <c r="AF23" i="6" a="1"/>
  <c r="AF23" i="6" s="1"/>
  <c r="V21" i="6" a="1"/>
  <c r="V21" i="6" s="1"/>
  <c r="W21" i="6" a="1"/>
  <c r="W21" i="6" s="1"/>
  <c r="X21" i="6" a="1"/>
  <c r="X21" i="6" s="1"/>
  <c r="Y21" i="6" a="1"/>
  <c r="Y21" i="6" s="1"/>
  <c r="Z21" i="6" a="1"/>
  <c r="Z21" i="6" s="1"/>
  <c r="AA21" i="6" a="1"/>
  <c r="AA21" i="6" s="1"/>
  <c r="AB21" i="6" a="1"/>
  <c r="AB21" i="6" s="1"/>
  <c r="AC21" i="6" a="1"/>
  <c r="AC21" i="6" s="1"/>
  <c r="AD21" i="6" a="1"/>
  <c r="AD21" i="6" s="1"/>
  <c r="AE21" i="6" a="1"/>
  <c r="AE21" i="6" s="1"/>
  <c r="AF21" i="6" a="1"/>
  <c r="AF21" i="6" s="1"/>
  <c r="Q40" i="13"/>
  <c r="R40" i="13" s="1"/>
  <c r="S40" i="13" s="1"/>
  <c r="T40" i="13" s="1"/>
  <c r="U40" i="13" s="1"/>
  <c r="V40" i="13" s="1"/>
  <c r="W40" i="13" s="1"/>
  <c r="X40" i="13" s="1"/>
  <c r="Y40" i="13" s="1"/>
  <c r="Z40" i="13" s="1"/>
  <c r="AA40" i="13" s="1"/>
  <c r="AB40" i="13" s="1"/>
  <c r="AC40" i="13" s="1"/>
  <c r="AD40" i="13" s="1"/>
  <c r="AE40" i="13" s="1"/>
  <c r="AF40" i="13" s="1"/>
  <c r="AG40" i="13" s="1"/>
  <c r="AH40" i="13" s="1"/>
  <c r="AI40" i="13" s="1"/>
  <c r="AJ40" i="13" s="1"/>
  <c r="AK40" i="13" s="1"/>
  <c r="AL40" i="13" s="1"/>
  <c r="AM40" i="13" s="1"/>
  <c r="AN40" i="13" s="1"/>
  <c r="AO40" i="13" s="1"/>
  <c r="Q30" i="13"/>
  <c r="Q7" i="13"/>
  <c r="W31" i="6" a="1"/>
  <c r="W31" i="6" s="1"/>
  <c r="AC31" i="6" a="1"/>
  <c r="AC31" i="6" s="1"/>
  <c r="W29" i="6" a="1"/>
  <c r="W29" i="6" s="1"/>
  <c r="AC29" i="6" a="1"/>
  <c r="AC29" i="6" s="1"/>
  <c r="AF19" i="6"/>
  <c r="AD19" i="6"/>
  <c r="AC19" i="6"/>
  <c r="AB19" i="6"/>
  <c r="Z19" i="6"/>
  <c r="Y19" i="6"/>
  <c r="X19" i="6"/>
  <c r="V19" i="6"/>
  <c r="J26" i="13"/>
  <c r="J33" i="13"/>
  <c r="AE15" i="6"/>
  <c r="AD15" i="6"/>
  <c r="AB15" i="6"/>
  <c r="AA15" i="6"/>
  <c r="Y15" i="6"/>
  <c r="X15" i="6"/>
  <c r="V15" i="6"/>
  <c r="F21" i="11"/>
  <c r="F17" i="11"/>
  <c r="F13" i="11"/>
  <c r="F9" i="11"/>
  <c r="F22" i="11"/>
  <c r="F18" i="11"/>
  <c r="F14" i="11"/>
  <c r="F10" i="11"/>
  <c r="F6" i="11"/>
  <c r="F20" i="11"/>
  <c r="F16" i="11"/>
  <c r="F12" i="11"/>
  <c r="U7" i="16"/>
  <c r="T7" i="16"/>
  <c r="S7" i="16"/>
  <c r="R7" i="16"/>
  <c r="Q7" i="16"/>
  <c r="P7" i="16"/>
  <c r="O7" i="16"/>
  <c r="N7" i="16"/>
  <c r="M7" i="16"/>
  <c r="L7" i="16"/>
  <c r="K7" i="16"/>
  <c r="J7" i="16"/>
  <c r="I7" i="16"/>
  <c r="H7" i="16"/>
  <c r="G7" i="16"/>
  <c r="F7" i="16"/>
  <c r="E7" i="16"/>
  <c r="D7" i="16"/>
  <c r="C7" i="16"/>
  <c r="B7" i="16"/>
  <c r="M15" i="6"/>
  <c r="N23" i="6" a="1"/>
  <c r="N23" i="6" s="1"/>
  <c r="T23" i="6" a="1"/>
  <c r="T23" i="6" s="1"/>
  <c r="Q23" i="6" a="1"/>
  <c r="Q23" i="6" s="1"/>
  <c r="S23" i="6" a="1"/>
  <c r="S23" i="6" s="1"/>
  <c r="U23" i="6" a="1"/>
  <c r="U23" i="6" s="1"/>
  <c r="O23" i="6" a="1"/>
  <c r="O23" i="6" s="1"/>
  <c r="P23" i="6" a="1"/>
  <c r="P23" i="6" s="1"/>
  <c r="R23" i="6" a="1"/>
  <c r="R23" i="6" s="1"/>
  <c r="M23" i="6" a="1"/>
  <c r="M23" i="6" s="1"/>
  <c r="S21" i="6" a="1"/>
  <c r="S21" i="6" s="1"/>
  <c r="N21" i="6" a="1"/>
  <c r="N21" i="6" s="1"/>
  <c r="O21" i="6" a="1"/>
  <c r="O21" i="6" s="1"/>
  <c r="Q21" i="6" a="1"/>
  <c r="Q21" i="6" s="1"/>
  <c r="Q19" i="6" s="1"/>
  <c r="R21" i="6" a="1"/>
  <c r="R21" i="6" s="1"/>
  <c r="P21" i="6" a="1"/>
  <c r="P21" i="6" s="1"/>
  <c r="M21" i="6" a="1"/>
  <c r="M21" i="6" s="1"/>
  <c r="U21" i="6" a="1"/>
  <c r="U21" i="6" s="1"/>
  <c r="T21" i="6" a="1"/>
  <c r="T21" i="6" s="1"/>
  <c r="T19" i="6" s="1"/>
  <c r="S20" i="6" a="1"/>
  <c r="S20" i="6" s="1"/>
  <c r="O20" i="6" a="1"/>
  <c r="O20" i="6" s="1"/>
  <c r="N16" i="6" a="1"/>
  <c r="N16" i="6" s="1"/>
  <c r="Q16" i="6" a="1"/>
  <c r="Q16" i="6" s="1"/>
  <c r="Q15" i="6" s="1"/>
  <c r="T16" i="6" a="1"/>
  <c r="T16" i="6" s="1"/>
  <c r="T15" i="6" s="1"/>
  <c r="O15" i="6"/>
  <c r="U22" i="6" a="1"/>
  <c r="U22" i="6" s="1"/>
  <c r="M10" i="7"/>
  <c r="AV4" i="7"/>
  <c r="Q13" i="7"/>
  <c r="N10" i="7" s="1"/>
  <c r="P5" i="7" s="1"/>
  <c r="S15" i="6"/>
  <c r="R15" i="6"/>
  <c r="P15" i="6"/>
  <c r="U15" i="6"/>
  <c r="N15" i="6"/>
  <c r="N19" i="6"/>
  <c r="B43" i="3"/>
  <c r="B45" i="3" s="1"/>
  <c r="B3" i="4" s="1"/>
  <c r="L3" i="4"/>
  <c r="K3" i="4"/>
  <c r="G3" i="4"/>
  <c r="J3" i="4"/>
  <c r="H3" i="4"/>
  <c r="E3" i="4"/>
  <c r="C3" i="4"/>
  <c r="F31" i="1"/>
  <c r="F32" i="1" s="1"/>
  <c r="C37" i="4" l="1"/>
  <c r="G37" i="4"/>
  <c r="K37" i="4"/>
  <c r="H37" i="4"/>
  <c r="L37" i="4"/>
  <c r="F37" i="4"/>
  <c r="B37" i="4"/>
  <c r="B39" i="4" s="1"/>
  <c r="C39" i="4" s="1"/>
  <c r="D37" i="4"/>
  <c r="J37" i="4"/>
  <c r="E37" i="4"/>
  <c r="I37" i="4"/>
  <c r="M37" i="4"/>
  <c r="F3" i="4"/>
  <c r="D3" i="4"/>
  <c r="I3" i="4"/>
  <c r="C20" i="4"/>
  <c r="G20" i="4"/>
  <c r="K20" i="4"/>
  <c r="D20" i="4"/>
  <c r="L20" i="4"/>
  <c r="J20" i="4"/>
  <c r="H20" i="4"/>
  <c r="F20" i="4"/>
  <c r="B20" i="4"/>
  <c r="B22" i="4" s="1"/>
  <c r="C22" i="4" s="1"/>
  <c r="D22" i="4" s="1"/>
  <c r="E22" i="4" s="1"/>
  <c r="F22" i="4" s="1"/>
  <c r="G22" i="4" s="1"/>
  <c r="H22" i="4" s="1"/>
  <c r="I22" i="4" s="1"/>
  <c r="J22" i="4" s="1"/>
  <c r="K22" i="4" s="1"/>
  <c r="L22" i="4" s="1"/>
  <c r="M22" i="4" s="1"/>
  <c r="E20" i="4"/>
  <c r="I20" i="4"/>
  <c r="M20" i="4"/>
  <c r="M3" i="4"/>
  <c r="O44" i="6" a="1"/>
  <c r="O44" i="6" s="1"/>
  <c r="K38" i="13"/>
  <c r="AD44" i="6" a="1"/>
  <c r="AD44" i="6" s="1"/>
  <c r="Y45" i="6" a="1"/>
  <c r="Y45" i="6" s="1"/>
  <c r="Z45" i="6" a="1"/>
  <c r="Z45" i="6" s="1"/>
  <c r="X44" i="6" a="1"/>
  <c r="X44" i="6" s="1"/>
  <c r="U44" i="6" a="1"/>
  <c r="U44" i="6" s="1"/>
  <c r="V41" i="6" a="1"/>
  <c r="V41" i="6" s="1"/>
  <c r="R43" i="6" a="1"/>
  <c r="R43" i="6" s="1"/>
  <c r="AE43" i="6" a="1"/>
  <c r="AE43" i="6" s="1"/>
  <c r="T43" i="6" a="1"/>
  <c r="T43" i="6" s="1"/>
  <c r="V45" i="6" a="1"/>
  <c r="V45" i="6" s="1"/>
  <c r="R44" i="6" a="1"/>
  <c r="R44" i="6" s="1"/>
  <c r="Q44" i="6" a="1"/>
  <c r="Q44" i="6" s="1"/>
  <c r="T44" i="6" a="1"/>
  <c r="T44" i="6" s="1"/>
  <c r="AF44" i="6" a="1"/>
  <c r="AF44" i="6" s="1"/>
  <c r="AA44" i="6" a="1"/>
  <c r="AA44" i="6" s="1"/>
  <c r="N45" i="6" a="1"/>
  <c r="N45" i="6" s="1"/>
  <c r="Y44" i="6" a="1"/>
  <c r="Y44" i="6" s="1"/>
  <c r="W44" i="6" a="1"/>
  <c r="W44" i="6" s="1"/>
  <c r="K43" i="13"/>
  <c r="O45" i="6" a="1"/>
  <c r="O45" i="6" s="1"/>
  <c r="S44" i="6" a="1"/>
  <c r="S44" i="6" s="1"/>
  <c r="AA41" i="6" a="1"/>
  <c r="AA41" i="6" s="1"/>
  <c r="AE44" i="6" a="1"/>
  <c r="AE44" i="6" s="1"/>
  <c r="W45" i="6" a="1"/>
  <c r="W45" i="6" s="1"/>
  <c r="K36" i="13"/>
  <c r="AB45" i="6" a="1"/>
  <c r="AB45" i="6" s="1"/>
  <c r="O43" i="6" a="1"/>
  <c r="O43" i="6" s="1"/>
  <c r="AB44" i="6" a="1"/>
  <c r="AB44" i="6" s="1"/>
  <c r="L44" i="4"/>
  <c r="K33" i="13"/>
  <c r="K26" i="13"/>
  <c r="R7" i="13"/>
  <c r="R30" i="13"/>
  <c r="AE19" i="6"/>
  <c r="AA19" i="6"/>
  <c r="W19" i="6"/>
  <c r="R19" i="6"/>
  <c r="P6" i="7"/>
  <c r="I6" i="12"/>
  <c r="I4" i="12" s="1"/>
  <c r="P19" i="6"/>
  <c r="U10" i="16"/>
  <c r="T10" i="16"/>
  <c r="S10" i="16"/>
  <c r="R10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U19" i="6"/>
  <c r="S19" i="6"/>
  <c r="M19" i="6"/>
  <c r="O19" i="6"/>
  <c r="AK5" i="7"/>
  <c r="Y5" i="7"/>
  <c r="AM5" i="7"/>
  <c r="AA5" i="7"/>
  <c r="O5" i="7"/>
  <c r="AL5" i="7"/>
  <c r="Z5" i="7"/>
  <c r="N5" i="7"/>
  <c r="M5" i="7"/>
  <c r="X5" i="7"/>
  <c r="AU5" i="7"/>
  <c r="AI5" i="7"/>
  <c r="W5" i="7"/>
  <c r="AJ5" i="7"/>
  <c r="AT5" i="7"/>
  <c r="AH5" i="7"/>
  <c r="V5" i="7"/>
  <c r="AS5" i="7"/>
  <c r="AG5" i="7"/>
  <c r="U5" i="7"/>
  <c r="AR5" i="7"/>
  <c r="AF5" i="7"/>
  <c r="T5" i="7"/>
  <c r="AQ5" i="7"/>
  <c r="AE5" i="7"/>
  <c r="S5" i="7"/>
  <c r="AP5" i="7"/>
  <c r="AD5" i="7"/>
  <c r="R5" i="7"/>
  <c r="AO5" i="7"/>
  <c r="AC5" i="7"/>
  <c r="Q5" i="7"/>
  <c r="AN5" i="7"/>
  <c r="AB5" i="7"/>
  <c r="F38" i="1"/>
  <c r="F37" i="1"/>
  <c r="B5" i="4"/>
  <c r="C5" i="4" s="1"/>
  <c r="D5" i="4" s="1"/>
  <c r="E5" i="4" s="1"/>
  <c r="F5" i="4" s="1"/>
  <c r="G5" i="4" s="1"/>
  <c r="H5" i="4" s="1"/>
  <c r="I5" i="4" l="1"/>
  <c r="J5" i="4" s="1"/>
  <c r="K5" i="4" s="1"/>
  <c r="L5" i="4" s="1"/>
  <c r="M5" i="4" s="1"/>
  <c r="D39" i="4"/>
  <c r="E39" i="4" s="1"/>
  <c r="F39" i="4" s="1"/>
  <c r="G39" i="4" s="1"/>
  <c r="H39" i="4" s="1"/>
  <c r="I39" i="4" s="1"/>
  <c r="J39" i="4" s="1"/>
  <c r="K39" i="4" s="1"/>
  <c r="L39" i="4" s="1"/>
  <c r="M39" i="4" s="1"/>
  <c r="R26" i="4"/>
  <c r="R29" i="4" s="1"/>
  <c r="T26" i="4"/>
  <c r="T29" i="4" s="1"/>
  <c r="N26" i="4"/>
  <c r="N29" i="4" s="1"/>
  <c r="O26" i="4"/>
  <c r="O29" i="4" s="1"/>
  <c r="P26" i="4"/>
  <c r="P29" i="4" s="1"/>
  <c r="K26" i="4"/>
  <c r="K29" i="4" s="1"/>
  <c r="J26" i="4"/>
  <c r="J29" i="4" s="1"/>
  <c r="D26" i="4"/>
  <c r="D29" i="4" s="1"/>
  <c r="B26" i="4"/>
  <c r="S26" i="4"/>
  <c r="S29" i="4" s="1"/>
  <c r="U26" i="4"/>
  <c r="U29" i="4" s="1"/>
  <c r="L26" i="4"/>
  <c r="L29" i="4" s="1"/>
  <c r="H26" i="4"/>
  <c r="H29" i="4" s="1"/>
  <c r="G26" i="4"/>
  <c r="G29" i="4" s="1"/>
  <c r="I26" i="4"/>
  <c r="I29" i="4" s="1"/>
  <c r="F26" i="4"/>
  <c r="F29" i="4" s="1"/>
  <c r="C26" i="4"/>
  <c r="E26" i="4"/>
  <c r="E29" i="4" s="1"/>
  <c r="Q26" i="4"/>
  <c r="Q29" i="4" s="1"/>
  <c r="M26" i="4"/>
  <c r="M29" i="4" s="1"/>
  <c r="W47" i="6" a="1"/>
  <c r="W47" i="6" s="1"/>
  <c r="M47" i="6" a="1"/>
  <c r="M47" i="6" s="1"/>
  <c r="L38" i="13"/>
  <c r="L43" i="13"/>
  <c r="M43" i="13" s="1"/>
  <c r="N43" i="13" s="1"/>
  <c r="O43" i="13" s="1"/>
  <c r="P43" i="13" s="1"/>
  <c r="Q43" i="13" s="1"/>
  <c r="R43" i="13" s="1"/>
  <c r="S43" i="13" s="1"/>
  <c r="T43" i="13" s="1"/>
  <c r="U43" i="13" s="1"/>
  <c r="V43" i="13" s="1"/>
  <c r="W43" i="13" s="1"/>
  <c r="X43" i="13" s="1"/>
  <c r="Y43" i="13" s="1"/>
  <c r="Z43" i="13" s="1"/>
  <c r="AA43" i="13" s="1"/>
  <c r="AB43" i="13" s="1"/>
  <c r="AC43" i="13" s="1"/>
  <c r="AD43" i="13" s="1"/>
  <c r="AE43" i="13" s="1"/>
  <c r="AF43" i="13" s="1"/>
  <c r="AG43" i="13" s="1"/>
  <c r="AH43" i="13" s="1"/>
  <c r="AI43" i="13" s="1"/>
  <c r="AJ43" i="13" s="1"/>
  <c r="AK43" i="13" s="1"/>
  <c r="AL43" i="13" s="1"/>
  <c r="AM43" i="13" s="1"/>
  <c r="AN43" i="13" s="1"/>
  <c r="AO43" i="13" s="1"/>
  <c r="AC47" i="6" a="1"/>
  <c r="AC47" i="6" s="1"/>
  <c r="U47" i="6" a="1"/>
  <c r="U47" i="6" s="1"/>
  <c r="R47" i="6" a="1"/>
  <c r="R47" i="6" s="1"/>
  <c r="V47" i="6" a="1"/>
  <c r="V47" i="6" s="1"/>
  <c r="AA47" i="6" a="1"/>
  <c r="AA47" i="6" s="1"/>
  <c r="X47" i="6" a="1"/>
  <c r="X47" i="6" s="1"/>
  <c r="Z47" i="6" a="1"/>
  <c r="Z47" i="6" s="1"/>
  <c r="AE47" i="6" a="1"/>
  <c r="AE47" i="6" s="1"/>
  <c r="T47" i="6" a="1"/>
  <c r="T47" i="6" s="1"/>
  <c r="N47" i="6" a="1"/>
  <c r="N47" i="6" s="1"/>
  <c r="AF47" i="6" a="1"/>
  <c r="AF47" i="6" s="1"/>
  <c r="L36" i="13"/>
  <c r="Q47" i="6" a="1"/>
  <c r="Q47" i="6" s="1"/>
  <c r="O47" i="6" a="1"/>
  <c r="O47" i="6" s="1"/>
  <c r="M44" i="4"/>
  <c r="S30" i="13"/>
  <c r="S7" i="13"/>
  <c r="L26" i="13"/>
  <c r="L33" i="13"/>
  <c r="AB6" i="7"/>
  <c r="U6" i="12"/>
  <c r="U4" i="12" s="1"/>
  <c r="AN6" i="7"/>
  <c r="AG6" i="12"/>
  <c r="AG4" i="12" s="1"/>
  <c r="Q6" i="7"/>
  <c r="J6" i="12"/>
  <c r="J4" i="12" s="1"/>
  <c r="AC6" i="7"/>
  <c r="V6" i="12"/>
  <c r="V4" i="12" s="1"/>
  <c r="AO6" i="7"/>
  <c r="AH6" i="12"/>
  <c r="AH4" i="12" s="1"/>
  <c r="R6" i="7"/>
  <c r="K6" i="12"/>
  <c r="K4" i="12" s="1"/>
  <c r="AD6" i="7"/>
  <c r="W6" i="12"/>
  <c r="W4" i="12" s="1"/>
  <c r="AP6" i="7"/>
  <c r="AI6" i="12"/>
  <c r="AI4" i="12" s="1"/>
  <c r="S6" i="7"/>
  <c r="L6" i="12"/>
  <c r="L4" i="12" s="1"/>
  <c r="AE6" i="7"/>
  <c r="X6" i="12"/>
  <c r="X4" i="12" s="1"/>
  <c r="AQ6" i="7"/>
  <c r="AJ6" i="12"/>
  <c r="AJ4" i="12" s="1"/>
  <c r="T6" i="7"/>
  <c r="M6" i="12"/>
  <c r="M4" i="12" s="1"/>
  <c r="AF6" i="7"/>
  <c r="Y6" i="12"/>
  <c r="Y4" i="12" s="1"/>
  <c r="AR6" i="7"/>
  <c r="AK6" i="12"/>
  <c r="AK4" i="12" s="1"/>
  <c r="U6" i="7"/>
  <c r="N6" i="12"/>
  <c r="N4" i="12" s="1"/>
  <c r="AG6" i="7"/>
  <c r="Z6" i="12"/>
  <c r="Z4" i="12" s="1"/>
  <c r="AS6" i="7"/>
  <c r="AL6" i="12"/>
  <c r="AL4" i="12" s="1"/>
  <c r="V6" i="7"/>
  <c r="O6" i="12"/>
  <c r="O4" i="12" s="1"/>
  <c r="AH6" i="7"/>
  <c r="AA6" i="12"/>
  <c r="AA4" i="12" s="1"/>
  <c r="AT6" i="7"/>
  <c r="AM6" i="12"/>
  <c r="AM4" i="12" s="1"/>
  <c r="AJ6" i="7"/>
  <c r="AC6" i="12"/>
  <c r="AC4" i="12" s="1"/>
  <c r="W6" i="7"/>
  <c r="P6" i="12"/>
  <c r="P4" i="12" s="1"/>
  <c r="AI6" i="7"/>
  <c r="AB6" i="12"/>
  <c r="AB4" i="12" s="1"/>
  <c r="AU6" i="7"/>
  <c r="AN6" i="12"/>
  <c r="AN4" i="12" s="1"/>
  <c r="X6" i="7"/>
  <c r="Q6" i="12"/>
  <c r="Q4" i="12" s="1"/>
  <c r="M6" i="7"/>
  <c r="F6" i="12"/>
  <c r="F4" i="12" s="1"/>
  <c r="N6" i="7"/>
  <c r="G6" i="12"/>
  <c r="G4" i="12" s="1"/>
  <c r="Z6" i="7"/>
  <c r="S6" i="12"/>
  <c r="S4" i="12" s="1"/>
  <c r="AL6" i="7"/>
  <c r="AE6" i="12"/>
  <c r="AE4" i="12" s="1"/>
  <c r="O6" i="7"/>
  <c r="H6" i="12"/>
  <c r="H4" i="12" s="1"/>
  <c r="AA6" i="7"/>
  <c r="T6" i="12"/>
  <c r="T4" i="12" s="1"/>
  <c r="AM6" i="7"/>
  <c r="AF6" i="12"/>
  <c r="AF4" i="12" s="1"/>
  <c r="Y6" i="7"/>
  <c r="R6" i="12"/>
  <c r="R4" i="12" s="1"/>
  <c r="AK6" i="7"/>
  <c r="AD6" i="12"/>
  <c r="AD4" i="12" s="1"/>
  <c r="I17" i="12"/>
  <c r="I15" i="12"/>
  <c r="AV5" i="7"/>
  <c r="H6" i="14" a="1"/>
  <c r="H6" i="14" s="1"/>
  <c r="F39" i="1"/>
  <c r="E9" i="4" l="1"/>
  <c r="I9" i="4"/>
  <c r="M9" i="4"/>
  <c r="Q9" i="4"/>
  <c r="U9" i="4"/>
  <c r="G9" i="4"/>
  <c r="O9" i="4"/>
  <c r="H9" i="4"/>
  <c r="P9" i="4"/>
  <c r="F9" i="4"/>
  <c r="J9" i="4"/>
  <c r="N9" i="4"/>
  <c r="R9" i="4"/>
  <c r="B9" i="4"/>
  <c r="C9" i="4"/>
  <c r="K9" i="4"/>
  <c r="S9" i="4"/>
  <c r="D9" i="4"/>
  <c r="L9" i="4"/>
  <c r="T9" i="4"/>
  <c r="C29" i="4"/>
  <c r="B28" i="4"/>
  <c r="C28" i="4" s="1"/>
  <c r="D28" i="4" s="1"/>
  <c r="E28" i="4" s="1"/>
  <c r="F28" i="4" s="1"/>
  <c r="G28" i="4" s="1"/>
  <c r="H28" i="4" s="1"/>
  <c r="I28" i="4" s="1"/>
  <c r="J28" i="4" s="1"/>
  <c r="K28" i="4" s="1"/>
  <c r="L28" i="4" s="1"/>
  <c r="D18" i="16"/>
  <c r="D23" i="16" s="1"/>
  <c r="H18" i="16"/>
  <c r="H23" i="16" s="1"/>
  <c r="L18" i="16"/>
  <c r="L23" i="16" s="1"/>
  <c r="P18" i="16"/>
  <c r="P23" i="16" s="1"/>
  <c r="T18" i="16"/>
  <c r="T23" i="16" s="1"/>
  <c r="C18" i="16"/>
  <c r="C23" i="16" s="1"/>
  <c r="S18" i="16"/>
  <c r="S23" i="16" s="1"/>
  <c r="B29" i="4"/>
  <c r="E18" i="16"/>
  <c r="E23" i="16" s="1"/>
  <c r="I18" i="16"/>
  <c r="I23" i="16" s="1"/>
  <c r="M18" i="16"/>
  <c r="M23" i="16" s="1"/>
  <c r="Q18" i="16"/>
  <c r="Q23" i="16" s="1"/>
  <c r="U18" i="16"/>
  <c r="U23" i="16" s="1"/>
  <c r="K18" i="16"/>
  <c r="K23" i="16" s="1"/>
  <c r="F18" i="16"/>
  <c r="F23" i="16" s="1"/>
  <c r="J18" i="16"/>
  <c r="J23" i="16" s="1"/>
  <c r="N18" i="16"/>
  <c r="N23" i="16" s="1"/>
  <c r="R18" i="16"/>
  <c r="R23" i="16" s="1"/>
  <c r="B18" i="16"/>
  <c r="B23" i="16" s="1"/>
  <c r="G18" i="16"/>
  <c r="G23" i="16" s="1"/>
  <c r="O18" i="16"/>
  <c r="O23" i="16" s="1"/>
  <c r="J43" i="4"/>
  <c r="J46" i="4" s="1"/>
  <c r="C43" i="4"/>
  <c r="C46" i="4" s="1"/>
  <c r="S43" i="4"/>
  <c r="S46" i="4" s="1"/>
  <c r="P43" i="4"/>
  <c r="P46" i="4" s="1"/>
  <c r="M43" i="4"/>
  <c r="M46" i="4" s="1"/>
  <c r="F43" i="4"/>
  <c r="F46" i="4" s="1"/>
  <c r="O43" i="4"/>
  <c r="O46" i="4" s="1"/>
  <c r="I43" i="4"/>
  <c r="I46" i="4" s="1"/>
  <c r="N43" i="4"/>
  <c r="N46" i="4" s="1"/>
  <c r="G43" i="4"/>
  <c r="G46" i="4" s="1"/>
  <c r="D43" i="4"/>
  <c r="D46" i="4" s="1"/>
  <c r="T43" i="4"/>
  <c r="T46" i="4" s="1"/>
  <c r="Q43" i="4"/>
  <c r="Q46" i="4" s="1"/>
  <c r="L43" i="4"/>
  <c r="L46" i="4" s="1"/>
  <c r="R43" i="4"/>
  <c r="R46" i="4" s="1"/>
  <c r="K43" i="4"/>
  <c r="K46" i="4" s="1"/>
  <c r="H43" i="4"/>
  <c r="H46" i="4" s="1"/>
  <c r="E43" i="4"/>
  <c r="E46" i="4" s="1"/>
  <c r="U43" i="4"/>
  <c r="U46" i="4" s="1"/>
  <c r="B43" i="4"/>
  <c r="AD47" i="6" a="1"/>
  <c r="AD47" i="6" s="1"/>
  <c r="AB47" i="6" a="1"/>
  <c r="AB47" i="6" s="1"/>
  <c r="S47" i="6" a="1"/>
  <c r="S47" i="6" s="1"/>
  <c r="M38" i="13"/>
  <c r="P47" i="6" a="1"/>
  <c r="P47" i="6" s="1"/>
  <c r="Y47" i="6" a="1"/>
  <c r="Y47" i="6" s="1"/>
  <c r="M36" i="13"/>
  <c r="N44" i="4"/>
  <c r="M33" i="13"/>
  <c r="M26" i="13"/>
  <c r="T7" i="13"/>
  <c r="T30" i="13"/>
  <c r="B11" i="4"/>
  <c r="C11" i="4" s="1"/>
  <c r="D11" i="4" s="1"/>
  <c r="E11" i="4" s="1"/>
  <c r="F11" i="4" s="1"/>
  <c r="G11" i="4" s="1"/>
  <c r="H11" i="4" s="1"/>
  <c r="I11" i="4" s="1"/>
  <c r="J11" i="4" s="1"/>
  <c r="K11" i="4" s="1"/>
  <c r="L11" i="4" s="1"/>
  <c r="M11" i="4" s="1"/>
  <c r="N11" i="4" s="1"/>
  <c r="O11" i="4" s="1"/>
  <c r="P11" i="4" s="1"/>
  <c r="Q11" i="4" s="1"/>
  <c r="R11" i="4" s="1"/>
  <c r="S11" i="4" s="1"/>
  <c r="T11" i="4" s="1"/>
  <c r="U11" i="4" s="1"/>
  <c r="C6" i="16"/>
  <c r="G6" i="16"/>
  <c r="K6" i="16"/>
  <c r="O6" i="16"/>
  <c r="S6" i="16"/>
  <c r="E6" i="16"/>
  <c r="I6" i="16"/>
  <c r="M6" i="16"/>
  <c r="U6" i="16"/>
  <c r="J6" i="16"/>
  <c r="R6" i="16"/>
  <c r="D6" i="16"/>
  <c r="H6" i="16"/>
  <c r="L6" i="16"/>
  <c r="P6" i="16"/>
  <c r="T6" i="16"/>
  <c r="Q6" i="16"/>
  <c r="F6" i="16"/>
  <c r="N6" i="16"/>
  <c r="B6" i="16"/>
  <c r="H13" i="14"/>
  <c r="H9" i="14"/>
  <c r="F9" i="12" s="1"/>
  <c r="H8" i="14"/>
  <c r="F8" i="12" s="1"/>
  <c r="AV6" i="7"/>
  <c r="AD17" i="12"/>
  <c r="AD15" i="12"/>
  <c r="R17" i="12"/>
  <c r="R15" i="12"/>
  <c r="AF17" i="12"/>
  <c r="AF15" i="12"/>
  <c r="T17" i="12"/>
  <c r="T15" i="12"/>
  <c r="H17" i="12"/>
  <c r="H15" i="12"/>
  <c r="AE17" i="12"/>
  <c r="AE15" i="12"/>
  <c r="S17" i="12"/>
  <c r="S15" i="12"/>
  <c r="G17" i="12"/>
  <c r="G15" i="12"/>
  <c r="F17" i="12"/>
  <c r="F15" i="12"/>
  <c r="Q17" i="12"/>
  <c r="Q15" i="12"/>
  <c r="AN17" i="12"/>
  <c r="AN15" i="12"/>
  <c r="AB17" i="12"/>
  <c r="AB15" i="12"/>
  <c r="P17" i="12"/>
  <c r="P15" i="12"/>
  <c r="AC17" i="12"/>
  <c r="AC15" i="12"/>
  <c r="AM17" i="12"/>
  <c r="AM15" i="12"/>
  <c r="AA17" i="12"/>
  <c r="AA15" i="12"/>
  <c r="O17" i="12"/>
  <c r="O15" i="12"/>
  <c r="AL17" i="12"/>
  <c r="AL15" i="12"/>
  <c r="Z17" i="12"/>
  <c r="Z15" i="12"/>
  <c r="N17" i="12"/>
  <c r="N15" i="12"/>
  <c r="AK17" i="12"/>
  <c r="AK15" i="12"/>
  <c r="Y17" i="12"/>
  <c r="Y15" i="12"/>
  <c r="M17" i="12"/>
  <c r="M15" i="12"/>
  <c r="AJ17" i="12"/>
  <c r="AJ15" i="12"/>
  <c r="X17" i="12"/>
  <c r="X15" i="12"/>
  <c r="L17" i="12"/>
  <c r="L15" i="12"/>
  <c r="AI17" i="12"/>
  <c r="AI15" i="12"/>
  <c r="W17" i="12"/>
  <c r="W15" i="12"/>
  <c r="K17" i="12"/>
  <c r="K15" i="12"/>
  <c r="AH17" i="12"/>
  <c r="AH15" i="12"/>
  <c r="V17" i="12"/>
  <c r="V15" i="12"/>
  <c r="J17" i="12"/>
  <c r="J15" i="12"/>
  <c r="AG17" i="12"/>
  <c r="AG15" i="12"/>
  <c r="U17" i="12"/>
  <c r="U15" i="12"/>
  <c r="H10" i="14"/>
  <c r="F10" i="12" s="1"/>
  <c r="H16" i="14"/>
  <c r="C2" i="4"/>
  <c r="D2" i="4"/>
  <c r="E2" i="4"/>
  <c r="F2" i="4"/>
  <c r="G2" i="4"/>
  <c r="H2" i="4"/>
  <c r="I2" i="4"/>
  <c r="J2" i="4"/>
  <c r="K2" i="4"/>
  <c r="L2" i="4"/>
  <c r="M2" i="4"/>
  <c r="B2" i="4"/>
  <c r="B4" i="4" s="1"/>
  <c r="F40" i="1"/>
  <c r="B46" i="4" l="1"/>
  <c r="F30" i="16"/>
  <c r="B30" i="16"/>
  <c r="U30" i="16"/>
  <c r="O30" i="16"/>
  <c r="T30" i="16"/>
  <c r="C30" i="16"/>
  <c r="I30" i="16"/>
  <c r="Q30" i="16"/>
  <c r="J30" i="16"/>
  <c r="H30" i="16"/>
  <c r="S30" i="16"/>
  <c r="E30" i="16"/>
  <c r="K30" i="16"/>
  <c r="B45" i="4"/>
  <c r="C45" i="4" s="1"/>
  <c r="D45" i="4" s="1"/>
  <c r="E45" i="4" s="1"/>
  <c r="F45" i="4" s="1"/>
  <c r="G45" i="4" s="1"/>
  <c r="H45" i="4" s="1"/>
  <c r="I45" i="4" s="1"/>
  <c r="J45" i="4" s="1"/>
  <c r="K45" i="4" s="1"/>
  <c r="L45" i="4" s="1"/>
  <c r="M45" i="4" s="1"/>
  <c r="N30" i="16"/>
  <c r="L30" i="16"/>
  <c r="G30" i="16"/>
  <c r="D30" i="16"/>
  <c r="M30" i="16"/>
  <c r="R30" i="16"/>
  <c r="P30" i="16"/>
  <c r="N36" i="13"/>
  <c r="O36" i="13" s="1"/>
  <c r="P36" i="13" s="1"/>
  <c r="Q36" i="13" s="1"/>
  <c r="R36" i="13" s="1"/>
  <c r="S36" i="13" s="1"/>
  <c r="T36" i="13" s="1"/>
  <c r="U36" i="13" s="1"/>
  <c r="V36" i="13" s="1"/>
  <c r="W36" i="13" s="1"/>
  <c r="X36" i="13" s="1"/>
  <c r="Y36" i="13" s="1"/>
  <c r="Z36" i="13" s="1"/>
  <c r="AA36" i="13" s="1"/>
  <c r="AB36" i="13" s="1"/>
  <c r="AC36" i="13" s="1"/>
  <c r="AD36" i="13" s="1"/>
  <c r="AE36" i="13" s="1"/>
  <c r="AF36" i="13" s="1"/>
  <c r="AG36" i="13" s="1"/>
  <c r="AH36" i="13" s="1"/>
  <c r="AI36" i="13" s="1"/>
  <c r="AJ36" i="13" s="1"/>
  <c r="AK36" i="13" s="1"/>
  <c r="AL36" i="13" s="1"/>
  <c r="AM36" i="13" s="1"/>
  <c r="AN36" i="13" s="1"/>
  <c r="AO36" i="13" s="1"/>
  <c r="N40" i="6" s="1" a="1"/>
  <c r="N40" i="6" s="1"/>
  <c r="W40" i="6" a="1"/>
  <c r="W40" i="6" s="1"/>
  <c r="V40" i="6" a="1"/>
  <c r="V40" i="6" s="1"/>
  <c r="N38" i="13"/>
  <c r="O44" i="4"/>
  <c r="M28" i="4"/>
  <c r="U30" i="13"/>
  <c r="U7" i="13"/>
  <c r="N26" i="13"/>
  <c r="N33" i="13"/>
  <c r="H15" i="14"/>
  <c r="H14" i="14"/>
  <c r="C4" i="4"/>
  <c r="D4" i="4" s="1"/>
  <c r="E4" i="4" s="1"/>
  <c r="F4" i="4" s="1"/>
  <c r="G4" i="4" s="1"/>
  <c r="H4" i="4" s="1"/>
  <c r="I4" i="4" s="1"/>
  <c r="J4" i="4" s="1"/>
  <c r="K4" i="4" s="1"/>
  <c r="L4" i="4" s="1"/>
  <c r="M4" i="4" s="1"/>
  <c r="H12" i="14"/>
  <c r="F26" i="12" s="1"/>
  <c r="H7" i="14"/>
  <c r="F7" i="12" s="1"/>
  <c r="F12" i="12" s="1"/>
  <c r="O40" i="6" l="1" a="1"/>
  <c r="O40" i="6" s="1"/>
  <c r="AD40" i="6" a="1"/>
  <c r="AD40" i="6" s="1"/>
  <c r="O38" i="13"/>
  <c r="S40" i="6" a="1"/>
  <c r="S40" i="6" s="1"/>
  <c r="AE40" i="6" a="1"/>
  <c r="AE40" i="6" s="1"/>
  <c r="AC40" i="6" a="1"/>
  <c r="AC40" i="6" s="1"/>
  <c r="AA40" i="6" a="1"/>
  <c r="AA40" i="6" s="1"/>
  <c r="X40" i="6" a="1"/>
  <c r="X40" i="6" s="1"/>
  <c r="P40" i="6" a="1"/>
  <c r="P40" i="6" s="1"/>
  <c r="Z40" i="6" a="1"/>
  <c r="Z40" i="6" s="1"/>
  <c r="AF40" i="6" a="1"/>
  <c r="AF40" i="6" s="1"/>
  <c r="Q40" i="6" a="1"/>
  <c r="Q40" i="6" s="1"/>
  <c r="Y40" i="6" a="1"/>
  <c r="Y40" i="6" s="1"/>
  <c r="AB40" i="6" a="1"/>
  <c r="AB40" i="6" s="1"/>
  <c r="R40" i="6" a="1"/>
  <c r="R40" i="6" s="1"/>
  <c r="U40" i="6" a="1"/>
  <c r="U40" i="6" s="1"/>
  <c r="T40" i="6" a="1"/>
  <c r="T40" i="6" s="1"/>
  <c r="N45" i="4"/>
  <c r="P44" i="4"/>
  <c r="N28" i="4"/>
  <c r="O33" i="13"/>
  <c r="O26" i="13"/>
  <c r="V7" i="13"/>
  <c r="V30" i="13"/>
  <c r="M8" i="4"/>
  <c r="M12" i="4" s="1"/>
  <c r="E8" i="4"/>
  <c r="E12" i="4" s="1"/>
  <c r="I8" i="4"/>
  <c r="I12" i="4" s="1"/>
  <c r="T8" i="4"/>
  <c r="T12" i="4" s="1"/>
  <c r="P8" i="4"/>
  <c r="P12" i="4" s="1"/>
  <c r="S8" i="4"/>
  <c r="S12" i="4" s="1"/>
  <c r="L8" i="4"/>
  <c r="L12" i="4" s="1"/>
  <c r="H8" i="4"/>
  <c r="H12" i="4" s="1"/>
  <c r="D8" i="4"/>
  <c r="D12" i="4" s="1"/>
  <c r="O8" i="4"/>
  <c r="O12" i="4" s="1"/>
  <c r="K8" i="4"/>
  <c r="K12" i="4" s="1"/>
  <c r="G8" i="4"/>
  <c r="G12" i="4" s="1"/>
  <c r="C8" i="4"/>
  <c r="C12" i="4" s="1"/>
  <c r="R8" i="4"/>
  <c r="R12" i="4" s="1"/>
  <c r="N8" i="4"/>
  <c r="N12" i="4" s="1"/>
  <c r="J8" i="4"/>
  <c r="J12" i="4" s="1"/>
  <c r="F8" i="4"/>
  <c r="F12" i="4" s="1"/>
  <c r="B8" i="4"/>
  <c r="U8" i="4"/>
  <c r="U12" i="4" s="1"/>
  <c r="Q8" i="4"/>
  <c r="Q12" i="4" s="1"/>
  <c r="P38" i="13" l="1"/>
  <c r="Q38" i="13" s="1"/>
  <c r="R38" i="13" s="1"/>
  <c r="S38" i="13" s="1"/>
  <c r="T38" i="13" s="1"/>
  <c r="U38" i="13" s="1"/>
  <c r="V38" i="13" s="1"/>
  <c r="W38" i="13" s="1"/>
  <c r="X38" i="13" s="1"/>
  <c r="Y38" i="13" s="1"/>
  <c r="Z38" i="13" s="1"/>
  <c r="AA38" i="13" s="1"/>
  <c r="AB38" i="13" s="1"/>
  <c r="AC38" i="13" s="1"/>
  <c r="AD38" i="13" s="1"/>
  <c r="AE38" i="13" s="1"/>
  <c r="AF38" i="13" s="1"/>
  <c r="AG38" i="13" s="1"/>
  <c r="AH38" i="13" s="1"/>
  <c r="AI38" i="13" s="1"/>
  <c r="AJ38" i="13" s="1"/>
  <c r="AK38" i="13" s="1"/>
  <c r="AL38" i="13" s="1"/>
  <c r="AM38" i="13" s="1"/>
  <c r="AN38" i="13" s="1"/>
  <c r="AO38" i="13" s="1"/>
  <c r="AE42" i="6" s="1" a="1"/>
  <c r="AE42" i="6" s="1"/>
  <c r="AE39" i="6" s="1"/>
  <c r="AE48" i="6" s="1"/>
  <c r="AA42" i="6" a="1"/>
  <c r="AA42" i="6" s="1"/>
  <c r="AA39" i="6" s="1"/>
  <c r="AA48" i="6" s="1"/>
  <c r="O45" i="4"/>
  <c r="Q44" i="4"/>
  <c r="O28" i="4"/>
  <c r="W30" i="13"/>
  <c r="W7" i="13"/>
  <c r="P26" i="13"/>
  <c r="P33" i="13"/>
  <c r="J22" i="11"/>
  <c r="P22" i="11" s="1"/>
  <c r="J21" i="11"/>
  <c r="P21" i="11" s="1"/>
  <c r="J20" i="11"/>
  <c r="P20" i="11" s="1"/>
  <c r="J19" i="11"/>
  <c r="P19" i="11" s="1"/>
  <c r="J18" i="11"/>
  <c r="P18" i="11" s="1"/>
  <c r="J17" i="11"/>
  <c r="P17" i="11" s="1"/>
  <c r="J16" i="11"/>
  <c r="P16" i="11" s="1"/>
  <c r="J15" i="11"/>
  <c r="P15" i="11" s="1"/>
  <c r="J14" i="11"/>
  <c r="P14" i="11" s="1"/>
  <c r="J13" i="11"/>
  <c r="P13" i="11" s="1"/>
  <c r="J12" i="11"/>
  <c r="P12" i="11" s="1"/>
  <c r="J11" i="11"/>
  <c r="P11" i="11" s="1"/>
  <c r="J10" i="11"/>
  <c r="P10" i="11" s="1"/>
  <c r="J9" i="11"/>
  <c r="P9" i="11" s="1"/>
  <c r="J8" i="11"/>
  <c r="P8" i="11" s="1"/>
  <c r="J7" i="11"/>
  <c r="P7" i="11" s="1"/>
  <c r="J6" i="11"/>
  <c r="P6" i="11" s="1"/>
  <c r="J5" i="11"/>
  <c r="P5" i="11" s="1"/>
  <c r="J4" i="11"/>
  <c r="P4" i="11" s="1"/>
  <c r="J3" i="11"/>
  <c r="P3" i="11" s="1"/>
  <c r="C5" i="16"/>
  <c r="G5" i="16"/>
  <c r="K5" i="16"/>
  <c r="O5" i="16"/>
  <c r="S5" i="16"/>
  <c r="E5" i="16"/>
  <c r="M5" i="16"/>
  <c r="U5" i="16"/>
  <c r="J5" i="16"/>
  <c r="N5" i="16"/>
  <c r="B5" i="16"/>
  <c r="D5" i="16"/>
  <c r="H5" i="16"/>
  <c r="L5" i="16"/>
  <c r="P5" i="16"/>
  <c r="T5" i="16"/>
  <c r="I5" i="16"/>
  <c r="Q5" i="16"/>
  <c r="F5" i="16"/>
  <c r="R5" i="16"/>
  <c r="AC14" i="12"/>
  <c r="AC16" i="12" s="1"/>
  <c r="AC13" i="12" s="1"/>
  <c r="Z14" i="12"/>
  <c r="Z16" i="12" s="1"/>
  <c r="Z13" i="12" s="1"/>
  <c r="AA14" i="12"/>
  <c r="AA16" i="12" s="1"/>
  <c r="AA13" i="12" s="1"/>
  <c r="AB14" i="12"/>
  <c r="AB16" i="12" s="1"/>
  <c r="AB13" i="12" s="1"/>
  <c r="AG14" i="12"/>
  <c r="AG16" i="12" s="1"/>
  <c r="AG13" i="12" s="1"/>
  <c r="AD14" i="12"/>
  <c r="AD16" i="12" s="1"/>
  <c r="AD13" i="12" s="1"/>
  <c r="AE14" i="12"/>
  <c r="AE16" i="12" s="1"/>
  <c r="AE13" i="12" s="1"/>
  <c r="AI14" i="12"/>
  <c r="AI16" i="12" s="1"/>
  <c r="AI13" i="12" s="1"/>
  <c r="AN14" i="12"/>
  <c r="AN16" i="12" s="1"/>
  <c r="AN13" i="12" s="1"/>
  <c r="AK14" i="12"/>
  <c r="AK16" i="12" s="1"/>
  <c r="AK13" i="12" s="1"/>
  <c r="AH14" i="12"/>
  <c r="AH16" i="12" s="1"/>
  <c r="AH13" i="12" s="1"/>
  <c r="AM14" i="12"/>
  <c r="AM16" i="12" s="1"/>
  <c r="AM13" i="12" s="1"/>
  <c r="AF14" i="12"/>
  <c r="AF16" i="12" s="1"/>
  <c r="AF13" i="12" s="1"/>
  <c r="AL14" i="12"/>
  <c r="AL16" i="12" s="1"/>
  <c r="AL13" i="12" s="1"/>
  <c r="AJ14" i="12"/>
  <c r="AJ16" i="12" s="1"/>
  <c r="AJ13" i="12" s="1"/>
  <c r="B12" i="4"/>
  <c r="B10" i="4"/>
  <c r="C10" i="4" s="1"/>
  <c r="D10" i="4" s="1"/>
  <c r="E10" i="4" s="1"/>
  <c r="F10" i="4" s="1"/>
  <c r="G10" i="4" s="1"/>
  <c r="H10" i="4" s="1"/>
  <c r="I10" i="4" s="1"/>
  <c r="J10" i="4" s="1"/>
  <c r="K10" i="4" s="1"/>
  <c r="L10" i="4" s="1"/>
  <c r="M10" i="4" s="1"/>
  <c r="N10" i="4" s="1"/>
  <c r="O10" i="4" s="1"/>
  <c r="P10" i="4" s="1"/>
  <c r="Q10" i="4" s="1"/>
  <c r="R10" i="4" s="1"/>
  <c r="S10" i="4" s="1"/>
  <c r="T10" i="4" s="1"/>
  <c r="U10" i="4" s="1"/>
  <c r="T9" i="14"/>
  <c r="R9" i="12" s="1"/>
  <c r="T10" i="14"/>
  <c r="R10" i="12" s="1"/>
  <c r="T13" i="14"/>
  <c r="T15" i="14" s="1"/>
  <c r="T16" i="14"/>
  <c r="T8" i="14"/>
  <c r="R8" i="12" s="1"/>
  <c r="AG9" i="14"/>
  <c r="AE9" i="12" s="1"/>
  <c r="AG8" i="14"/>
  <c r="AE8" i="12" s="1"/>
  <c r="AG10" i="14"/>
  <c r="AE10" i="12" s="1"/>
  <c r="AG13" i="14"/>
  <c r="AG15" i="14" s="1"/>
  <c r="AG16" i="14"/>
  <c r="V9" i="14"/>
  <c r="T9" i="12" s="1"/>
  <c r="V8" i="14"/>
  <c r="T8" i="12" s="1"/>
  <c r="V10" i="14"/>
  <c r="T10" i="12" s="1"/>
  <c r="V13" i="14"/>
  <c r="V15" i="14" s="1"/>
  <c r="V16" i="14"/>
  <c r="K9" i="14"/>
  <c r="I9" i="12" s="1"/>
  <c r="K16" i="14"/>
  <c r="K8" i="14"/>
  <c r="I8" i="12" s="1"/>
  <c r="K10" i="14"/>
  <c r="I10" i="12" s="1"/>
  <c r="K13" i="14"/>
  <c r="K15" i="14" s="1"/>
  <c r="L8" i="14"/>
  <c r="J8" i="12" s="1"/>
  <c r="L9" i="14"/>
  <c r="J9" i="12" s="1"/>
  <c r="L16" i="14"/>
  <c r="L10" i="14"/>
  <c r="J10" i="12" s="1"/>
  <c r="L13" i="14"/>
  <c r="L15" i="14" s="1"/>
  <c r="X16" i="14"/>
  <c r="X9" i="14"/>
  <c r="V9" i="12" s="1"/>
  <c r="X8" i="14"/>
  <c r="V8" i="12" s="1"/>
  <c r="X10" i="14"/>
  <c r="V10" i="12" s="1"/>
  <c r="X13" i="14"/>
  <c r="X15" i="14" s="1"/>
  <c r="AJ16" i="14"/>
  <c r="AJ9" i="14"/>
  <c r="AH9" i="12" s="1"/>
  <c r="AJ8" i="14"/>
  <c r="AH8" i="12" s="1"/>
  <c r="AJ10" i="14"/>
  <c r="AH10" i="12" s="1"/>
  <c r="AJ13" i="14"/>
  <c r="AJ15" i="14" s="1"/>
  <c r="S8" i="14"/>
  <c r="Q8" i="12" s="1"/>
  <c r="S10" i="14"/>
  <c r="Q10" i="12" s="1"/>
  <c r="S13" i="14"/>
  <c r="S15" i="14" s="1"/>
  <c r="S9" i="14"/>
  <c r="Q9" i="12" s="1"/>
  <c r="S16" i="14"/>
  <c r="AE8" i="14"/>
  <c r="AC8" i="12" s="1"/>
  <c r="AE10" i="14"/>
  <c r="AC10" i="12" s="1"/>
  <c r="AE13" i="14"/>
  <c r="AE15" i="14" s="1"/>
  <c r="AE16" i="14"/>
  <c r="AE9" i="14"/>
  <c r="AC9" i="12" s="1"/>
  <c r="AF9" i="14"/>
  <c r="AD9" i="12" s="1"/>
  <c r="AF8" i="14"/>
  <c r="AD8" i="12" s="1"/>
  <c r="AF10" i="14"/>
  <c r="AD10" i="12" s="1"/>
  <c r="AF13" i="14"/>
  <c r="AF15" i="14" s="1"/>
  <c r="AF16" i="14"/>
  <c r="U9" i="14"/>
  <c r="S9" i="12" s="1"/>
  <c r="U8" i="14"/>
  <c r="S8" i="12" s="1"/>
  <c r="U10" i="14"/>
  <c r="S10" i="12" s="1"/>
  <c r="U13" i="14"/>
  <c r="U15" i="14" s="1"/>
  <c r="U16" i="14"/>
  <c r="Y13" i="14"/>
  <c r="Y15" i="14" s="1"/>
  <c r="Y9" i="14"/>
  <c r="W9" i="12" s="1"/>
  <c r="Y8" i="14"/>
  <c r="W8" i="12" s="1"/>
  <c r="Y10" i="14"/>
  <c r="W10" i="12" s="1"/>
  <c r="Y16" i="14"/>
  <c r="Z10" i="14"/>
  <c r="X10" i="12" s="1"/>
  <c r="Z13" i="14"/>
  <c r="Z15" i="14" s="1"/>
  <c r="Z16" i="14"/>
  <c r="Z9" i="14"/>
  <c r="X9" i="12" s="1"/>
  <c r="Z8" i="14"/>
  <c r="X8" i="12" s="1"/>
  <c r="I9" i="14"/>
  <c r="G9" i="12" s="1"/>
  <c r="I10" i="14"/>
  <c r="G10" i="12" s="1"/>
  <c r="I13" i="14"/>
  <c r="I15" i="14" s="1"/>
  <c r="I16" i="14"/>
  <c r="I8" i="14"/>
  <c r="G8" i="12" s="1"/>
  <c r="M16" i="14"/>
  <c r="M8" i="14"/>
  <c r="K8" i="12" s="1"/>
  <c r="M9" i="14"/>
  <c r="K9" i="12" s="1"/>
  <c r="M10" i="14"/>
  <c r="K10" i="12" s="1"/>
  <c r="M13" i="14"/>
  <c r="M15" i="14" s="1"/>
  <c r="AK13" i="14"/>
  <c r="AK15" i="14" s="1"/>
  <c r="AK16" i="14"/>
  <c r="AK9" i="14"/>
  <c r="AI9" i="12" s="1"/>
  <c r="AK8" i="14"/>
  <c r="AI8" i="12" s="1"/>
  <c r="AK10" i="14"/>
  <c r="AI10" i="12" s="1"/>
  <c r="N13" i="14"/>
  <c r="N15" i="14" s="1"/>
  <c r="N16" i="14"/>
  <c r="N8" i="14"/>
  <c r="L8" i="12" s="1"/>
  <c r="N9" i="14"/>
  <c r="L9" i="12" s="1"/>
  <c r="N10" i="14"/>
  <c r="L10" i="12" s="1"/>
  <c r="AL16" i="14"/>
  <c r="AL13" i="14"/>
  <c r="AL15" i="14" s="1"/>
  <c r="AL9" i="14"/>
  <c r="AJ9" i="12" s="1"/>
  <c r="AL8" i="14"/>
  <c r="AJ8" i="12" s="1"/>
  <c r="AL10" i="14"/>
  <c r="AJ10" i="12" s="1"/>
  <c r="O13" i="14"/>
  <c r="O15" i="14" s="1"/>
  <c r="O16" i="14"/>
  <c r="O8" i="14"/>
  <c r="M8" i="12" s="1"/>
  <c r="O10" i="14"/>
  <c r="M10" i="12" s="1"/>
  <c r="O9" i="14"/>
  <c r="M9" i="12" s="1"/>
  <c r="AA10" i="14"/>
  <c r="Y10" i="12" s="1"/>
  <c r="AA13" i="14"/>
  <c r="AA15" i="14" s="1"/>
  <c r="AA16" i="14"/>
  <c r="AA9" i="14"/>
  <c r="Y9" i="12" s="1"/>
  <c r="AA8" i="14"/>
  <c r="Y8" i="12" s="1"/>
  <c r="AM13" i="14"/>
  <c r="AM15" i="14" s="1"/>
  <c r="AM16" i="14"/>
  <c r="AM10" i="14"/>
  <c r="AK10" i="12" s="1"/>
  <c r="AM9" i="14"/>
  <c r="AK9" i="12" s="1"/>
  <c r="AM8" i="14"/>
  <c r="AK8" i="12" s="1"/>
  <c r="P13" i="14"/>
  <c r="P15" i="14" s="1"/>
  <c r="P16" i="14"/>
  <c r="P10" i="14"/>
  <c r="N10" i="12" s="1"/>
  <c r="P8" i="14"/>
  <c r="N8" i="12" s="1"/>
  <c r="P9" i="14"/>
  <c r="N9" i="12" s="1"/>
  <c r="AB9" i="14"/>
  <c r="Z9" i="12" s="1"/>
  <c r="AB13" i="14"/>
  <c r="AB15" i="14" s="1"/>
  <c r="AB16" i="14"/>
  <c r="AB8" i="14"/>
  <c r="Z8" i="12" s="1"/>
  <c r="AB10" i="14"/>
  <c r="Z10" i="12" s="1"/>
  <c r="AN8" i="14"/>
  <c r="AL8" i="12" s="1"/>
  <c r="AN10" i="14"/>
  <c r="AL10" i="12" s="1"/>
  <c r="AN13" i="14"/>
  <c r="AN15" i="14" s="1"/>
  <c r="AN16" i="14"/>
  <c r="AN9" i="14"/>
  <c r="AL9" i="12" s="1"/>
  <c r="Q13" i="14"/>
  <c r="Q15" i="14" s="1"/>
  <c r="Q16" i="14"/>
  <c r="Q10" i="14"/>
  <c r="O10" i="12" s="1"/>
  <c r="Q8" i="14"/>
  <c r="O8" i="12" s="1"/>
  <c r="Q9" i="14"/>
  <c r="O9" i="12" s="1"/>
  <c r="AC10" i="14"/>
  <c r="AA10" i="12" s="1"/>
  <c r="AC13" i="14"/>
  <c r="AC15" i="14" s="1"/>
  <c r="AC16" i="14"/>
  <c r="AC9" i="14"/>
  <c r="AA9" i="12" s="1"/>
  <c r="AC8" i="14"/>
  <c r="AA8" i="12" s="1"/>
  <c r="AO8" i="14"/>
  <c r="AM8" i="12" s="1"/>
  <c r="AO10" i="14"/>
  <c r="AM10" i="12" s="1"/>
  <c r="AO13" i="14"/>
  <c r="AO15" i="14" s="1"/>
  <c r="AO16" i="14"/>
  <c r="AO9" i="14"/>
  <c r="AM9" i="12" s="1"/>
  <c r="R10" i="14"/>
  <c r="P10" i="12" s="1"/>
  <c r="R9" i="14"/>
  <c r="P9" i="12" s="1"/>
  <c r="R13" i="14"/>
  <c r="R15" i="14" s="1"/>
  <c r="R16" i="14"/>
  <c r="R8" i="14"/>
  <c r="P8" i="12" s="1"/>
  <c r="AD8" i="14"/>
  <c r="AB8" i="12" s="1"/>
  <c r="AD10" i="14"/>
  <c r="AB10" i="12" s="1"/>
  <c r="AD13" i="14"/>
  <c r="AD15" i="14" s="1"/>
  <c r="AD16" i="14"/>
  <c r="AD9" i="14"/>
  <c r="AB9" i="12" s="1"/>
  <c r="AP8" i="14"/>
  <c r="AN8" i="12" s="1"/>
  <c r="AP10" i="14"/>
  <c r="AN10" i="12" s="1"/>
  <c r="AP16" i="14"/>
  <c r="AP13" i="14"/>
  <c r="AP15" i="14" s="1"/>
  <c r="AP9" i="14"/>
  <c r="AN9" i="12" s="1"/>
  <c r="J9" i="14"/>
  <c r="H9" i="12" s="1"/>
  <c r="J10" i="14"/>
  <c r="H10" i="12" s="1"/>
  <c r="J8" i="14"/>
  <c r="H8" i="12" s="1"/>
  <c r="J13" i="14"/>
  <c r="J15" i="14" s="1"/>
  <c r="J16" i="14"/>
  <c r="AH9" i="14"/>
  <c r="AF9" i="12" s="1"/>
  <c r="AH8" i="14"/>
  <c r="AF8" i="12" s="1"/>
  <c r="AH10" i="14"/>
  <c r="AF10" i="12" s="1"/>
  <c r="AH13" i="14"/>
  <c r="AH15" i="14" s="1"/>
  <c r="AH16" i="14"/>
  <c r="W9" i="14"/>
  <c r="U9" i="12" s="1"/>
  <c r="W8" i="14"/>
  <c r="U8" i="12" s="1"/>
  <c r="W10" i="14"/>
  <c r="U10" i="12" s="1"/>
  <c r="W13" i="14"/>
  <c r="W15" i="14" s="1"/>
  <c r="W16" i="14"/>
  <c r="AI9" i="14"/>
  <c r="AG9" i="12" s="1"/>
  <c r="AI8" i="14"/>
  <c r="AG8" i="12" s="1"/>
  <c r="AI10" i="14"/>
  <c r="AG10" i="12" s="1"/>
  <c r="AI16" i="14"/>
  <c r="AI13" i="14"/>
  <c r="AI15" i="14" s="1"/>
  <c r="AB42" i="6" l="1" a="1"/>
  <c r="AB42" i="6" s="1"/>
  <c r="AB39" i="6" s="1"/>
  <c r="AB48" i="6" s="1"/>
  <c r="U42" i="6" a="1"/>
  <c r="U42" i="6" s="1"/>
  <c r="U39" i="6" s="1"/>
  <c r="U48" i="6" s="1"/>
  <c r="N42" i="6" a="1"/>
  <c r="N42" i="6" s="1"/>
  <c r="N39" i="6" s="1"/>
  <c r="N48" i="6" s="1"/>
  <c r="S42" i="6" a="1"/>
  <c r="S42" i="6" s="1"/>
  <c r="S39" i="6" s="1"/>
  <c r="S48" i="6" s="1"/>
  <c r="X42" i="6" a="1"/>
  <c r="X42" i="6" s="1"/>
  <c r="X39" i="6" s="1"/>
  <c r="X48" i="6" s="1"/>
  <c r="AD42" i="6" a="1"/>
  <c r="AD42" i="6" s="1"/>
  <c r="AD39" i="6" s="1"/>
  <c r="AD48" i="6" s="1"/>
  <c r="AF42" i="6" a="1"/>
  <c r="AF42" i="6" s="1"/>
  <c r="AF39" i="6" s="1"/>
  <c r="AF48" i="6" s="1"/>
  <c r="M39" i="6"/>
  <c r="M48" i="6" s="1"/>
  <c r="Y42" i="6" a="1"/>
  <c r="Y42" i="6" s="1"/>
  <c r="Y39" i="6" s="1"/>
  <c r="Y48" i="6" s="1"/>
  <c r="V42" i="6" a="1"/>
  <c r="V42" i="6" s="1"/>
  <c r="V39" i="6" s="1"/>
  <c r="V48" i="6" s="1"/>
  <c r="R42" i="6" a="1"/>
  <c r="R42" i="6" s="1"/>
  <c r="R39" i="6" s="1"/>
  <c r="R48" i="6" s="1"/>
  <c r="W42" i="6" a="1"/>
  <c r="W42" i="6" s="1"/>
  <c r="W39" i="6" s="1"/>
  <c r="W48" i="6" s="1"/>
  <c r="T42" i="6" a="1"/>
  <c r="T42" i="6" s="1"/>
  <c r="T39" i="6" s="1"/>
  <c r="T48" i="6" s="1"/>
  <c r="Q42" i="6" a="1"/>
  <c r="Q42" i="6" s="1"/>
  <c r="Q39" i="6" s="1"/>
  <c r="Q48" i="6" s="1"/>
  <c r="Z42" i="6" a="1"/>
  <c r="Z42" i="6" s="1"/>
  <c r="Z39" i="6" s="1"/>
  <c r="Z48" i="6" s="1"/>
  <c r="P42" i="6" a="1"/>
  <c r="P42" i="6" s="1"/>
  <c r="P39" i="6" s="1"/>
  <c r="P48" i="6" s="1"/>
  <c r="O42" i="6" a="1"/>
  <c r="O42" i="6" s="1"/>
  <c r="O39" i="6" s="1"/>
  <c r="O48" i="6" s="1"/>
  <c r="AC42" i="6" a="1"/>
  <c r="AC42" i="6" s="1"/>
  <c r="AC39" i="6" s="1"/>
  <c r="AC48" i="6" s="1"/>
  <c r="P45" i="4"/>
  <c r="R44" i="4"/>
  <c r="P28" i="4"/>
  <c r="Q33" i="13"/>
  <c r="Q26" i="13"/>
  <c r="X7" i="13"/>
  <c r="X30" i="13"/>
  <c r="J7" i="14"/>
  <c r="H7" i="12" s="1"/>
  <c r="H12" i="12" s="1"/>
  <c r="K7" i="14"/>
  <c r="I7" i="12" s="1"/>
  <c r="I12" i="12" s="1"/>
  <c r="X7" i="14"/>
  <c r="V7" i="12" s="1"/>
  <c r="V12" i="12" s="1"/>
  <c r="Y7" i="14"/>
  <c r="W7" i="12" s="1"/>
  <c r="W12" i="12" s="1"/>
  <c r="AB7" i="14"/>
  <c r="Z7" i="12" s="1"/>
  <c r="Z12" i="12" s="1"/>
  <c r="Z18" i="12" s="1"/>
  <c r="O7" i="14"/>
  <c r="M7" i="12" s="1"/>
  <c r="M12" i="12" s="1"/>
  <c r="N7" i="14"/>
  <c r="L7" i="12" s="1"/>
  <c r="L12" i="12" s="1"/>
  <c r="AJ7" i="14"/>
  <c r="AH7" i="12" s="1"/>
  <c r="AH12" i="12" s="1"/>
  <c r="AH18" i="12" s="1"/>
  <c r="AE7" i="14"/>
  <c r="AC7" i="12" s="1"/>
  <c r="AC12" i="12" s="1"/>
  <c r="AC18" i="12" s="1"/>
  <c r="W7" i="14"/>
  <c r="U7" i="12" s="1"/>
  <c r="U12" i="12" s="1"/>
  <c r="AO7" i="14"/>
  <c r="AM7" i="12" s="1"/>
  <c r="AM12" i="12" s="1"/>
  <c r="AM18" i="12" s="1"/>
  <c r="N14" i="14"/>
  <c r="N12" i="14" s="1"/>
  <c r="L26" i="12" s="1"/>
  <c r="AI14" i="14"/>
  <c r="AI12" i="14" s="1"/>
  <c r="AG26" i="12" s="1"/>
  <c r="R7" i="14"/>
  <c r="P7" i="12" s="1"/>
  <c r="P12" i="12" s="1"/>
  <c r="AC7" i="14"/>
  <c r="AA7" i="12" s="1"/>
  <c r="AA12" i="12" s="1"/>
  <c r="AA18" i="12" s="1"/>
  <c r="AA7" i="14"/>
  <c r="Y7" i="12" s="1"/>
  <c r="Y12" i="12" s="1"/>
  <c r="I7" i="14"/>
  <c r="G7" i="12" s="1"/>
  <c r="G12" i="12" s="1"/>
  <c r="X14" i="14"/>
  <c r="X12" i="14" s="1"/>
  <c r="V26" i="12" s="1"/>
  <c r="K14" i="14"/>
  <c r="K12" i="14" s="1"/>
  <c r="I26" i="12" s="1"/>
  <c r="AP14" i="14"/>
  <c r="AP12" i="14" s="1"/>
  <c r="AN26" i="12" s="1"/>
  <c r="P7" i="14"/>
  <c r="N7" i="12" s="1"/>
  <c r="N12" i="12" s="1"/>
  <c r="AL7" i="14"/>
  <c r="AJ7" i="12" s="1"/>
  <c r="AJ12" i="12" s="1"/>
  <c r="AJ18" i="12" s="1"/>
  <c r="AK7" i="14"/>
  <c r="AI7" i="12" s="1"/>
  <c r="AI12" i="12" s="1"/>
  <c r="AI18" i="12" s="1"/>
  <c r="AF14" i="14"/>
  <c r="AF12" i="14" s="1"/>
  <c r="AD26" i="12" s="1"/>
  <c r="AG14" i="14"/>
  <c r="AG12" i="14"/>
  <c r="AE26" i="12" s="1"/>
  <c r="AN14" i="14"/>
  <c r="AN12" i="14"/>
  <c r="AL26" i="12" s="1"/>
  <c r="I14" i="14"/>
  <c r="I12" i="14" s="1"/>
  <c r="G26" i="12" s="1"/>
  <c r="S14" i="14"/>
  <c r="S12" i="14" s="1"/>
  <c r="Q26" i="12" s="1"/>
  <c r="AL14" i="14"/>
  <c r="AL12" i="14"/>
  <c r="AJ26" i="12" s="1"/>
  <c r="AF7" i="14"/>
  <c r="AD7" i="12" s="1"/>
  <c r="AD12" i="12" s="1"/>
  <c r="AD18" i="12" s="1"/>
  <c r="AG7" i="14"/>
  <c r="AE7" i="12" s="1"/>
  <c r="AE12" i="12" s="1"/>
  <c r="AE18" i="12" s="1"/>
  <c r="R14" i="14"/>
  <c r="R12" i="14"/>
  <c r="P26" i="12" s="1"/>
  <c r="AA14" i="14"/>
  <c r="AA12" i="14"/>
  <c r="Y26" i="12" s="1"/>
  <c r="AP7" i="14"/>
  <c r="AN7" i="12" s="1"/>
  <c r="AN12" i="12" s="1"/>
  <c r="AN18" i="12" s="1"/>
  <c r="AN7" i="14"/>
  <c r="AL7" i="12" s="1"/>
  <c r="AL12" i="12" s="1"/>
  <c r="AL18" i="12" s="1"/>
  <c r="AK14" i="14"/>
  <c r="AK12" i="14" s="1"/>
  <c r="AI26" i="12" s="1"/>
  <c r="AH7" i="14"/>
  <c r="AF7" i="12" s="1"/>
  <c r="AF12" i="12" s="1"/>
  <c r="AF18" i="12" s="1"/>
  <c r="P14" i="14"/>
  <c r="P12" i="14" s="1"/>
  <c r="N26" i="12" s="1"/>
  <c r="AH14" i="14"/>
  <c r="AH12" i="14" s="1"/>
  <c r="AF26" i="12" s="1"/>
  <c r="AI7" i="14"/>
  <c r="AG7" i="12" s="1"/>
  <c r="AG12" i="12" s="1"/>
  <c r="AG18" i="12" s="1"/>
  <c r="AC14" i="14"/>
  <c r="AC12" i="14"/>
  <c r="AA26" i="12" s="1"/>
  <c r="Y14" i="14"/>
  <c r="Y12" i="14" s="1"/>
  <c r="W26" i="12" s="1"/>
  <c r="S7" i="14"/>
  <c r="Q7" i="12" s="1"/>
  <c r="Q12" i="12" s="1"/>
  <c r="AM7" i="14"/>
  <c r="AK7" i="12" s="1"/>
  <c r="AK12" i="12" s="1"/>
  <c r="AK18" i="12" s="1"/>
  <c r="M14" i="14"/>
  <c r="M12" i="14" s="1"/>
  <c r="K26" i="12" s="1"/>
  <c r="Z7" i="14"/>
  <c r="X7" i="12" s="1"/>
  <c r="X12" i="12" s="1"/>
  <c r="AJ14" i="14"/>
  <c r="AJ12" i="14" s="1"/>
  <c r="AH26" i="12" s="1"/>
  <c r="L14" i="14"/>
  <c r="L12" i="14" s="1"/>
  <c r="J26" i="12" s="1"/>
  <c r="T7" i="14"/>
  <c r="R7" i="12" s="1"/>
  <c r="R12" i="12" s="1"/>
  <c r="Q7" i="14"/>
  <c r="O7" i="12" s="1"/>
  <c r="O12" i="12" s="1"/>
  <c r="U14" i="14"/>
  <c r="U12" i="14"/>
  <c r="S26" i="12" s="1"/>
  <c r="V14" i="14"/>
  <c r="V12" i="14" s="1"/>
  <c r="T26" i="12" s="1"/>
  <c r="W14" i="14"/>
  <c r="W12" i="14" s="1"/>
  <c r="U26" i="12" s="1"/>
  <c r="AD14" i="14"/>
  <c r="AD12" i="14" s="1"/>
  <c r="AB26" i="12" s="1"/>
  <c r="AE14" i="14"/>
  <c r="AE12" i="14" s="1"/>
  <c r="AC26" i="12" s="1"/>
  <c r="T14" i="14"/>
  <c r="T12" i="14"/>
  <c r="R26" i="12" s="1"/>
  <c r="J14" i="14"/>
  <c r="J12" i="14"/>
  <c r="H26" i="12" s="1"/>
  <c r="AO14" i="14"/>
  <c r="AO12" i="14" s="1"/>
  <c r="AM26" i="12" s="1"/>
  <c r="AB14" i="14"/>
  <c r="AB12" i="14"/>
  <c r="Z26" i="12" s="1"/>
  <c r="M7" i="14"/>
  <c r="K7" i="12" s="1"/>
  <c r="K12" i="12" s="1"/>
  <c r="Z14" i="14"/>
  <c r="Z12" i="14"/>
  <c r="X26" i="12" s="1"/>
  <c r="U7" i="14"/>
  <c r="S7" i="12" s="1"/>
  <c r="S12" i="12" s="1"/>
  <c r="V7" i="14"/>
  <c r="T7" i="12" s="1"/>
  <c r="T12" i="12" s="1"/>
  <c r="Q14" i="14"/>
  <c r="Q12" i="14"/>
  <c r="O26" i="12" s="1"/>
  <c r="AM14" i="14"/>
  <c r="AM12" i="14"/>
  <c r="AK26" i="12" s="1"/>
  <c r="L7" i="14"/>
  <c r="J7" i="12" s="1"/>
  <c r="J12" i="12" s="1"/>
  <c r="AD7" i="14"/>
  <c r="AB7" i="12" s="1"/>
  <c r="AB12" i="12" s="1"/>
  <c r="AB18" i="12" s="1"/>
  <c r="O14" i="14"/>
  <c r="O12" i="14" s="1"/>
  <c r="M26" i="12" s="1"/>
  <c r="Q45" i="4" l="1"/>
  <c r="S44" i="4"/>
  <c r="Q28" i="4"/>
  <c r="Y30" i="13"/>
  <c r="Y7" i="13"/>
  <c r="R26" i="13"/>
  <c r="R33" i="13"/>
  <c r="AB21" i="12"/>
  <c r="AB25" i="12" s="1"/>
  <c r="AB27" i="12" s="1"/>
  <c r="AB28" i="12" s="1"/>
  <c r="AB19" i="12"/>
  <c r="AK21" i="12"/>
  <c r="AK25" i="12" s="1"/>
  <c r="AK27" i="12" s="1"/>
  <c r="AK28" i="12" s="1"/>
  <c r="AK19" i="12"/>
  <c r="AG21" i="12"/>
  <c r="AG25" i="12" s="1"/>
  <c r="AG27" i="12" s="1"/>
  <c r="AG28" i="12" s="1"/>
  <c r="AG19" i="12"/>
  <c r="AF21" i="12"/>
  <c r="AF25" i="12" s="1"/>
  <c r="AF27" i="12" s="1"/>
  <c r="AF28" i="12" s="1"/>
  <c r="AF19" i="12"/>
  <c r="AL19" i="12"/>
  <c r="AL21" i="12"/>
  <c r="AL25" i="12" s="1"/>
  <c r="AL27" i="12" s="1"/>
  <c r="AL28" i="12" s="1"/>
  <c r="AN21" i="12"/>
  <c r="AN25" i="12" s="1"/>
  <c r="AN27" i="12" s="1"/>
  <c r="AN28" i="12" s="1"/>
  <c r="AN19" i="12"/>
  <c r="AE19" i="12"/>
  <c r="AE21" i="12"/>
  <c r="AE25" i="12" s="1"/>
  <c r="AE27" i="12" s="1"/>
  <c r="AE28" i="12" s="1"/>
  <c r="AD19" i="12"/>
  <c r="AD21" i="12"/>
  <c r="AD25" i="12" s="1"/>
  <c r="AD27" i="12" s="1"/>
  <c r="AD28" i="12" s="1"/>
  <c r="AI21" i="12"/>
  <c r="AI25" i="12" s="1"/>
  <c r="AI27" i="12" s="1"/>
  <c r="AI28" i="12" s="1"/>
  <c r="AI19" i="12"/>
  <c r="AJ21" i="12"/>
  <c r="AJ25" i="12" s="1"/>
  <c r="AJ27" i="12" s="1"/>
  <c r="AJ28" i="12" s="1"/>
  <c r="AJ19" i="12"/>
  <c r="AA19" i="12"/>
  <c r="AA21" i="12"/>
  <c r="AA25" i="12" s="1"/>
  <c r="AA27" i="12" s="1"/>
  <c r="AA28" i="12" s="1"/>
  <c r="AM19" i="12"/>
  <c r="AM21" i="12"/>
  <c r="AM25" i="12" s="1"/>
  <c r="AM27" i="12" s="1"/>
  <c r="AM28" i="12" s="1"/>
  <c r="AC19" i="12"/>
  <c r="AC21" i="12"/>
  <c r="AC25" i="12" s="1"/>
  <c r="AC27" i="12" s="1"/>
  <c r="AC28" i="12" s="1"/>
  <c r="AH21" i="12"/>
  <c r="AH25" i="12" s="1"/>
  <c r="AH27" i="12" s="1"/>
  <c r="AH28" i="12" s="1"/>
  <c r="AH19" i="12"/>
  <c r="Z21" i="12"/>
  <c r="Z25" i="12" s="1"/>
  <c r="Z27" i="12" s="1"/>
  <c r="Z28" i="12" s="1"/>
  <c r="Z19" i="12"/>
  <c r="R45" i="4" l="1"/>
  <c r="T44" i="4"/>
  <c r="R28" i="4"/>
  <c r="S33" i="13"/>
  <c r="S26" i="13"/>
  <c r="Z7" i="13"/>
  <c r="Z30" i="13"/>
  <c r="S45" i="4" l="1"/>
  <c r="U44" i="4"/>
  <c r="S28" i="4"/>
  <c r="AA30" i="13"/>
  <c r="AA7" i="13"/>
  <c r="T26" i="13"/>
  <c r="T33" i="13"/>
  <c r="T45" i="4" l="1"/>
  <c r="T28" i="4"/>
  <c r="U33" i="13"/>
  <c r="U26" i="13"/>
  <c r="AB7" i="13"/>
  <c r="AB30" i="13"/>
  <c r="U45" i="4" l="1"/>
  <c r="U28" i="4"/>
  <c r="AC30" i="13"/>
  <c r="AC7" i="13"/>
  <c r="V26" i="13"/>
  <c r="V33" i="13"/>
  <c r="W33" i="13" l="1"/>
  <c r="W26" i="13"/>
  <c r="AD7" i="13"/>
  <c r="AD30" i="13"/>
  <c r="AE30" i="13" l="1"/>
  <c r="AE7" i="13"/>
  <c r="X26" i="13"/>
  <c r="X33" i="13"/>
  <c r="Y33" i="13" l="1"/>
  <c r="Y26" i="13"/>
  <c r="AF7" i="13"/>
  <c r="AF30" i="13"/>
  <c r="AG30" i="13" l="1"/>
  <c r="AG7" i="13"/>
  <c r="Z26" i="13"/>
  <c r="Z33" i="13"/>
  <c r="AA33" i="13" l="1"/>
  <c r="AA26" i="13"/>
  <c r="AH7" i="13"/>
  <c r="AH30" i="13"/>
  <c r="AI30" i="13" l="1"/>
  <c r="AI7" i="13"/>
  <c r="AB26" i="13"/>
  <c r="AB33" i="13"/>
  <c r="AC33" i="13" l="1"/>
  <c r="AC26" i="13"/>
  <c r="AJ7" i="13"/>
  <c r="AJ30" i="13"/>
  <c r="AK30" i="13" l="1"/>
  <c r="AK7" i="13"/>
  <c r="AD26" i="13"/>
  <c r="AD33" i="13"/>
  <c r="AE33" i="13" l="1"/>
  <c r="AE26" i="13"/>
  <c r="AL7" i="13"/>
  <c r="AL30" i="13"/>
  <c r="AM30" i="13" l="1"/>
  <c r="AM7" i="13"/>
  <c r="AF26" i="13"/>
  <c r="AF33" i="13"/>
  <c r="AG33" i="13" l="1"/>
  <c r="AG26" i="13"/>
  <c r="AN7" i="13"/>
  <c r="AN30" i="13"/>
  <c r="AO30" i="13" l="1"/>
  <c r="S34" i="6" s="1" a="1"/>
  <c r="S34" i="6" s="1"/>
  <c r="V34" i="6" a="1"/>
  <c r="V34" i="6" s="1"/>
  <c r="W34" i="6" a="1"/>
  <c r="W34" i="6" s="1"/>
  <c r="X34" i="6" a="1"/>
  <c r="X34" i="6" s="1"/>
  <c r="Y34" i="6" a="1"/>
  <c r="Y34" i="6" s="1"/>
  <c r="Z34" i="6" a="1"/>
  <c r="Z34" i="6" s="1"/>
  <c r="AA34" i="6" a="1"/>
  <c r="AA34" i="6" s="1"/>
  <c r="AB34" i="6" a="1"/>
  <c r="AB34" i="6" s="1"/>
  <c r="AC34" i="6" a="1"/>
  <c r="AC34" i="6" s="1"/>
  <c r="AD34" i="6" a="1"/>
  <c r="AD34" i="6" s="1"/>
  <c r="AE34" i="6" a="1"/>
  <c r="AE34" i="6" s="1"/>
  <c r="AF34" i="6" a="1"/>
  <c r="AF34" i="6" s="1"/>
  <c r="T34" i="6" a="1"/>
  <c r="T34" i="6" s="1"/>
  <c r="O34" i="6" a="1"/>
  <c r="O34" i="6" s="1"/>
  <c r="M34" i="6" a="1"/>
  <c r="M34" i="6" s="1"/>
  <c r="P34" i="6" a="1"/>
  <c r="P34" i="6" s="1"/>
  <c r="U34" i="6" a="1"/>
  <c r="U34" i="6" s="1"/>
  <c r="R34" i="6" a="1"/>
  <c r="R34" i="6" s="1"/>
  <c r="N34" i="6" a="1"/>
  <c r="N34" i="6" s="1"/>
  <c r="Q34" i="6" a="1"/>
  <c r="Q34" i="6" s="1"/>
  <c r="AO7" i="13"/>
  <c r="V11" i="6" s="1" a="1"/>
  <c r="V11" i="6" s="1"/>
  <c r="V8" i="6" s="1"/>
  <c r="Y11" i="6" a="1"/>
  <c r="Y11" i="6" s="1"/>
  <c r="Y8" i="6" s="1"/>
  <c r="Z11" i="6" a="1"/>
  <c r="Z11" i="6" s="1"/>
  <c r="Z8" i="6" s="1"/>
  <c r="AA11" i="6" a="1"/>
  <c r="AA11" i="6" s="1"/>
  <c r="AA8" i="6" s="1"/>
  <c r="AB11" i="6" a="1"/>
  <c r="AB11" i="6" s="1"/>
  <c r="AB8" i="6" s="1"/>
  <c r="AC11" i="6" a="1"/>
  <c r="AC11" i="6" s="1"/>
  <c r="AC8" i="6" s="1"/>
  <c r="AD11" i="6" a="1"/>
  <c r="AD11" i="6" s="1"/>
  <c r="AD8" i="6" s="1"/>
  <c r="AE11" i="6" a="1"/>
  <c r="AE11" i="6" s="1"/>
  <c r="AE8" i="6" s="1"/>
  <c r="AF11" i="6" a="1"/>
  <c r="AF11" i="6" s="1"/>
  <c r="AF8" i="6" s="1"/>
  <c r="AH26" i="13"/>
  <c r="AH33" i="13"/>
  <c r="X11" i="6" l="1" a="1"/>
  <c r="X11" i="6" s="1"/>
  <c r="X8" i="6" s="1"/>
  <c r="W11" i="6" a="1"/>
  <c r="W11" i="6" s="1"/>
  <c r="W8" i="6" s="1"/>
  <c r="AI33" i="13"/>
  <c r="AI26" i="13"/>
  <c r="O11" i="6" a="1"/>
  <c r="O11" i="6" s="1"/>
  <c r="O8" i="6" s="1"/>
  <c r="R11" i="6" a="1"/>
  <c r="R11" i="6" s="1"/>
  <c r="R8" i="6" s="1"/>
  <c r="N11" i="6" a="1"/>
  <c r="N11" i="6" s="1"/>
  <c r="N8" i="6" s="1"/>
  <c r="U11" i="6" a="1"/>
  <c r="U11" i="6" s="1"/>
  <c r="U8" i="6" s="1"/>
  <c r="Q11" i="6" a="1"/>
  <c r="Q11" i="6" s="1"/>
  <c r="Q8" i="6" s="1"/>
  <c r="P11" i="6" a="1"/>
  <c r="P11" i="6" s="1"/>
  <c r="P8" i="6" s="1"/>
  <c r="M11" i="6" a="1"/>
  <c r="M11" i="6" s="1"/>
  <c r="M8" i="6" s="1"/>
  <c r="S11" i="6" a="1"/>
  <c r="S11" i="6" s="1"/>
  <c r="S8" i="6" s="1"/>
  <c r="T11" i="6" a="1"/>
  <c r="T11" i="6" s="1"/>
  <c r="T8" i="6" s="1"/>
  <c r="AJ26" i="13" l="1"/>
  <c r="AJ33" i="13"/>
  <c r="AK33" i="13" l="1"/>
  <c r="AK26" i="13"/>
  <c r="AL26" i="13" l="1"/>
  <c r="AL33" i="13"/>
  <c r="AM33" i="13" l="1"/>
  <c r="AM26" i="13"/>
  <c r="AN26" i="13" l="1"/>
  <c r="AN33" i="13"/>
  <c r="AO33" i="13" l="1"/>
  <c r="V37" i="6" a="1"/>
  <c r="V37" i="6" s="1"/>
  <c r="V33" i="6" s="1"/>
  <c r="W37" i="6" a="1"/>
  <c r="W37" i="6" s="1"/>
  <c r="W33" i="6" s="1"/>
  <c r="X37" i="6" a="1"/>
  <c r="X37" i="6" s="1"/>
  <c r="X33" i="6" s="1"/>
  <c r="Y37" i="6" a="1"/>
  <c r="Y37" i="6" s="1"/>
  <c r="Y33" i="6" s="1"/>
  <c r="Z37" i="6" a="1"/>
  <c r="Z37" i="6" s="1"/>
  <c r="Z33" i="6" s="1"/>
  <c r="AA37" i="6" a="1"/>
  <c r="AA37" i="6" s="1"/>
  <c r="AA33" i="6" s="1"/>
  <c r="AB37" i="6" a="1"/>
  <c r="AB37" i="6" s="1"/>
  <c r="AB33" i="6" s="1"/>
  <c r="AC37" i="6" a="1"/>
  <c r="AC37" i="6" s="1"/>
  <c r="AC33" i="6" s="1"/>
  <c r="AD37" i="6" a="1"/>
  <c r="AD37" i="6" s="1"/>
  <c r="AD33" i="6" s="1"/>
  <c r="AE37" i="6" a="1"/>
  <c r="AE37" i="6" s="1"/>
  <c r="AE33" i="6" s="1"/>
  <c r="AF37" i="6" a="1"/>
  <c r="AF37" i="6" s="1"/>
  <c r="AF33" i="6" s="1"/>
  <c r="AO26" i="13"/>
  <c r="V30" i="6" a="1"/>
  <c r="V30" i="6" s="1"/>
  <c r="V27" i="6" s="1"/>
  <c r="W30" i="6" a="1"/>
  <c r="W30" i="6" s="1"/>
  <c r="W27" i="6" s="1"/>
  <c r="X30" i="6" a="1"/>
  <c r="X30" i="6" s="1"/>
  <c r="X27" i="6" s="1"/>
  <c r="Y30" i="6" a="1"/>
  <c r="Y30" i="6" s="1"/>
  <c r="Y27" i="6" s="1"/>
  <c r="Z30" i="6" a="1"/>
  <c r="Z30" i="6" s="1"/>
  <c r="Z27" i="6" s="1"/>
  <c r="AA30" i="6" a="1"/>
  <c r="AA30" i="6" s="1"/>
  <c r="AA27" i="6" s="1"/>
  <c r="AB30" i="6" a="1"/>
  <c r="AB30" i="6" s="1"/>
  <c r="AB27" i="6" s="1"/>
  <c r="AC30" i="6" a="1"/>
  <c r="AC30" i="6" s="1"/>
  <c r="AC27" i="6" s="1"/>
  <c r="AD30" i="6" a="1"/>
  <c r="AD30" i="6" s="1"/>
  <c r="AD27" i="6" s="1"/>
  <c r="AE30" i="6" a="1"/>
  <c r="AE30" i="6" s="1"/>
  <c r="AE27" i="6" s="1"/>
  <c r="AF30" i="6" a="1"/>
  <c r="AF30" i="6" s="1"/>
  <c r="AF27" i="6" s="1"/>
  <c r="N30" i="6" a="1"/>
  <c r="N30" i="6" s="1"/>
  <c r="N27" i="6" s="1"/>
  <c r="T30" i="6" a="1"/>
  <c r="T30" i="6" s="1"/>
  <c r="T27" i="6" s="1"/>
  <c r="Q30" i="6" a="1"/>
  <c r="Q30" i="6" s="1"/>
  <c r="Q27" i="6" s="1"/>
  <c r="U30" i="6" l="1" a="1"/>
  <c r="U30" i="6" s="1"/>
  <c r="U27" i="6" s="1"/>
  <c r="M30" i="6" a="1"/>
  <c r="M30" i="6" s="1"/>
  <c r="M27" i="6" s="1"/>
  <c r="S30" i="6" a="1"/>
  <c r="S30" i="6" s="1"/>
  <c r="S27" i="6" s="1"/>
  <c r="R30" i="6" a="1"/>
  <c r="R30" i="6" s="1"/>
  <c r="R27" i="6" s="1"/>
  <c r="P30" i="6" a="1"/>
  <c r="P30" i="6" s="1"/>
  <c r="P27" i="6" s="1"/>
  <c r="O30" i="6" a="1"/>
  <c r="O30" i="6" s="1"/>
  <c r="O27" i="6" s="1"/>
  <c r="AF38" i="6"/>
  <c r="AE38" i="6"/>
  <c r="AD38" i="6"/>
  <c r="AC38" i="6"/>
  <c r="AB38" i="6"/>
  <c r="AA38" i="6"/>
  <c r="Z38" i="6"/>
  <c r="Y38" i="6"/>
  <c r="X38" i="6"/>
  <c r="W38" i="6"/>
  <c r="V38" i="6"/>
  <c r="P37" i="6" a="1"/>
  <c r="P37" i="6" s="1"/>
  <c r="P33" i="6" s="1"/>
  <c r="P38" i="6" s="1"/>
  <c r="Q37" i="6" a="1"/>
  <c r="Q37" i="6" s="1"/>
  <c r="Q33" i="6" s="1"/>
  <c r="Q38" i="6" s="1"/>
  <c r="F33" i="16" s="1"/>
  <c r="F35" i="16" s="1"/>
  <c r="R37" i="6" a="1"/>
  <c r="R37" i="6" s="1"/>
  <c r="R33" i="6" s="1"/>
  <c r="R38" i="6" s="1"/>
  <c r="N37" i="6" a="1"/>
  <c r="N37" i="6" s="1"/>
  <c r="N33" i="6" s="1"/>
  <c r="N38" i="6" s="1"/>
  <c r="C33" i="16" s="1"/>
  <c r="C35" i="16" s="1"/>
  <c r="T37" i="6" a="1"/>
  <c r="T37" i="6" s="1"/>
  <c r="T33" i="6" s="1"/>
  <c r="M37" i="6" a="1"/>
  <c r="M37" i="6" s="1"/>
  <c r="M33" i="6" s="1"/>
  <c r="M38" i="6" s="1"/>
  <c r="U37" i="6" a="1"/>
  <c r="U37" i="6" s="1"/>
  <c r="U33" i="6" s="1"/>
  <c r="U38" i="6" s="1"/>
  <c r="O37" i="6" a="1"/>
  <c r="O37" i="6" s="1"/>
  <c r="O33" i="6" s="1"/>
  <c r="O38" i="6" s="1"/>
  <c r="S37" i="6" a="1"/>
  <c r="S37" i="6" s="1"/>
  <c r="S33" i="6" s="1"/>
  <c r="S38" i="6" s="1"/>
  <c r="H9" i="16" l="1"/>
  <c r="H11" i="16" s="1"/>
  <c r="L14" i="12" s="1"/>
  <c r="L16" i="12" s="1"/>
  <c r="L13" i="12" s="1"/>
  <c r="L18" i="12" s="1"/>
  <c r="L21" i="12" s="1"/>
  <c r="L25" i="12" s="1"/>
  <c r="L27" i="12" s="1"/>
  <c r="L28" i="12" s="1"/>
  <c r="H33" i="16"/>
  <c r="H35" i="16" s="1"/>
  <c r="J9" i="16"/>
  <c r="J11" i="16" s="1"/>
  <c r="N14" i="12" s="1"/>
  <c r="N16" i="12" s="1"/>
  <c r="N13" i="12" s="1"/>
  <c r="N18" i="12" s="1"/>
  <c r="N21" i="12" s="1"/>
  <c r="N25" i="12" s="1"/>
  <c r="N27" i="12" s="1"/>
  <c r="N28" i="12" s="1"/>
  <c r="J33" i="16"/>
  <c r="J35" i="16" s="1"/>
  <c r="G9" i="16"/>
  <c r="G11" i="16" s="1"/>
  <c r="K14" i="12" s="1"/>
  <c r="K16" i="12" s="1"/>
  <c r="K13" i="12" s="1"/>
  <c r="K18" i="12" s="1"/>
  <c r="K21" i="12" s="1"/>
  <c r="K25" i="12" s="1"/>
  <c r="K27" i="12" s="1"/>
  <c r="K28" i="12" s="1"/>
  <c r="G33" i="16"/>
  <c r="G35" i="16" s="1"/>
  <c r="L9" i="16"/>
  <c r="L11" i="16" s="1"/>
  <c r="P14" i="12" s="1"/>
  <c r="P16" i="12" s="1"/>
  <c r="P13" i="12" s="1"/>
  <c r="P18" i="12" s="1"/>
  <c r="P19" i="12" s="1"/>
  <c r="L33" i="16"/>
  <c r="L35" i="16" s="1"/>
  <c r="P9" i="16"/>
  <c r="P11" i="16" s="1"/>
  <c r="T14" i="12" s="1"/>
  <c r="T16" i="12" s="1"/>
  <c r="T13" i="12" s="1"/>
  <c r="T18" i="12" s="1"/>
  <c r="T21" i="12" s="1"/>
  <c r="T25" i="12" s="1"/>
  <c r="T27" i="12" s="1"/>
  <c r="T28" i="12" s="1"/>
  <c r="P33" i="16"/>
  <c r="P35" i="16" s="1"/>
  <c r="T9" i="16"/>
  <c r="T11" i="16" s="1"/>
  <c r="X14" i="12" s="1"/>
  <c r="X16" i="12" s="1"/>
  <c r="X13" i="12" s="1"/>
  <c r="X18" i="12" s="1"/>
  <c r="X19" i="12" s="1"/>
  <c r="T33" i="16"/>
  <c r="T35" i="16" s="1"/>
  <c r="B9" i="16"/>
  <c r="B11" i="16" s="1"/>
  <c r="F14" i="12" s="1"/>
  <c r="F16" i="12" s="1"/>
  <c r="F13" i="12" s="1"/>
  <c r="F18" i="12" s="1"/>
  <c r="F19" i="12" s="1"/>
  <c r="B33" i="16"/>
  <c r="B35" i="16" s="1"/>
  <c r="M9" i="16"/>
  <c r="M11" i="16" s="1"/>
  <c r="Q14" i="12" s="1"/>
  <c r="Q16" i="12" s="1"/>
  <c r="Q13" i="12" s="1"/>
  <c r="Q18" i="12" s="1"/>
  <c r="Q19" i="12" s="1"/>
  <c r="M33" i="16"/>
  <c r="M35" i="16" s="1"/>
  <c r="Q9" i="16"/>
  <c r="Q11" i="16" s="1"/>
  <c r="U14" i="12" s="1"/>
  <c r="U16" i="12" s="1"/>
  <c r="U13" i="12" s="1"/>
  <c r="U18" i="12" s="1"/>
  <c r="U19" i="12" s="1"/>
  <c r="Q33" i="16"/>
  <c r="Q35" i="16" s="1"/>
  <c r="U9" i="16"/>
  <c r="U11" i="16" s="1"/>
  <c r="Y14" i="12" s="1"/>
  <c r="Y16" i="12" s="1"/>
  <c r="Y13" i="12" s="1"/>
  <c r="Y18" i="12" s="1"/>
  <c r="Y21" i="12" s="1"/>
  <c r="Y25" i="12" s="1"/>
  <c r="Y27" i="12" s="1"/>
  <c r="Y28" i="12" s="1"/>
  <c r="U33" i="16"/>
  <c r="U35" i="16" s="1"/>
  <c r="E9" i="16"/>
  <c r="E11" i="16" s="1"/>
  <c r="I14" i="12" s="1"/>
  <c r="I16" i="12" s="1"/>
  <c r="I13" i="12" s="1"/>
  <c r="I18" i="12" s="1"/>
  <c r="I21" i="12" s="1"/>
  <c r="I25" i="12" s="1"/>
  <c r="I27" i="12" s="1"/>
  <c r="I28" i="12" s="1"/>
  <c r="E33" i="16"/>
  <c r="E35" i="16" s="1"/>
  <c r="N9" i="16"/>
  <c r="N11" i="16" s="1"/>
  <c r="R14" i="12" s="1"/>
  <c r="R16" i="12" s="1"/>
  <c r="R13" i="12" s="1"/>
  <c r="R18" i="12" s="1"/>
  <c r="R19" i="12" s="1"/>
  <c r="N33" i="16"/>
  <c r="N35" i="16" s="1"/>
  <c r="R9" i="16"/>
  <c r="R11" i="16" s="1"/>
  <c r="V14" i="12" s="1"/>
  <c r="V16" i="12" s="1"/>
  <c r="V13" i="12" s="1"/>
  <c r="V18" i="12" s="1"/>
  <c r="V19" i="12" s="1"/>
  <c r="R33" i="16"/>
  <c r="R35" i="16" s="1"/>
  <c r="D9" i="16"/>
  <c r="D11" i="16" s="1"/>
  <c r="H14" i="12" s="1"/>
  <c r="H16" i="12" s="1"/>
  <c r="H13" i="12" s="1"/>
  <c r="H18" i="12" s="1"/>
  <c r="H21" i="12" s="1"/>
  <c r="H25" i="12" s="1"/>
  <c r="H27" i="12" s="1"/>
  <c r="H28" i="12" s="1"/>
  <c r="D33" i="16"/>
  <c r="D35" i="16" s="1"/>
  <c r="K9" i="16"/>
  <c r="K11" i="16" s="1"/>
  <c r="O14" i="12" s="1"/>
  <c r="O16" i="12" s="1"/>
  <c r="O13" i="12" s="1"/>
  <c r="O18" i="12" s="1"/>
  <c r="O21" i="12" s="1"/>
  <c r="O25" i="12" s="1"/>
  <c r="O27" i="12" s="1"/>
  <c r="O28" i="12" s="1"/>
  <c r="K33" i="16"/>
  <c r="K35" i="16" s="1"/>
  <c r="O9" i="16"/>
  <c r="O11" i="16" s="1"/>
  <c r="S14" i="12" s="1"/>
  <c r="S16" i="12" s="1"/>
  <c r="S13" i="12" s="1"/>
  <c r="S18" i="12" s="1"/>
  <c r="S21" i="12" s="1"/>
  <c r="S25" i="12" s="1"/>
  <c r="S27" i="12" s="1"/>
  <c r="S28" i="12" s="1"/>
  <c r="O33" i="16"/>
  <c r="O35" i="16" s="1"/>
  <c r="S9" i="16"/>
  <c r="S11" i="16" s="1"/>
  <c r="W14" i="12" s="1"/>
  <c r="W16" i="12" s="1"/>
  <c r="W13" i="12" s="1"/>
  <c r="W18" i="12" s="1"/>
  <c r="W21" i="12" s="1"/>
  <c r="W25" i="12" s="1"/>
  <c r="W27" i="12" s="1"/>
  <c r="W28" i="12" s="1"/>
  <c r="S33" i="16"/>
  <c r="S35" i="16" s="1"/>
  <c r="L19" i="12"/>
  <c r="T38" i="6"/>
  <c r="C9" i="16"/>
  <c r="C11" i="16" s="1"/>
  <c r="G14" i="12" s="1"/>
  <c r="G16" i="12" s="1"/>
  <c r="G13" i="12" s="1"/>
  <c r="G18" i="12" s="1"/>
  <c r="F9" i="16"/>
  <c r="F11" i="16" s="1"/>
  <c r="J14" i="12" s="1"/>
  <c r="J16" i="12" s="1"/>
  <c r="J13" i="12" s="1"/>
  <c r="J18" i="12" s="1"/>
  <c r="Q21" i="12" l="1"/>
  <c r="Q25" i="12" s="1"/>
  <c r="Q27" i="12" s="1"/>
  <c r="Q28" i="12" s="1"/>
  <c r="O19" i="12"/>
  <c r="H19" i="12"/>
  <c r="X21" i="12"/>
  <c r="X25" i="12" s="1"/>
  <c r="X27" i="12" s="1"/>
  <c r="X28" i="12" s="1"/>
  <c r="W19" i="12"/>
  <c r="T19" i="12"/>
  <c r="Y19" i="12"/>
  <c r="R21" i="12"/>
  <c r="R25" i="12" s="1"/>
  <c r="R27" i="12" s="1"/>
  <c r="R28" i="12" s="1"/>
  <c r="U21" i="12"/>
  <c r="U25" i="12" s="1"/>
  <c r="U27" i="12" s="1"/>
  <c r="U28" i="12" s="1"/>
  <c r="P21" i="12"/>
  <c r="P25" i="12" s="1"/>
  <c r="P27" i="12" s="1"/>
  <c r="P28" i="12" s="1"/>
  <c r="K19" i="12"/>
  <c r="V21" i="12"/>
  <c r="V25" i="12" s="1"/>
  <c r="V27" i="12" s="1"/>
  <c r="V28" i="12" s="1"/>
  <c r="I19" i="12"/>
  <c r="F21" i="12"/>
  <c r="F25" i="12" s="1"/>
  <c r="F27" i="12" s="1"/>
  <c r="F28" i="12" s="1"/>
  <c r="N19" i="12"/>
  <c r="S19" i="12"/>
  <c r="I9" i="16"/>
  <c r="I11" i="16" s="1"/>
  <c r="M14" i="12" s="1"/>
  <c r="M16" i="12" s="1"/>
  <c r="M13" i="12" s="1"/>
  <c r="M18" i="12" s="1"/>
  <c r="M19" i="12" s="1"/>
  <c r="I33" i="16"/>
  <c r="I35" i="16" s="1"/>
  <c r="J21" i="12"/>
  <c r="J25" i="12" s="1"/>
  <c r="J27" i="12" s="1"/>
  <c r="J28" i="12" s="1"/>
  <c r="J19" i="12"/>
  <c r="G19" i="12"/>
  <c r="G21" i="12"/>
  <c r="G25" i="12" s="1"/>
  <c r="G27" i="12" s="1"/>
  <c r="G28" i="12" s="1"/>
  <c r="AP6" i="14"/>
  <c r="AO6" i="14"/>
  <c r="AN6" i="14"/>
  <c r="AM6" i="14"/>
  <c r="AL6" i="14"/>
  <c r="AK6" i="14"/>
  <c r="AJ6" i="14"/>
  <c r="AI6" i="14"/>
  <c r="AH6" i="14"/>
  <c r="AG6" i="14"/>
  <c r="AF6" i="14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I6" i="14"/>
  <c r="M21" i="12" l="1"/>
  <c r="M25" i="12" s="1"/>
  <c r="M27" i="12" s="1"/>
  <c r="M28" i="1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<sst xmlns="http://schemas.openxmlformats.org/spreadsheetml/2006/main" count="1197" uniqueCount="527">
  <si>
    <t>OPEX CONSOLIDADO</t>
  </si>
  <si>
    <t xml:space="preserve">Opex </t>
  </si>
  <si>
    <t>Ano 1</t>
  </si>
  <si>
    <t>Ano 2</t>
  </si>
  <si>
    <t>Ano 3</t>
  </si>
  <si>
    <t>Ano 4</t>
  </si>
  <si>
    <t>Ano 5</t>
  </si>
  <si>
    <t>Ano 6</t>
  </si>
  <si>
    <t>Ano 7</t>
  </si>
  <si>
    <t>Ano 8</t>
  </si>
  <si>
    <t>Ano 9</t>
  </si>
  <si>
    <t>Ano 10</t>
  </si>
  <si>
    <t>Ano 11</t>
  </si>
  <si>
    <t>Ano 12</t>
  </si>
  <si>
    <t>Ano 13</t>
  </si>
  <si>
    <t>Ano 14</t>
  </si>
  <si>
    <t>Ano 15</t>
  </si>
  <si>
    <t>Ano 16</t>
  </si>
  <si>
    <t>Ano 17</t>
  </si>
  <si>
    <t>Ano 18</t>
  </si>
  <si>
    <t>Ano 19</t>
  </si>
  <si>
    <t>Ano 20</t>
  </si>
  <si>
    <t>Água e Esgoto</t>
  </si>
  <si>
    <t>Energia</t>
  </si>
  <si>
    <t>FOPAG</t>
  </si>
  <si>
    <t>Uniformes</t>
  </si>
  <si>
    <t>Conservação</t>
  </si>
  <si>
    <t xml:space="preserve">Outras despesas </t>
  </si>
  <si>
    <t>Opex Total</t>
  </si>
  <si>
    <t>OPEX Conservação</t>
  </si>
  <si>
    <t>Data Base</t>
  </si>
  <si>
    <t>Sinapi</t>
  </si>
  <si>
    <t xml:space="preserve">Sicro </t>
  </si>
  <si>
    <t>Licenças</t>
  </si>
  <si>
    <t>Unidade</t>
  </si>
  <si>
    <t>Qtd</t>
  </si>
  <si>
    <t>C. Unit R$</t>
  </si>
  <si>
    <t>Tot. (R$)</t>
  </si>
  <si>
    <t>Início (ano)</t>
  </si>
  <si>
    <t>Recorrência</t>
  </si>
  <si>
    <t>Fonte Qtd</t>
  </si>
  <si>
    <t>Fonte C. Unit. R$</t>
  </si>
  <si>
    <t>1.1</t>
  </si>
  <si>
    <t xml:space="preserve">Alvará de funcionamento </t>
  </si>
  <si>
    <t>und</t>
  </si>
  <si>
    <t>PMT</t>
  </si>
  <si>
    <t>1.2</t>
  </si>
  <si>
    <t xml:space="preserve">IPTU </t>
  </si>
  <si>
    <t>1.3</t>
  </si>
  <si>
    <t xml:space="preserve">AVCB </t>
  </si>
  <si>
    <t>CBMPI</t>
  </si>
  <si>
    <t>1.4</t>
  </si>
  <si>
    <t>Ambiental</t>
  </si>
  <si>
    <t>1.5</t>
  </si>
  <si>
    <t xml:space="preserve">Vigilância Sanitária </t>
  </si>
  <si>
    <t>Cobertura</t>
  </si>
  <si>
    <t>2.1</t>
  </si>
  <si>
    <t>Retelhamento</t>
  </si>
  <si>
    <t>m2</t>
  </si>
  <si>
    <t>Orçamento / Proj. Arq.</t>
  </si>
  <si>
    <t>Sinapi adaptada</t>
  </si>
  <si>
    <t>2.2</t>
  </si>
  <si>
    <t>Impermeabilização laje</t>
  </si>
  <si>
    <t>Instalações</t>
  </si>
  <si>
    <t>3.1</t>
  </si>
  <si>
    <t>Troca de lâmpadas</t>
  </si>
  <si>
    <t>Proj. Elétrico</t>
  </si>
  <si>
    <t>Própria</t>
  </si>
  <si>
    <t>3.2</t>
  </si>
  <si>
    <t>Conservação em bomba</t>
  </si>
  <si>
    <t>3.3</t>
  </si>
  <si>
    <t>Troca de bomba</t>
  </si>
  <si>
    <t>Orçamento</t>
  </si>
  <si>
    <t>3.4</t>
  </si>
  <si>
    <t>Limpeza de caixa d'água</t>
  </si>
  <si>
    <t>Proj. Arq.</t>
  </si>
  <si>
    <t>3.5</t>
  </si>
  <si>
    <t>Esgotamento fossa</t>
  </si>
  <si>
    <t>Pesquisa de preço</t>
  </si>
  <si>
    <t>3.6</t>
  </si>
  <si>
    <t xml:space="preserve">Recarga extintores </t>
  </si>
  <si>
    <t>Pavimento</t>
  </si>
  <si>
    <t>4.1</t>
  </si>
  <si>
    <t>Tapa-buracos</t>
  </si>
  <si>
    <t>m3</t>
  </si>
  <si>
    <t>Sicro</t>
  </si>
  <si>
    <t>4.2</t>
  </si>
  <si>
    <t>Remendo profundo</t>
  </si>
  <si>
    <t>4.3</t>
  </si>
  <si>
    <t>Correção de defeitos</t>
  </si>
  <si>
    <t>4.4</t>
  </si>
  <si>
    <t>Fresagem</t>
  </si>
  <si>
    <t>Acabamentos</t>
  </si>
  <si>
    <t>5.1</t>
  </si>
  <si>
    <t>Pintura de forro</t>
  </si>
  <si>
    <t>5.2</t>
  </si>
  <si>
    <t>Pintura de paredes</t>
  </si>
  <si>
    <t>5.3</t>
  </si>
  <si>
    <t>Pintura em superfície metálica</t>
  </si>
  <si>
    <t>5.4</t>
  </si>
  <si>
    <t>Aplicação de textura</t>
  </si>
  <si>
    <t>Total</t>
  </si>
  <si>
    <t>Limpezas</t>
  </si>
  <si>
    <t>6.1</t>
  </si>
  <si>
    <t>Limpeza de piso - vassoura</t>
  </si>
  <si>
    <t xml:space="preserve">Sinapi </t>
  </si>
  <si>
    <t>6.2</t>
  </si>
  <si>
    <t>Limpeza de piso - detergente</t>
  </si>
  <si>
    <t>6.3</t>
  </si>
  <si>
    <t>Limpeza de piso/rev. cer. - pano</t>
  </si>
  <si>
    <t>6.4</t>
  </si>
  <si>
    <t>Limpeza de revestimento cerâmico - detergente</t>
  </si>
  <si>
    <t>6.5</t>
  </si>
  <si>
    <t>Limpeza de revestimento cerâmico - Pano</t>
  </si>
  <si>
    <t>6.6</t>
  </si>
  <si>
    <t>Limpeza de sarjeta e meio-fio</t>
  </si>
  <si>
    <t>m</t>
  </si>
  <si>
    <t>6.7</t>
  </si>
  <si>
    <t>Limpeza de pavimento e estacionamento</t>
  </si>
  <si>
    <t>6.8</t>
  </si>
  <si>
    <t>Roçada manual</t>
  </si>
  <si>
    <t>ha</t>
  </si>
  <si>
    <t>Remuneração fixada no salário minimo do ano de 2025</t>
  </si>
  <si>
    <t xml:space="preserve">Um uniforme anual por funcionário </t>
  </si>
  <si>
    <t>Custo com mão de obra</t>
  </si>
  <si>
    <t>Mão de obra</t>
  </si>
  <si>
    <t>Qntd.</t>
  </si>
  <si>
    <t>Remuneração (R$)</t>
  </si>
  <si>
    <t>Encargos de Mão de Obra</t>
  </si>
  <si>
    <t>Valor mensal (R$)</t>
  </si>
  <si>
    <t>Valor anual (R$)</t>
  </si>
  <si>
    <t>Segurança</t>
  </si>
  <si>
    <t>Limpeza</t>
  </si>
  <si>
    <t>Valor</t>
  </si>
  <si>
    <t>Qtde.</t>
  </si>
  <si>
    <t>Total (R$)</t>
  </si>
  <si>
    <t>Roupa completa</t>
  </si>
  <si>
    <t>Tonfa</t>
  </si>
  <si>
    <t>Porta tonfa</t>
  </si>
  <si>
    <t>Limpeza (R$)</t>
  </si>
  <si>
    <t>Calçado</t>
  </si>
  <si>
    <t xml:space="preserve">Quantidades totais arbitrárias </t>
  </si>
  <si>
    <t>Orçamentação - produtos de limpeza</t>
  </si>
  <si>
    <t>Valores baseados em pesquisa online de preços (Links referenciados)</t>
  </si>
  <si>
    <t>Produto/Preço</t>
  </si>
  <si>
    <t>Preço 1</t>
  </si>
  <si>
    <t>Preço 2</t>
  </si>
  <si>
    <t>Preço 3</t>
  </si>
  <si>
    <t xml:space="preserve">Preço médio </t>
  </si>
  <si>
    <t>Valores Mensais</t>
  </si>
  <si>
    <t>Valores anuais</t>
  </si>
  <si>
    <t>Deteregente (1L)</t>
  </si>
  <si>
    <t xml:space="preserve">Outros custos operacionais </t>
  </si>
  <si>
    <t>Desinfetante (1L)</t>
  </si>
  <si>
    <t> </t>
  </si>
  <si>
    <t>Total mensal (R$)</t>
  </si>
  <si>
    <t>Total anual (R$)</t>
  </si>
  <si>
    <t>Limpador Multiuso (500ml)</t>
  </si>
  <si>
    <t>Produtos de limpeza</t>
  </si>
  <si>
    <t>Álcool (500ml)</t>
  </si>
  <si>
    <t>Esponja</t>
  </si>
  <si>
    <t>Luvas</t>
  </si>
  <si>
    <t>Balde</t>
  </si>
  <si>
    <t>Lixeira</t>
  </si>
  <si>
    <t>Sacos para lixo</t>
  </si>
  <si>
    <t>Panos de chão</t>
  </si>
  <si>
    <t>Flanela</t>
  </si>
  <si>
    <t>Vassouras</t>
  </si>
  <si>
    <t>Rodos</t>
  </si>
  <si>
    <t>Escova para vaso sanitário</t>
  </si>
  <si>
    <t xml:space="preserve">Data base dos valores: Abril de 2025. </t>
  </si>
  <si>
    <t>Anual</t>
  </si>
  <si>
    <t>Água/Esgoto</t>
  </si>
  <si>
    <t>Tot. Ac. Água/Esgoto</t>
  </si>
  <si>
    <t>Tot. Ac. Energia</t>
  </si>
  <si>
    <t>Total anual</t>
  </si>
  <si>
    <t>Mensal</t>
  </si>
  <si>
    <t>Mês 1</t>
  </si>
  <si>
    <t>Mês 2</t>
  </si>
  <si>
    <t>Mês 3</t>
  </si>
  <si>
    <t>Mês 4</t>
  </si>
  <si>
    <t>Mês 5</t>
  </si>
  <si>
    <t>Mês 6</t>
  </si>
  <si>
    <t>Mês 7</t>
  </si>
  <si>
    <t>Mês 8</t>
  </si>
  <si>
    <t>Mês 9</t>
  </si>
  <si>
    <t>Mês 10</t>
  </si>
  <si>
    <t>Mês 11</t>
  </si>
  <si>
    <t>Mês 12</t>
  </si>
  <si>
    <t>1. Receita Bruta (+)</t>
  </si>
  <si>
    <t xml:space="preserve">2. Deduções da Receita Bruta (-) </t>
  </si>
  <si>
    <t xml:space="preserve">Outorga Variável </t>
  </si>
  <si>
    <t>3. Receita Operacional Líquida (=)</t>
  </si>
  <si>
    <t xml:space="preserve">Seguros e garantias </t>
  </si>
  <si>
    <t>do opex</t>
  </si>
  <si>
    <t xml:space="preserve"> 4. Custos e Despesas Operacionais (-)</t>
  </si>
  <si>
    <t xml:space="preserve">Taxa de regulação </t>
  </si>
  <si>
    <t>da R.O.B</t>
  </si>
  <si>
    <t>4.1 Opex (-)</t>
  </si>
  <si>
    <t>Taxa de desconto</t>
  </si>
  <si>
    <t>4.2 Outorga Variável (-)</t>
  </si>
  <si>
    <t>4.3 Seguros e Garantias</t>
  </si>
  <si>
    <t>4.4 Taxa de Regulação</t>
  </si>
  <si>
    <t>5. EBITDA (=)</t>
  </si>
  <si>
    <t>Margem EBITDA (% da receita líquida)</t>
  </si>
  <si>
    <t>5.1 Depreciação e Amortização (-)</t>
  </si>
  <si>
    <t xml:space="preserve">6. EBIT </t>
  </si>
  <si>
    <t>6.1 Resultado financeiro (+/-)</t>
  </si>
  <si>
    <t>6.2 Receita Financeira</t>
  </si>
  <si>
    <t>6.3 Despesa Financeira</t>
  </si>
  <si>
    <t>7. EBT (LAIR)</t>
  </si>
  <si>
    <t>7.1 Impostos Correntes  -  CSSL e IRPJ (-)</t>
  </si>
  <si>
    <t>8. Lucro ou Prejuízo Líquido</t>
  </si>
  <si>
    <t>Margem Líquida (% da receita líquida)</t>
  </si>
  <si>
    <t>Tipo de construção</t>
  </si>
  <si>
    <t>Consumo médio (litros/dia)</t>
  </si>
  <si>
    <t>Ligações Hidrometradas</t>
  </si>
  <si>
    <t>Alojamentos provisórios</t>
  </si>
  <si>
    <t>80 por pessoa</t>
  </si>
  <si>
    <t>Estrutura Tarifária</t>
  </si>
  <si>
    <t>Faixa de Consumo</t>
  </si>
  <si>
    <t>Tarifa de Água (R$/m³)</t>
  </si>
  <si>
    <t>Tarifa de Esgoto (%) 80%</t>
  </si>
  <si>
    <t>Casas populares ou rurais</t>
  </si>
  <si>
    <t>120 por pessoa</t>
  </si>
  <si>
    <t>Tarifa Social</t>
  </si>
  <si>
    <t>0 a 10</t>
  </si>
  <si>
    <t>Residências</t>
  </si>
  <si>
    <t>150 por pessoa</t>
  </si>
  <si>
    <t>11 a 25</t>
  </si>
  <si>
    <t>Apartamentos</t>
  </si>
  <si>
    <t>200 por pessoa</t>
  </si>
  <si>
    <t>&gt; 25</t>
  </si>
  <si>
    <t>Hotéis (s/cozinha e s/ lavanderia)</t>
  </si>
  <si>
    <t>120 por hóspede</t>
  </si>
  <si>
    <t>Residencial</t>
  </si>
  <si>
    <t>Escolas – internatos</t>
  </si>
  <si>
    <t>R$ 7, 926</t>
  </si>
  <si>
    <t>Escolas – semi internatos</t>
  </si>
  <si>
    <t>100 por pessoa</t>
  </si>
  <si>
    <t>Escolas – externatos</t>
  </si>
  <si>
    <t>50 por pessoa</t>
  </si>
  <si>
    <t>Comercial, Industrial e Pública</t>
  </si>
  <si>
    <t>R$ 6, 984</t>
  </si>
  <si>
    <t>Quartéis</t>
  </si>
  <si>
    <t>Edifícios públicos ou comerciais</t>
  </si>
  <si>
    <t>Escritórios</t>
  </si>
  <si>
    <t>Pequeno Comércio</t>
  </si>
  <si>
    <t>Cinemas e teatros</t>
  </si>
  <si>
    <t>2 por lugar</t>
  </si>
  <si>
    <t>Templos</t>
  </si>
  <si>
    <t>Restaurantes e similares</t>
  </si>
  <si>
    <t>25 por refeição</t>
  </si>
  <si>
    <t>Fonte: Águas de Teresina</t>
  </si>
  <si>
    <t>Garagens</t>
  </si>
  <si>
    <t>50 por automóvel</t>
  </si>
  <si>
    <t>Lavanderias</t>
  </si>
  <si>
    <t>30 por kg de roupa seca</t>
  </si>
  <si>
    <t>PREMISSAS</t>
  </si>
  <si>
    <t>Mercados</t>
  </si>
  <si>
    <t>5 por m² de área</t>
  </si>
  <si>
    <t>Considerar a permanência no local dos boxes somente pelos colaboradores</t>
  </si>
  <si>
    <t>Matadouros – animais de grande porte</t>
  </si>
  <si>
    <t>300 por cabeça abatida</t>
  </si>
  <si>
    <t>Considerar 01 (um) colaborador por box</t>
  </si>
  <si>
    <t>Matadouros – animais de pequeno porte</t>
  </si>
  <si>
    <t>150 por cabeça abatida</t>
  </si>
  <si>
    <t>Considerar 20 (vinte) boxes</t>
  </si>
  <si>
    <t>Postos de serviço p/ automóveis</t>
  </si>
  <si>
    <t>150 por veículo</t>
  </si>
  <si>
    <t>Considerar funcionamento de 30 dias/mês</t>
  </si>
  <si>
    <t>Cavalariças</t>
  </si>
  <si>
    <t>100 por cavalo</t>
  </si>
  <si>
    <t>Considerar 1 (um) colaborador na guarita</t>
  </si>
  <si>
    <t>Jardins</t>
  </si>
  <si>
    <t>1,5 por m²</t>
  </si>
  <si>
    <t>Orfanato, asilo, berçário</t>
  </si>
  <si>
    <t>DADOS</t>
  </si>
  <si>
    <t>Ambulatório</t>
  </si>
  <si>
    <t>25 por pessoa</t>
  </si>
  <si>
    <t>Nº Box</t>
  </si>
  <si>
    <t>Creche</t>
  </si>
  <si>
    <t>Nº Colaboradores</t>
  </si>
  <si>
    <t>Oficina de costura</t>
  </si>
  <si>
    <t>Consumo médio (L/d)</t>
  </si>
  <si>
    <t>Fonte: Escola Engenharia</t>
  </si>
  <si>
    <t>Consumo médio Total (L/d)</t>
  </si>
  <si>
    <t>Consumo médio mensal (L/Mês)</t>
  </si>
  <si>
    <t>Tarifa de água: Comercial &gt; 25 (R$/m3)</t>
  </si>
  <si>
    <t>Tarifa de esgoto (80%): Comercial &gt; 25 (R$/m3)</t>
  </si>
  <si>
    <t>RESULTADOS</t>
  </si>
  <si>
    <t>Fatura água (R$)</t>
  </si>
  <si>
    <t>Fatura esgoto (R$)</t>
  </si>
  <si>
    <t>Fatura total</t>
  </si>
  <si>
    <t>Fatura total (Por box)</t>
  </si>
  <si>
    <t>Local</t>
  </si>
  <si>
    <t>Funcionamento</t>
  </si>
  <si>
    <t>BOX</t>
  </si>
  <si>
    <t>7h às 19h</t>
  </si>
  <si>
    <t>Administração</t>
  </si>
  <si>
    <t>Guarita</t>
  </si>
  <si>
    <t>24h</t>
  </si>
  <si>
    <t xml:space="preserve">Tensão </t>
  </si>
  <si>
    <t>Característica</t>
  </si>
  <si>
    <t>Baixa Tensão (BT)</t>
  </si>
  <si>
    <t>Até 1 kV</t>
  </si>
  <si>
    <t>Média Tensão (MT)</t>
  </si>
  <si>
    <t>Entre 1 kV e 69 kV</t>
  </si>
  <si>
    <t>Alta Tensão (AT)</t>
  </si>
  <si>
    <t>Acima de 69 kV</t>
  </si>
  <si>
    <t xml:space="preserve">Característica </t>
  </si>
  <si>
    <t>Tarifa</t>
  </si>
  <si>
    <t>Poder Público Estadual</t>
  </si>
  <si>
    <t>Unidade Comercial</t>
  </si>
  <si>
    <t>Fonte: Equatorial</t>
  </si>
  <si>
    <t>Local:</t>
  </si>
  <si>
    <t>Quantidade:</t>
  </si>
  <si>
    <t>Adm</t>
  </si>
  <si>
    <t>Consumo total (kWh):</t>
  </si>
  <si>
    <t>Item</t>
  </si>
  <si>
    <t>Potência (W)</t>
  </si>
  <si>
    <t>Tempo de Uso (h)</t>
  </si>
  <si>
    <t>Consumo Elétrico (kWh)</t>
  </si>
  <si>
    <t>Tomada</t>
  </si>
  <si>
    <t>Iluminação</t>
  </si>
  <si>
    <t>Split</t>
  </si>
  <si>
    <t>Reserva 1</t>
  </si>
  <si>
    <t>Tomada bebedouro</t>
  </si>
  <si>
    <t>Reserva 2</t>
  </si>
  <si>
    <t>iluminação interna 01</t>
  </si>
  <si>
    <t>iluminação interna 02</t>
  </si>
  <si>
    <t>Iluminação projeção</t>
  </si>
  <si>
    <t>Tomadas geral</t>
  </si>
  <si>
    <t>Bombas</t>
  </si>
  <si>
    <t>Iluminação de emergência</t>
  </si>
  <si>
    <t>Postes</t>
  </si>
  <si>
    <t>Bomba poço</t>
  </si>
  <si>
    <t>Toten/Placa</t>
  </si>
  <si>
    <t>Bomba drenagem</t>
  </si>
  <si>
    <t>Potência</t>
  </si>
  <si>
    <t>Consumo total (kWh)</t>
  </si>
  <si>
    <t>Tarifa (R$)</t>
  </si>
  <si>
    <t>Conta mensal (R$)</t>
  </si>
  <si>
    <t>Premissas  - Aluguel</t>
  </si>
  <si>
    <t>Premissas - Uso do banheiro</t>
  </si>
  <si>
    <t>Valor do m²</t>
  </si>
  <si>
    <t>Determinação do fluxo de pessoas baseado em 5% do total do fluxo de pessoas do TR Teresina</t>
  </si>
  <si>
    <t>Receitas</t>
  </si>
  <si>
    <t>Ano 21</t>
  </si>
  <si>
    <t>Ano 22</t>
  </si>
  <si>
    <t>Ano 23</t>
  </si>
  <si>
    <t>Ano 24</t>
  </si>
  <si>
    <t>Ano 25</t>
  </si>
  <si>
    <t>Ano 26</t>
  </si>
  <si>
    <t>Ano 27</t>
  </si>
  <si>
    <t>Ano 28</t>
  </si>
  <si>
    <t>Ano 29</t>
  </si>
  <si>
    <t>Ano 30</t>
  </si>
  <si>
    <t>Ano 31</t>
  </si>
  <si>
    <t>Ano 32</t>
  </si>
  <si>
    <t>Ano 33</t>
  </si>
  <si>
    <t>Ano 34</t>
  </si>
  <si>
    <t>Ano 35</t>
  </si>
  <si>
    <t>TOTAL</t>
  </si>
  <si>
    <t>Tamanho dos boxes (m²)</t>
  </si>
  <si>
    <t>Fluxo de pessoas TR Teresina - 2 715</t>
  </si>
  <si>
    <t>Aluguel dos boxes</t>
  </si>
  <si>
    <t>Quantidade de boxes</t>
  </si>
  <si>
    <t>Uso dos banheiros TR dos pobres - 50% para uso comum e 5% para banho para o fluxo estimado</t>
  </si>
  <si>
    <t xml:space="preserve">Uso dos banheiros </t>
  </si>
  <si>
    <t>%OCC</t>
  </si>
  <si>
    <t>Valor base do uso dos banheiros - 136</t>
  </si>
  <si>
    <t>Receita Anual</t>
  </si>
  <si>
    <t>Valor por Box</t>
  </si>
  <si>
    <t>Valor mensal</t>
  </si>
  <si>
    <t>Valor anual</t>
  </si>
  <si>
    <t>Uso dos banheiros</t>
  </si>
  <si>
    <t>Fluxo de pessoas TRT</t>
  </si>
  <si>
    <t>Banheiros</t>
  </si>
  <si>
    <t>Qntd de usos</t>
  </si>
  <si>
    <t>Preço (R$)</t>
  </si>
  <si>
    <t>Diário</t>
  </si>
  <si>
    <t>Percentual</t>
  </si>
  <si>
    <t>Uso comum</t>
  </si>
  <si>
    <t>Média diária de pessoas TRP</t>
  </si>
  <si>
    <t>Uso para banho</t>
  </si>
  <si>
    <t>Banho</t>
  </si>
  <si>
    <t>Fluxo médio de pessoas Terminal Rodoviário de Teresina</t>
  </si>
  <si>
    <t>Premissa - R$ 1,00 para uso comum/ R$ 5,00 para banho</t>
  </si>
  <si>
    <t>Data</t>
  </si>
  <si>
    <t xml:space="preserve">Fluxo médio </t>
  </si>
  <si>
    <t>Programação de regularidade de Manutenção</t>
  </si>
  <si>
    <t>SINAPI</t>
  </si>
  <si>
    <t>TELHA DE BARRO / CERAMICA, NAO ESMALTADA, TIPO COLONIAL, CANAL, PLAN, PAULISTA, COMPRIMENTO DE *44 A 50* CM, RENDIMENTO DE COBERTURA DE *26* TELHAS/M2</t>
  </si>
  <si>
    <t>MIL</t>
  </si>
  <si>
    <t>Utilizada a composição, mas zerada todos os coeficientes, exceto de M.O, duplicando os mesmos para indicar retirada e recolocação (retelhamento)</t>
  </si>
  <si>
    <t>SERVENTE COM ENCARGOS COMPLEMENTARES</t>
  </si>
  <si>
    <t>H</t>
  </si>
  <si>
    <t>TELHADISTA COM ENCARGOS COMPLEMENTARES</t>
  </si>
  <si>
    <t>GUINCHO ELÉTRICO DE COLUNA, CAPACIDADE 400 KG, COM MOTO FREIO, MOTOR TRIFÁSICO DE 1,25 CV - CHP DIURNO. AF_03/2016</t>
  </si>
  <si>
    <t>CHP</t>
  </si>
  <si>
    <t>GUINCHO ELÉTRICO DE COLUNA, CAPACIDADE 400 KG, COM MOTO FREIO, MOTOR TRIFÁSICO DE 1,25 CV - CHI DIURNO. AF_03/2016</t>
  </si>
  <si>
    <t>CHI</t>
  </si>
  <si>
    <t>BDI</t>
  </si>
  <si>
    <t>Total+BDI</t>
  </si>
  <si>
    <t>Impermeabilização</t>
  </si>
  <si>
    <t>MANTA LIQUIDA DE BASE ASFALTICA MODIFICADA COM A ADICAO DE ELASTOMEROS DILUIDOS EM SOLVENTE ORGANICO, APLICACAO A FRIO (MEMBRANA DE EMULSAO ASFALTICA PARA IMPERMEABILIZACAO FLEXIVEL)</t>
  </si>
  <si>
    <t>KG</t>
  </si>
  <si>
    <t>AJUDANTE ESPECIALIZADO COM ENCARGOS COMPLEMENTARES</t>
  </si>
  <si>
    <t>IMPERMEABILIZADOR COM ENCARGOS COMPLEMENTARES</t>
  </si>
  <si>
    <t>PRÓPRIA</t>
  </si>
  <si>
    <t>Troca de lâmpada</t>
  </si>
  <si>
    <t>Lâmpada led 15w</t>
  </si>
  <si>
    <t>P1</t>
  </si>
  <si>
    <t>P2</t>
  </si>
  <si>
    <t>P3</t>
  </si>
  <si>
    <t>Eletricista</t>
  </si>
  <si>
    <t>h</t>
  </si>
  <si>
    <t>SINAPI Adaptada</t>
  </si>
  <si>
    <t>Manutenção bomba</t>
  </si>
  <si>
    <t>ARRUELA LISA, REDONDA, DE LATAO POLIDO, DIAMETRO NOMINAL 5/8", DIAMETRO EXTERNO = 34 MM, DIAMETRO DO FURO = 17 MM, ESPESSURA = *2,5* MM</t>
  </si>
  <si>
    <t>UN</t>
  </si>
  <si>
    <t>VERGALHAO ZINCADO ROSCA TOTAL, 1/4" (6,3 MM)</t>
  </si>
  <si>
    <t>M</t>
  </si>
  <si>
    <t>PORCA ZINCADA, SEXTAVADA, DIAMETRO 1/4"</t>
  </si>
  <si>
    <t>AUXILIAR DE ELETRICISTA COM ENCARGOS COMPLEMENTARES</t>
  </si>
  <si>
    <t>AUXILIAR DE ENCANADOR OU BOMBEIRO HIDRÁULICO COM ENCARGOS COMPLEMENTARES</t>
  </si>
  <si>
    <t>ELETRICISTA COM ENCARGOS COMPLEMENTARES</t>
  </si>
  <si>
    <t>ORÇAMENTO</t>
  </si>
  <si>
    <t xml:space="preserve">SINAPI </t>
  </si>
  <si>
    <t>Pintura em forro</t>
  </si>
  <si>
    <t>TINTA LATEX ACRILICA PREMIUM, COR BRANCO FOSCO</t>
  </si>
  <si>
    <t>L</t>
  </si>
  <si>
    <t>0,2285000</t>
  </si>
  <si>
    <t>27,89</t>
  </si>
  <si>
    <t>PINTOR COM ENCARGOS COMPLEMENTARES</t>
  </si>
  <si>
    <t>0,2270000</t>
  </si>
  <si>
    <t>28,16</t>
  </si>
  <si>
    <t>6,39</t>
  </si>
  <si>
    <t>0,0757000</t>
  </si>
  <si>
    <t>21,36</t>
  </si>
  <si>
    <t>1,61</t>
  </si>
  <si>
    <t>0,1631000</t>
  </si>
  <si>
    <t>0,0544000</t>
  </si>
  <si>
    <t>TINTA ESMALTE BASE AGUA PREMIUM ACETINADO</t>
  </si>
  <si>
    <t>0,0792000</t>
  </si>
  <si>
    <t>35,42</t>
  </si>
  <si>
    <t>2,80</t>
  </si>
  <si>
    <t>0,9097000</t>
  </si>
  <si>
    <t>25,61</t>
  </si>
  <si>
    <t>MASSA PREMIUM PARA TEXTURA LISA DE BASE ACRILICA, USO INTERNO E EXTERNO</t>
  </si>
  <si>
    <t>1,1074000</t>
  </si>
  <si>
    <t>6,65</t>
  </si>
  <si>
    <t>7,36</t>
  </si>
  <si>
    <t>0,1541000</t>
  </si>
  <si>
    <t>4,33</t>
  </si>
  <si>
    <t>0,0514000</t>
  </si>
  <si>
    <t>1,09</t>
  </si>
  <si>
    <t>Limpeza de caixa dagua</t>
  </si>
  <si>
    <t>ENCANADOR OU BOMBEIRO HIDRÁULICO COM ENCARGOS COMPLEMENTARES</t>
  </si>
  <si>
    <t>Agua sanitária</t>
  </si>
  <si>
    <t>l</t>
  </si>
  <si>
    <t>LIMPEZA DE PISO CERÂMICO OU PORCELANATO COM VASSOURA A SECO. AF_04/2019</t>
  </si>
  <si>
    <t>M2</t>
  </si>
  <si>
    <t>LIMPEZA DE PISO CERÂMICO OU PORCELANATO UTILIZANDO DETERGENTE NEUTRO E ESCOVAÇÃO MANUAL. AF_04/2019</t>
  </si>
  <si>
    <t>DETERGENTE NEUTRO USO GERAL, CONCENTRADO</t>
  </si>
  <si>
    <t>LIMPEZA DE PISO CERÂMICO OU PORCELANATO COM PANO ÚMIDO. AF_04/2019</t>
  </si>
  <si>
    <t>LIMPEZA DE REVESTIMENTO CERÂMICO EM PAREDE UTILIZANDO DETERGENTE NEUTRO E ESCOVAÇÃO MANUAL. AF_04/2019</t>
  </si>
  <si>
    <t>LIMPEZA DE REVESTIMENTO CERÂMICO EM PAREDE COM PANO ÚMIDO AF_04/2019</t>
  </si>
  <si>
    <t>SICRO</t>
  </si>
  <si>
    <t>Tapa buraco com pintura de ligação - demolição com serra corta piso</t>
  </si>
  <si>
    <t>m³</t>
  </si>
  <si>
    <t>Remendo profundo com imprimação com asfalto diluído - demolição mecânica e corte com serra</t>
  </si>
  <si>
    <t>Correção de defeitos com mistura betuminosa</t>
  </si>
  <si>
    <t>Fresagem descontínua de revestimento asfáltico - espessura de 5 cm</t>
  </si>
  <si>
    <t>INSUMO</t>
  </si>
  <si>
    <t>7356</t>
  </si>
  <si>
    <t>COLETADO</t>
  </si>
  <si>
    <t>6,37</t>
  </si>
  <si>
    <t>COMPOSICAO</t>
  </si>
  <si>
    <t>88310</t>
  </si>
  <si>
    <t>88316</t>
  </si>
  <si>
    <t>Encargos trabalhistas: Funcionários tercerizados;  cálculo sobre um salário de mensalista - empresa não optante pelo simples.</t>
  </si>
  <si>
    <t>Data base: Abril de 2025</t>
  </si>
  <si>
    <t xml:space="preserve">Quantidade mensais </t>
  </si>
  <si>
    <t>Quantidades anuais</t>
  </si>
  <si>
    <t>Lixeira - Considerou-se 5 novas lixeiras por ano.</t>
  </si>
  <si>
    <t>Vassouras e Rodos novas a cada 4 meses.</t>
  </si>
  <si>
    <t xml:space="preserve">Enquadramento Tributário </t>
  </si>
  <si>
    <t xml:space="preserve">Lucro presumido </t>
  </si>
  <si>
    <t xml:space="preserve">Ano 1 </t>
  </si>
  <si>
    <t>Tributação indireta</t>
  </si>
  <si>
    <t xml:space="preserve">Total das receitas diretas </t>
  </si>
  <si>
    <t>Tributo</t>
  </si>
  <si>
    <t>Alíquota</t>
  </si>
  <si>
    <t xml:space="preserve">Impostos Indiretos </t>
  </si>
  <si>
    <t>ISS</t>
  </si>
  <si>
    <t>PIS</t>
  </si>
  <si>
    <t>COFINS</t>
  </si>
  <si>
    <t>ICMS</t>
  </si>
  <si>
    <t xml:space="preserve">Impostos diretos </t>
  </si>
  <si>
    <t>Tributação Direta</t>
  </si>
  <si>
    <t xml:space="preserve">Base de Cálculo </t>
  </si>
  <si>
    <t>IR</t>
  </si>
  <si>
    <t>IRPJ</t>
  </si>
  <si>
    <t xml:space="preserve">IR Adicional </t>
  </si>
  <si>
    <t>Adicional (IRPJ)</t>
  </si>
  <si>
    <t>CSLL</t>
  </si>
  <si>
    <t>Limite adicional (IRPJ)</t>
  </si>
  <si>
    <t>Base do IRPJ e CSLL</t>
  </si>
  <si>
    <t xml:space="preserve">Limite de prejuizo a compensar </t>
  </si>
  <si>
    <t>Período de apuração</t>
  </si>
  <si>
    <t>Ano</t>
  </si>
  <si>
    <t>Opex Conservação</t>
  </si>
  <si>
    <t>RESULTADO - TOTAL</t>
  </si>
  <si>
    <t>RESULTADO - BOX</t>
  </si>
  <si>
    <t xml:space="preserve">Mensal - Áreas externas </t>
  </si>
  <si>
    <t>Mensal - Box (20)</t>
  </si>
  <si>
    <t>Anual - Áreas externas</t>
  </si>
  <si>
    <t>Porteiro (guarita)</t>
  </si>
  <si>
    <t>OPEX ÁREAS EXTERNAS</t>
  </si>
  <si>
    <t>Produto</t>
  </si>
  <si>
    <t>Baldes</t>
  </si>
  <si>
    <t>Lixeiras</t>
  </si>
  <si>
    <t>OPEX BOX (20 boxes)</t>
  </si>
  <si>
    <t>Anual - Box (20)</t>
  </si>
  <si>
    <t>Recorrências no 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</si>
</sst>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[$-F400]h:mm:ss\ AM/PM"/>
    <numFmt numFmtId="166" formatCode="&quot;Ano&quot;\ 0"/>
    <numFmt numFmtId="167" formatCode="_-&quot;R$&quot;\ * #,##0_-;\-&quot;R$&quot;\ * #,##0_-;_-&quot;R$&quot;\ * &quot;-&quot;??_-;_-@_-"/>
    <numFmt numFmtId="168" formatCode="#,##0_);\(#,##0\);\-_);@"/>
    <numFmt numFmtId="169" formatCode="&quot;R$&quot;\ #,##0"/>
    <numFmt numFmtId="171" formatCode="_-* #,##0_-;\-* #,##0_-;_-* &quot;-&quot;??_-;_-@_-"/>
  </numFmts>
  <fonts count="3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b/>
      <sz val="16"/>
      <color theme="0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10"/>
      <name val="Courier New"/>
      <family val="3"/>
    </font>
    <font>
      <sz val="8"/>
      <color rgb="FF000000"/>
      <name val="Arial"/>
      <family val="2"/>
    </font>
    <font>
      <sz val="8"/>
      <color rgb="FFFFFFFF"/>
      <name val="Arial"/>
      <family val="2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</font>
    <font>
      <sz val="8"/>
      <color rgb="FFFFFFFF"/>
      <name val="Calibri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Arial"/>
      <family val="2"/>
    </font>
    <font>
      <sz val="8"/>
      <color theme="0"/>
      <name val="Arial"/>
      <family val="2"/>
    </font>
    <font>
      <sz val="8"/>
      <color rgb="FF242424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2"/>
      <name val="Times New Roman"/>
      <family val="1"/>
    </font>
    <font>
      <b/>
      <sz val="10"/>
      <name val="Arial"/>
      <family val="2"/>
    </font>
    <font>
      <sz val="9"/>
      <color rgb="FFFFFFFF"/>
      <name val="Arial"/>
      <family val="2"/>
    </font>
    <font>
      <sz val="8"/>
      <color theme="8" tint="-0.249977111117893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  <charset val="1"/>
    </font>
    <font>
      <sz val="8"/>
      <color theme="0"/>
      <name val="Arial"/>
      <family val="2"/>
      <charset val="1"/>
    </font>
    <font>
      <b/>
      <sz val="10"/>
      <color rgb="FFFFFFFF"/>
      <name val="Arial"/>
      <family val="2"/>
    </font>
    <font>
      <sz val="8"/>
      <color rgb="FF313131"/>
      <name val="Arial"/>
      <family val="2"/>
    </font>
    <font>
      <sz val="8"/>
      <color rgb="FF333333"/>
      <name val="Arial"/>
      <family val="2"/>
    </font>
    <font>
      <i/>
      <u/>
      <sz val="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15967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000000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6">
    <xf numFmtId="0" fontId="0" fillId="0" borderId="0"/>
    <xf numFmtId="0" fontId="18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18" fillId="0" borderId="0" applyNumberForma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</cellStyleXfs>
  <cellXfs count="22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9" fontId="1" fillId="0" borderId="0" xfId="0" applyNumberFormat="1" applyFont="1"/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165" fontId="3" fillId="0" borderId="0" xfId="0" applyNumberFormat="1" applyFont="1" applyAlignment="1">
      <alignment horizontal="center" vertical="center"/>
    </xf>
    <xf numFmtId="0" fontId="5" fillId="5" borderId="1" xfId="0" applyFont="1" applyFill="1" applyBorder="1" applyAlignment="1">
      <alignment horizontal="right" vertical="center"/>
    </xf>
    <xf numFmtId="0" fontId="3" fillId="6" borderId="1" xfId="0" applyFont="1" applyFill="1" applyBorder="1" applyAlignment="1">
      <alignment horizontal="left" vertical="center"/>
    </xf>
    <xf numFmtId="2" fontId="3" fillId="6" borderId="1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2" fontId="3" fillId="3" borderId="0" xfId="0" applyNumberFormat="1" applyFont="1" applyFill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44" fontId="3" fillId="0" borderId="0" xfId="0" applyNumberFormat="1" applyFont="1" applyAlignment="1">
      <alignment horizontal="center" vertical="center"/>
    </xf>
    <xf numFmtId="44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1" fillId="6" borderId="0" xfId="0" applyFont="1" applyFill="1" applyAlignment="1">
      <alignment horizontal="center" vertical="center"/>
    </xf>
    <xf numFmtId="44" fontId="5" fillId="4" borderId="4" xfId="0" applyNumberFormat="1" applyFont="1" applyFill="1" applyBorder="1" applyAlignment="1">
      <alignment horizontal="center" vertical="center"/>
    </xf>
    <xf numFmtId="44" fontId="5" fillId="4" borderId="5" xfId="0" applyNumberFormat="1" applyFont="1" applyFill="1" applyBorder="1" applyAlignment="1">
      <alignment horizontal="center" vertical="center"/>
    </xf>
    <xf numFmtId="44" fontId="5" fillId="4" borderId="6" xfId="0" applyNumberFormat="1" applyFont="1" applyFill="1" applyBorder="1" applyAlignment="1">
      <alignment horizontal="center" vertical="center"/>
    </xf>
    <xf numFmtId="44" fontId="3" fillId="6" borderId="7" xfId="0" applyNumberFormat="1" applyFont="1" applyFill="1" applyBorder="1" applyAlignment="1">
      <alignment horizontal="center" vertical="center"/>
    </xf>
    <xf numFmtId="44" fontId="3" fillId="6" borderId="8" xfId="0" applyNumberFormat="1" applyFont="1" applyFill="1" applyBorder="1" applyAlignment="1">
      <alignment horizontal="center" vertical="center"/>
    </xf>
    <xf numFmtId="44" fontId="3" fillId="6" borderId="9" xfId="0" applyNumberFormat="1" applyFont="1" applyFill="1" applyBorder="1" applyAlignment="1">
      <alignment horizontal="center" vertical="center"/>
    </xf>
    <xf numFmtId="44" fontId="3" fillId="6" borderId="10" xfId="0" applyNumberFormat="1" applyFont="1" applyFill="1" applyBorder="1" applyAlignment="1">
      <alignment horizontal="center" vertical="center"/>
    </xf>
    <xf numFmtId="44" fontId="3" fillId="6" borderId="0" xfId="0" applyNumberFormat="1" applyFont="1" applyFill="1" applyAlignment="1">
      <alignment horizontal="center" vertical="center"/>
    </xf>
    <xf numFmtId="44" fontId="3" fillId="6" borderId="11" xfId="0" applyNumberFormat="1" applyFont="1" applyFill="1" applyBorder="1" applyAlignment="1">
      <alignment horizontal="center" vertical="center"/>
    </xf>
    <xf numFmtId="44" fontId="3" fillId="6" borderId="12" xfId="0" applyNumberFormat="1" applyFont="1" applyFill="1" applyBorder="1" applyAlignment="1">
      <alignment horizontal="center" vertical="center"/>
    </xf>
    <xf numFmtId="44" fontId="3" fillId="6" borderId="2" xfId="0" applyNumberFormat="1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7" fillId="0" borderId="0" xfId="0" applyFont="1"/>
    <xf numFmtId="0" fontId="9" fillId="0" borderId="0" xfId="0" applyFont="1" applyAlignment="1">
      <alignment horizontal="center" vertical="center"/>
    </xf>
    <xf numFmtId="0" fontId="8" fillId="0" borderId="0" xfId="0" applyFont="1"/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7" fontId="10" fillId="6" borderId="0" xfId="0" applyNumberFormat="1" applyFont="1" applyFill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3" fillId="0" borderId="0" xfId="0" applyFont="1"/>
    <xf numFmtId="0" fontId="13" fillId="9" borderId="18" xfId="0" applyFont="1" applyFill="1" applyBorder="1"/>
    <xf numFmtId="0" fontId="13" fillId="9" borderId="17" xfId="0" applyFont="1" applyFill="1" applyBorder="1"/>
    <xf numFmtId="0" fontId="13" fillId="9" borderId="19" xfId="0" applyFont="1" applyFill="1" applyBorder="1"/>
    <xf numFmtId="0" fontId="13" fillId="9" borderId="20" xfId="0" applyFont="1" applyFill="1" applyBorder="1"/>
    <xf numFmtId="0" fontId="13" fillId="9" borderId="16" xfId="0" applyFont="1" applyFill="1" applyBorder="1"/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4" fillId="8" borderId="0" xfId="0" applyFont="1" applyFill="1" applyAlignment="1">
      <alignment horizontal="center" vertical="center"/>
    </xf>
    <xf numFmtId="0" fontId="13" fillId="9" borderId="0" xfId="0" applyFont="1" applyFill="1" applyAlignment="1">
      <alignment vertical="center"/>
    </xf>
    <xf numFmtId="0" fontId="13" fillId="9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9" fillId="9" borderId="0" xfId="1" applyFont="1" applyFill="1" applyBorder="1" applyAlignment="1">
      <alignment horizontal="center"/>
    </xf>
    <xf numFmtId="0" fontId="11" fillId="0" borderId="0" xfId="0" applyFont="1"/>
    <xf numFmtId="0" fontId="21" fillId="0" borderId="0" xfId="0" applyFont="1"/>
    <xf numFmtId="0" fontId="14" fillId="0" borderId="0" xfId="0" applyFont="1"/>
    <xf numFmtId="9" fontId="13" fillId="9" borderId="0" xfId="0" applyNumberFormat="1" applyFont="1" applyFill="1" applyAlignment="1">
      <alignment horizontal="center"/>
    </xf>
    <xf numFmtId="0" fontId="22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22" fillId="0" borderId="0" xfId="0" applyFont="1"/>
    <xf numFmtId="0" fontId="1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164" fontId="2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44" fontId="24" fillId="13" borderId="0" xfId="2" applyFont="1" applyFill="1" applyAlignment="1">
      <alignment horizontal="center" vertical="center"/>
    </xf>
    <xf numFmtId="166" fontId="3" fillId="12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left" vertical="center"/>
    </xf>
    <xf numFmtId="9" fontId="0" fillId="0" borderId="0" xfId="0" applyNumberFormat="1"/>
    <xf numFmtId="0" fontId="25" fillId="0" borderId="0" xfId="0" applyFont="1" applyAlignment="1">
      <alignment wrapText="1"/>
    </xf>
    <xf numFmtId="17" fontId="13" fillId="9" borderId="0" xfId="0" applyNumberFormat="1" applyFont="1" applyFill="1" applyAlignment="1">
      <alignment horizontal="center"/>
    </xf>
    <xf numFmtId="0" fontId="1" fillId="7" borderId="0" xfId="0" applyFont="1" applyFill="1" applyAlignment="1">
      <alignment horizontal="center" vertical="center"/>
    </xf>
    <xf numFmtId="17" fontId="1" fillId="7" borderId="0" xfId="0" applyNumberFormat="1" applyFont="1" applyFill="1" applyAlignment="1">
      <alignment horizontal="center" vertical="center"/>
    </xf>
    <xf numFmtId="0" fontId="5" fillId="5" borderId="15" xfId="0" applyFont="1" applyFill="1" applyBorder="1" applyAlignment="1">
      <alignment horizontal="left" vertical="center"/>
    </xf>
    <xf numFmtId="164" fontId="5" fillId="5" borderId="15" xfId="0" applyNumberFormat="1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164" fontId="3" fillId="6" borderId="0" xfId="0" applyNumberFormat="1" applyFont="1" applyFill="1" applyAlignment="1">
      <alignment horizontal="center" vertical="center"/>
    </xf>
    <xf numFmtId="0" fontId="1" fillId="7" borderId="0" xfId="0" applyFont="1" applyFill="1" applyAlignment="1">
      <alignment horizontal="left" vertical="center"/>
    </xf>
    <xf numFmtId="164" fontId="1" fillId="7" borderId="0" xfId="0" applyNumberFormat="1" applyFont="1" applyFill="1" applyAlignment="1">
      <alignment horizontal="center" vertical="center"/>
    </xf>
    <xf numFmtId="0" fontId="3" fillId="7" borderId="0" xfId="0" applyFont="1" applyFill="1" applyAlignment="1">
      <alignment horizontal="left" vertical="center"/>
    </xf>
    <xf numFmtId="164" fontId="3" fillId="7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166" fontId="3" fillId="6" borderId="0" xfId="0" applyNumberFormat="1" applyFont="1" applyFill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16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0" borderId="0" xfId="0" applyNumberFormat="1" applyFont="1"/>
    <xf numFmtId="0" fontId="3" fillId="6" borderId="0" xfId="0" applyFont="1" applyFill="1" applyAlignment="1">
      <alignment horizontal="center"/>
    </xf>
    <xf numFmtId="167" fontId="4" fillId="13" borderId="0" xfId="2" applyNumberFormat="1" applyFont="1" applyFill="1" applyAlignment="1">
      <alignment horizontal="center" vertical="center"/>
    </xf>
    <xf numFmtId="0" fontId="13" fillId="9" borderId="24" xfId="0" applyFont="1" applyFill="1" applyBorder="1"/>
    <xf numFmtId="0" fontId="2" fillId="5" borderId="2" xfId="0" applyFont="1" applyFill="1" applyBorder="1"/>
    <xf numFmtId="0" fontId="2" fillId="5" borderId="2" xfId="0" applyFont="1" applyFill="1" applyBorder="1" applyAlignment="1">
      <alignment horizontal="center" vertical="center"/>
    </xf>
    <xf numFmtId="1" fontId="2" fillId="5" borderId="2" xfId="0" applyNumberFormat="1" applyFont="1" applyFill="1" applyBorder="1" applyAlignment="1">
      <alignment horizontal="center" vertical="center"/>
    </xf>
    <xf numFmtId="166" fontId="26" fillId="14" borderId="26" xfId="3" applyNumberFormat="1" applyFont="1" applyFill="1" applyBorder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/>
    </xf>
    <xf numFmtId="168" fontId="0" fillId="0" borderId="0" xfId="0" applyNumberFormat="1"/>
    <xf numFmtId="0" fontId="4" fillId="12" borderId="0" xfId="0" applyFont="1" applyFill="1" applyAlignment="1">
      <alignment horizontal="center" vertical="center"/>
    </xf>
    <xf numFmtId="0" fontId="4" fillId="12" borderId="0" xfId="0" applyFont="1" applyFill="1"/>
    <xf numFmtId="0" fontId="3" fillId="12" borderId="0" xfId="0" applyFont="1" applyFill="1" applyAlignment="1">
      <alignment horizontal="center" vertical="center" wrapText="1"/>
    </xf>
    <xf numFmtId="0" fontId="19" fillId="9" borderId="0" xfId="1" applyFont="1" applyFill="1" applyBorder="1" applyAlignment="1">
      <alignment horizontal="left"/>
    </xf>
    <xf numFmtId="164" fontId="13" fillId="15" borderId="0" xfId="0" applyNumberFormat="1" applyFont="1" applyFill="1" applyAlignment="1">
      <alignment horizontal="center"/>
    </xf>
    <xf numFmtId="0" fontId="14" fillId="8" borderId="0" xfId="0" applyFont="1" applyFill="1" applyAlignment="1">
      <alignment vertical="center"/>
    </xf>
    <xf numFmtId="0" fontId="27" fillId="8" borderId="0" xfId="0" applyFont="1" applyFill="1" applyAlignment="1">
      <alignment horizontal="center" vertical="center"/>
    </xf>
    <xf numFmtId="44" fontId="14" fillId="8" borderId="0" xfId="2" applyFont="1" applyFill="1" applyAlignment="1">
      <alignment vertical="center"/>
    </xf>
    <xf numFmtId="167" fontId="13" fillId="9" borderId="0" xfId="2" applyNumberFormat="1" applyFont="1" applyFill="1" applyAlignment="1">
      <alignment horizontal="center" vertical="center"/>
    </xf>
    <xf numFmtId="0" fontId="13" fillId="9" borderId="27" xfId="0" applyFont="1" applyFill="1" applyBorder="1" applyAlignment="1">
      <alignment horizontal="center"/>
    </xf>
    <xf numFmtId="167" fontId="13" fillId="9" borderId="27" xfId="2" applyNumberFormat="1" applyFont="1" applyFill="1" applyBorder="1" applyAlignment="1">
      <alignment horizontal="center" vertical="center"/>
    </xf>
    <xf numFmtId="0" fontId="19" fillId="9" borderId="29" xfId="1" applyFont="1" applyFill="1" applyBorder="1" applyAlignment="1">
      <alignment horizontal="left"/>
    </xf>
    <xf numFmtId="164" fontId="13" fillId="15" borderId="29" xfId="0" applyNumberFormat="1" applyFont="1" applyFill="1" applyBorder="1" applyAlignment="1">
      <alignment horizontal="center"/>
    </xf>
    <xf numFmtId="0" fontId="13" fillId="9" borderId="29" xfId="0" applyFont="1" applyFill="1" applyBorder="1" applyAlignment="1">
      <alignment horizontal="center"/>
    </xf>
    <xf numFmtId="164" fontId="13" fillId="15" borderId="30" xfId="0" applyNumberFormat="1" applyFont="1" applyFill="1" applyBorder="1" applyAlignment="1">
      <alignment horizontal="center"/>
    </xf>
    <xf numFmtId="164" fontId="13" fillId="15" borderId="32" xfId="0" applyNumberFormat="1" applyFont="1" applyFill="1" applyBorder="1" applyAlignment="1">
      <alignment horizontal="center"/>
    </xf>
    <xf numFmtId="0" fontId="19" fillId="9" borderId="27" xfId="1" applyFont="1" applyFill="1" applyBorder="1" applyAlignment="1">
      <alignment horizontal="left"/>
    </xf>
    <xf numFmtId="164" fontId="13" fillId="15" borderId="27" xfId="0" applyNumberFormat="1" applyFont="1" applyFill="1" applyBorder="1" applyAlignment="1">
      <alignment horizontal="center"/>
    </xf>
    <xf numFmtId="164" fontId="13" fillId="15" borderId="34" xfId="0" applyNumberFormat="1" applyFont="1" applyFill="1" applyBorder="1" applyAlignment="1">
      <alignment horizontal="center"/>
    </xf>
    <xf numFmtId="0" fontId="7" fillId="0" borderId="27" xfId="0" applyFont="1" applyBorder="1"/>
    <xf numFmtId="0" fontId="14" fillId="8" borderId="27" xfId="0" applyFont="1" applyFill="1" applyBorder="1"/>
    <xf numFmtId="0" fontId="14" fillId="8" borderId="34" xfId="0" applyFont="1" applyFill="1" applyBorder="1" applyAlignment="1">
      <alignment horizontal="center"/>
    </xf>
    <xf numFmtId="0" fontId="13" fillId="9" borderId="32" xfId="0" applyFont="1" applyFill="1" applyBorder="1" applyAlignment="1">
      <alignment horizontal="center"/>
    </xf>
    <xf numFmtId="0" fontId="13" fillId="9" borderId="34" xfId="0" applyFont="1" applyFill="1" applyBorder="1" applyAlignment="1">
      <alignment horizontal="center"/>
    </xf>
    <xf numFmtId="0" fontId="13" fillId="9" borderId="32" xfId="0" applyFont="1" applyFill="1" applyBorder="1" applyAlignment="1">
      <alignment horizontal="center" vertical="center"/>
    </xf>
    <xf numFmtId="0" fontId="13" fillId="9" borderId="34" xfId="0" applyFont="1" applyFill="1" applyBorder="1" applyAlignment="1">
      <alignment horizontal="center" vertical="center"/>
    </xf>
    <xf numFmtId="0" fontId="0" fillId="0" borderId="32" xfId="0" applyBorder="1"/>
    <xf numFmtId="0" fontId="14" fillId="8" borderId="36" xfId="0" applyFont="1" applyFill="1" applyBorder="1" applyAlignment="1">
      <alignment horizontal="center"/>
    </xf>
    <xf numFmtId="167" fontId="13" fillId="9" borderId="35" xfId="2" applyNumberFormat="1" applyFont="1" applyFill="1" applyBorder="1" applyAlignment="1">
      <alignment horizontal="center" vertical="center"/>
    </xf>
    <xf numFmtId="167" fontId="13" fillId="9" borderId="36" xfId="2" applyNumberFormat="1" applyFont="1" applyFill="1" applyBorder="1" applyAlignment="1">
      <alignment horizontal="center" vertical="center"/>
    </xf>
    <xf numFmtId="0" fontId="13" fillId="9" borderId="35" xfId="0" applyFont="1" applyFill="1" applyBorder="1" applyAlignment="1">
      <alignment horizontal="center" vertical="center"/>
    </xf>
    <xf numFmtId="10" fontId="13" fillId="9" borderId="35" xfId="4" applyNumberFormat="1" applyFont="1" applyFill="1" applyBorder="1" applyAlignment="1">
      <alignment horizontal="center" vertical="center"/>
    </xf>
    <xf numFmtId="10" fontId="13" fillId="9" borderId="36" xfId="4" applyNumberFormat="1" applyFont="1" applyFill="1" applyBorder="1" applyAlignment="1">
      <alignment horizontal="center" vertical="center"/>
    </xf>
    <xf numFmtId="0" fontId="14" fillId="8" borderId="36" xfId="0" applyFont="1" applyFill="1" applyBorder="1"/>
    <xf numFmtId="10" fontId="1" fillId="0" borderId="0" xfId="0" applyNumberFormat="1" applyFont="1"/>
    <xf numFmtId="0" fontId="1" fillId="0" borderId="0" xfId="0" applyFont="1" applyAlignment="1">
      <alignment horizontal="center"/>
    </xf>
    <xf numFmtId="44" fontId="28" fillId="14" borderId="25" xfId="2" applyFont="1" applyFill="1" applyBorder="1"/>
    <xf numFmtId="9" fontId="28" fillId="14" borderId="25" xfId="4" applyFont="1" applyFill="1" applyBorder="1" applyAlignment="1">
      <alignment horizontal="center" vertical="center"/>
    </xf>
    <xf numFmtId="0" fontId="7" fillId="5" borderId="0" xfId="0" applyFont="1" applyFill="1"/>
    <xf numFmtId="0" fontId="9" fillId="6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4" fillId="0" borderId="0" xfId="2" applyNumberFormat="1" applyFont="1" applyFill="1" applyAlignment="1">
      <alignment horizontal="center" vertical="center"/>
    </xf>
    <xf numFmtId="0" fontId="29" fillId="6" borderId="0" xfId="0" applyFont="1" applyFill="1"/>
    <xf numFmtId="0" fontId="13" fillId="9" borderId="0" xfId="0" applyFont="1" applyFill="1" applyAlignment="1">
      <alignment horizontal="center" vertical="center" wrapText="1"/>
    </xf>
    <xf numFmtId="0" fontId="14" fillId="8" borderId="0" xfId="0" applyFont="1" applyFill="1" applyAlignment="1">
      <alignment horizontal="left"/>
    </xf>
    <xf numFmtId="0" fontId="20" fillId="5" borderId="23" xfId="0" applyFont="1" applyFill="1" applyBorder="1"/>
    <xf numFmtId="0" fontId="3" fillId="6" borderId="0" xfId="0" applyFont="1" applyFill="1"/>
    <xf numFmtId="0" fontId="20" fillId="5" borderId="23" xfId="0" applyFont="1" applyFill="1" applyBorder="1" applyAlignment="1">
      <alignment horizontal="center"/>
    </xf>
    <xf numFmtId="0" fontId="20" fillId="5" borderId="15" xfId="0" applyFont="1" applyFill="1" applyBorder="1" applyAlignment="1">
      <alignment horizontal="center"/>
    </xf>
    <xf numFmtId="0" fontId="20" fillId="5" borderId="23" xfId="0" applyFont="1" applyFill="1" applyBorder="1" applyAlignment="1">
      <alignment horizontal="center" vertical="center"/>
    </xf>
    <xf numFmtId="9" fontId="3" fillId="6" borderId="0" xfId="0" applyNumberFormat="1" applyFont="1" applyFill="1" applyAlignment="1">
      <alignment horizontal="center"/>
    </xf>
    <xf numFmtId="0" fontId="3" fillId="6" borderId="0" xfId="0" applyFont="1" applyFill="1" applyAlignment="1">
      <alignment horizontal="right"/>
    </xf>
    <xf numFmtId="10" fontId="3" fillId="6" borderId="0" xfId="0" applyNumberFormat="1" applyFont="1" applyFill="1" applyAlignment="1">
      <alignment horizontal="center"/>
    </xf>
    <xf numFmtId="4" fontId="3" fillId="6" borderId="0" xfId="0" applyNumberFormat="1" applyFont="1" applyFill="1" applyAlignment="1">
      <alignment horizontal="center"/>
    </xf>
    <xf numFmtId="44" fontId="30" fillId="0" borderId="0" xfId="0" applyNumberFormat="1" applyFont="1" applyAlignment="1">
      <alignment horizontal="center" vertical="center"/>
    </xf>
    <xf numFmtId="167" fontId="3" fillId="6" borderId="0" xfId="0" applyNumberFormat="1" applyFont="1" applyFill="1" applyAlignment="1">
      <alignment vertical="center"/>
    </xf>
    <xf numFmtId="167" fontId="5" fillId="4" borderId="5" xfId="0" applyNumberFormat="1" applyFont="1" applyFill="1" applyBorder="1" applyAlignment="1">
      <alignment horizontal="center" vertical="center"/>
    </xf>
    <xf numFmtId="0" fontId="32" fillId="0" borderId="0" xfId="0" applyFont="1"/>
    <xf numFmtId="0" fontId="31" fillId="0" borderId="0" xfId="0" applyFont="1"/>
    <xf numFmtId="167" fontId="0" fillId="0" borderId="0" xfId="0" applyNumberFormat="1"/>
    <xf numFmtId="167" fontId="3" fillId="0" borderId="0" xfId="0" applyNumberFormat="1" applyFont="1" applyAlignment="1">
      <alignment vertical="center"/>
    </xf>
    <xf numFmtId="0" fontId="14" fillId="8" borderId="0" xfId="0" applyFont="1" applyFill="1"/>
    <xf numFmtId="0" fontId="13" fillId="9" borderId="0" xfId="0" applyFont="1" applyFill="1"/>
    <xf numFmtId="44" fontId="0" fillId="0" borderId="0" xfId="0" applyNumberFormat="1"/>
    <xf numFmtId="2" fontId="3" fillId="0" borderId="0" xfId="0" applyNumberFormat="1" applyFont="1" applyAlignment="1">
      <alignment horizontal="center" vertical="center"/>
    </xf>
    <xf numFmtId="0" fontId="14" fillId="8" borderId="0" xfId="0" applyFont="1" applyFill="1" applyAlignment="1">
      <alignment horizontal="center"/>
    </xf>
    <xf numFmtId="0" fontId="13" fillId="9" borderId="0" xfId="0" applyFont="1" applyFill="1" applyAlignment="1">
      <alignment horizontal="center"/>
    </xf>
    <xf numFmtId="0" fontId="5" fillId="5" borderId="1" xfId="0" applyFont="1" applyFill="1" applyBorder="1" applyAlignment="1">
      <alignment horizontal="center" vertical="center"/>
    </xf>
    <xf numFmtId="0" fontId="3" fillId="11" borderId="0" xfId="0" applyFont="1" applyFill="1" applyBorder="1" applyAlignment="1">
      <alignment horizontal="center"/>
    </xf>
    <xf numFmtId="0" fontId="20" fillId="5" borderId="0" xfId="0" applyFont="1" applyFill="1" applyAlignment="1">
      <alignment horizontal="center"/>
    </xf>
    <xf numFmtId="0" fontId="13" fillId="9" borderId="0" xfId="0" applyFont="1" applyFill="1" applyAlignment="1">
      <alignment horizontal="center"/>
    </xf>
    <xf numFmtId="44" fontId="3" fillId="6" borderId="0" xfId="0" applyNumberFormat="1" applyFont="1" applyFill="1" applyBorder="1" applyAlignment="1">
      <alignment horizontal="center" vertical="center"/>
    </xf>
    <xf numFmtId="167" fontId="13" fillId="9" borderId="0" xfId="2" applyNumberFormat="1" applyFont="1" applyFill="1" applyAlignment="1">
      <alignment horizontal="center"/>
    </xf>
    <xf numFmtId="0" fontId="13" fillId="9" borderId="0" xfId="0" applyFont="1" applyFill="1" applyAlignment="1">
      <alignment horizontal="left"/>
    </xf>
    <xf numFmtId="0" fontId="5" fillId="5" borderId="3" xfId="0" applyFont="1" applyFill="1" applyBorder="1" applyAlignment="1">
      <alignment horizontal="left" vertical="center"/>
    </xf>
    <xf numFmtId="2" fontId="3" fillId="6" borderId="3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 wrapText="1"/>
    </xf>
    <xf numFmtId="0" fontId="34" fillId="6" borderId="0" xfId="0" applyFont="1" applyFill="1" applyAlignment="1">
      <alignment horizontal="center" vertical="center" wrapText="1"/>
    </xf>
    <xf numFmtId="0" fontId="35" fillId="6" borderId="0" xfId="0" applyFont="1" applyFill="1" applyAlignment="1">
      <alignment horizontal="center" vertical="center" wrapText="1"/>
    </xf>
    <xf numFmtId="8" fontId="35" fillId="6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8" fontId="5" fillId="2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3" fillId="6" borderId="0" xfId="0" applyFont="1" applyFill="1" applyAlignment="1">
      <alignment horizontal="left"/>
    </xf>
    <xf numFmtId="9" fontId="3" fillId="0" borderId="0" xfId="0" applyNumberFormat="1" applyFont="1"/>
    <xf numFmtId="0" fontId="3" fillId="3" borderId="0" xfId="0" applyFont="1" applyFill="1" applyAlignment="1">
      <alignment horizontal="center"/>
    </xf>
    <xf numFmtId="0" fontId="15" fillId="6" borderId="0" xfId="0" applyFont="1" applyFill="1"/>
    <xf numFmtId="0" fontId="3" fillId="3" borderId="0" xfId="0" applyFont="1" applyFill="1"/>
    <xf numFmtId="0" fontId="5" fillId="5" borderId="2" xfId="0" applyFont="1" applyFill="1" applyBorder="1" applyAlignment="1">
      <alignment horizontal="center"/>
    </xf>
    <xf numFmtId="169" fontId="3" fillId="6" borderId="0" xfId="0" applyNumberFormat="1" applyFont="1" applyFill="1" applyAlignment="1">
      <alignment horizontal="center"/>
    </xf>
    <xf numFmtId="167" fontId="3" fillId="6" borderId="0" xfId="2" applyNumberFormat="1" applyFont="1" applyFill="1" applyAlignment="1">
      <alignment horizontal="center" vertical="center"/>
    </xf>
    <xf numFmtId="0" fontId="29" fillId="6" borderId="0" xfId="0" applyFont="1" applyFill="1" applyAlignment="1">
      <alignment horizontal="center" vertical="center" wrapText="1"/>
    </xf>
    <xf numFmtId="0" fontId="29" fillId="6" borderId="0" xfId="0" applyFont="1" applyFill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/>
    </xf>
    <xf numFmtId="0" fontId="5" fillId="5" borderId="15" xfId="0" applyFont="1" applyFill="1" applyBorder="1" applyAlignment="1">
      <alignment horizontal="center" vertical="center" wrapText="1"/>
    </xf>
    <xf numFmtId="0" fontId="35" fillId="6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14" fillId="8" borderId="19" xfId="0" applyFont="1" applyFill="1" applyBorder="1" applyAlignment="1">
      <alignment horizontal="center"/>
    </xf>
    <xf numFmtId="0" fontId="14" fillId="8" borderId="0" xfId="0" applyFont="1" applyFill="1" applyAlignment="1">
      <alignment horizontal="center"/>
    </xf>
    <xf numFmtId="0" fontId="13" fillId="9" borderId="21" xfId="0" applyFont="1" applyFill="1" applyBorder="1" applyAlignment="1"/>
    <xf numFmtId="0" fontId="13" fillId="9" borderId="22" xfId="0" applyFont="1" applyFill="1" applyBorder="1" applyAlignment="1"/>
    <xf numFmtId="0" fontId="14" fillId="8" borderId="0" xfId="0" applyFont="1" applyFill="1" applyAlignment="1"/>
    <xf numFmtId="0" fontId="13" fillId="9" borderId="0" xfId="0" applyFont="1" applyFill="1" applyAlignment="1"/>
    <xf numFmtId="0" fontId="14" fillId="8" borderId="28" xfId="0" applyFont="1" applyFill="1" applyBorder="1" applyAlignment="1">
      <alignment horizontal="center" vertical="center"/>
    </xf>
    <xf numFmtId="0" fontId="14" fillId="8" borderId="33" xfId="0" applyFont="1" applyFill="1" applyBorder="1" applyAlignment="1">
      <alignment horizontal="center" vertical="center"/>
    </xf>
    <xf numFmtId="0" fontId="3" fillId="11" borderId="0" xfId="0" applyFont="1" applyFill="1" applyBorder="1" applyAlignment="1">
      <alignment horizontal="center"/>
    </xf>
    <xf numFmtId="0" fontId="33" fillId="8" borderId="2" xfId="0" applyFont="1" applyFill="1" applyBorder="1" applyAlignment="1">
      <alignment horizontal="center"/>
    </xf>
    <xf numFmtId="0" fontId="14" fillId="8" borderId="31" xfId="0" applyFont="1" applyFill="1" applyBorder="1" applyAlignment="1">
      <alignment horizontal="center" vertical="center"/>
    </xf>
    <xf numFmtId="0" fontId="3" fillId="11" borderId="0" xfId="0" applyFont="1" applyFill="1" applyBorder="1" applyAlignment="1">
      <alignment horizontal="center" wrapText="1"/>
    </xf>
    <xf numFmtId="0" fontId="14" fillId="8" borderId="27" xfId="0" applyFont="1" applyFill="1" applyBorder="1" applyAlignment="1">
      <alignment horizontal="center"/>
    </xf>
    <xf numFmtId="0" fontId="14" fillId="8" borderId="34" xfId="0" applyFont="1" applyFill="1" applyBorder="1" applyAlignment="1">
      <alignment horizontal="center"/>
    </xf>
    <xf numFmtId="0" fontId="13" fillId="9" borderId="0" xfId="0" applyFont="1" applyFill="1" applyAlignment="1">
      <alignment horizontal="center"/>
    </xf>
    <xf numFmtId="0" fontId="14" fillId="8" borderId="2" xfId="0" applyFont="1" applyFill="1" applyBorder="1" applyAlignment="1">
      <alignment horizontal="center"/>
    </xf>
    <xf numFmtId="0" fontId="13" fillId="10" borderId="0" xfId="0" applyFont="1" applyFill="1" applyBorder="1" applyAlignment="1">
      <alignment horizontal="center"/>
    </xf>
    <xf numFmtId="0" fontId="13" fillId="10" borderId="8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0" fillId="5" borderId="0" xfId="0" applyFont="1" applyFill="1" applyAlignment="1">
      <alignment horizontal="center"/>
    </xf>
    <xf numFmtId="171" fontId="13" fillId="9" borderId="0" xfId="5" applyNumberFormat="1" applyFont="1" applyFill="1" applyAlignment="1">
      <alignment horizontal="center"/>
    </xf>
  </cellXfs>
  <cellStyles count="6">
    <cellStyle name="Hiperlink" xfId="3" builtinId="8"/>
    <cellStyle name="Hyperlink" xfId="1"/>
    <cellStyle name="Moeda" xfId="2" builtinId="4"/>
    <cellStyle name="Normal" xfId="0" builtinId="0"/>
    <cellStyle name="Porcentagem" xfId="4" builtinId="5"/>
    <cellStyle name="Vírgula" xfId="5" builtinId="3"/>
  </cellStyles>
  <dxfs count="1">
    <dxf>
      <font>
        <color theme="8" tint="0.79998168889431442"/>
      </font>
      <fill>
        <patternFill>
          <bgColor theme="8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produto.mercadolivre.com.br/MLB-1607463874-calca-vigilante-coturno-militar-camiseta-seguranca-cinto-_JM" TargetMode="External"/><Relationship Id="rId2" Type="http://schemas.openxmlformats.org/officeDocument/2006/relationships/hyperlink" Target="https://produto.mercadolivre.com.br/MLB-1835859574-porta-tonfa-movel-com-trava-original-belica-preto-_JM?matt_tool=24609913&amp;matt_word=&amp;matt_source=google&amp;matt_campaign_id=14302215003&amp;matt_ad_group_id=124787845606&amp;matt_match_type=&amp;matt_network=g&amp;matt_device=c&amp;matt_creative=539425484833&amp;matt_keyword=&amp;matt_ad_position=&amp;matt_ad_type=pla&amp;matt_merchant_id=371852816&amp;matt_product_id=MLB1835859574&amp;matt_product_partition_id=1801417999103&amp;matt_target_id=pla-1801417999103&amp;cq_src=google_ads&amp;cq_cmp=14302215003&amp;cq_net=g&amp;cq_plt=gp&amp;cq_med=pla&amp;gad_source=1&amp;gclid=CjwKCAiA3ZC6BhBaEiwAeqfvyj_UAZlXZ-c2QY1teMyFwXRwi0GcgWjOi6f2w_EucQklZmpP04sQwxoCVGwQAvD_BwE" TargetMode="External"/><Relationship Id="rId1" Type="http://schemas.openxmlformats.org/officeDocument/2006/relationships/hyperlink" Target="https://produto.mercadolivre.com.br/MLB-3493801102-basto-tonfa-cassetete-militar-58cm-policial-auto-defesa-_JM" TargetMode="External"/><Relationship Id="rId6" Type="http://schemas.openxmlformats.org/officeDocument/2006/relationships/hyperlink" Target="https://www.guiatrabalhista.com.br/tematicas/custostrabalhistas.htm" TargetMode="External"/><Relationship Id="rId5" Type="http://schemas.openxmlformats.org/officeDocument/2006/relationships/hyperlink" Target="https://www.ebtuniformes.com.br/calcados/calcado-profissional-softwork-bb65-com-antiderrapante" TargetMode="External"/><Relationship Id="rId4" Type="http://schemas.openxmlformats.org/officeDocument/2006/relationships/hyperlink" Target="https://produto.mercadolivre.com.br/MLB-3339422919-conjunto-uniforme-de-limpeza-gola-v-unissex-servicos-gerais-_JM?matt_tool=92309335&amp;matt_word=&amp;matt_source=bing&amp;matt_campaign=MLB_ML_BING_AO_HOME%20%26%20INDUSTRY-ALL-ALL_X_PLA_ALLB_TXS_ALL&amp;matt_campaign_id=382858298&amp;matt_ad_group=HOME%20%26%20INDUSTRY&amp;matt_match_type=e&amp;matt_network=o&amp;matt_device=c&amp;matt_keyword=default&amp;msclkid=344f060c094f1551a63663ec94b660ff&amp;utm_source=bing&amp;utm_medium=cpc&amp;utm_campaign=MLB_ML_BING_AO_HOME%20%26%20INDUSTRY-ALL-ALL_X_PLA_ALLB_TXS_ALL&amp;utm_term=4581252655706226&amp;utm_content=HOME%20%26%20INDUSTRY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agazineluiza.com.br/limpador-multiuso-veja-power-fusion-limao-500ml/p/224233900/me/lmut/?&amp;seller_id=magazineluiza&amp;utm_source=google&amp;utm_medium=cpc&amp;utm_term=78757&amp;utm_campaign=google_eco_per_ven_pla_all_apo_1p_adv-funnel-trafego-csp-v2&amp;utm_con" TargetMode="External"/><Relationship Id="rId13" Type="http://schemas.openxmlformats.org/officeDocument/2006/relationships/hyperlink" Target="https://www.magazineluiza.com.br/esponja-bettanin-unitaria-cod-9410/p/eg88hf9jdc/me/esdf/?&amp;seller_id=versatileempresas&amp;utm_source=google&amp;utm_medium=cpc&amp;utm_term=76935&amp;utm_campaign=google_eco_per_ven_pla_mer_sor_3p_mercado-b&amp;utm_content=&amp;partner_id=76935&amp;g" TargetMode="External"/><Relationship Id="rId18" Type="http://schemas.openxmlformats.org/officeDocument/2006/relationships/hyperlink" Target="https://www.superepi.com.br/luva-de-seguranca-confort-latex-danny-com-forro-para-limpeza-da-299-p1046229?tsid=16&amp;gad_source=1&amp;gbraid=0AAAAADtYNErj-f-fLrNDK3pnEXZe8Gh3q&amp;gclid=CjwKCAjw--K_BhB5EiwAuwYoyg9XaA0SFM0XGAJwVYzPzJjCsIfFIAkvjDFpi2fwofZorXjUuCkQjBoCt" TargetMode="External"/><Relationship Id="rId26" Type="http://schemas.openxmlformats.org/officeDocument/2006/relationships/hyperlink" Target="https://www.amazon.com.br/Saco-Dover-Roll-Resist-litros-sacos/dp/B0876YDWVM/ref=asc_df_B0876YDWVM?mcid=3e64a5003fc039bd9bbdf37532c9317b&amp;tag=googleshopp00-20&amp;linkCode=df0&amp;hvadid=709886750320&amp;hvpos=&amp;hvnetw=g&amp;hvrand=9731489729378012031&amp;hvpone=&amp;hvptwo=&amp;hvqmt=" TargetMode="External"/><Relationship Id="rId39" Type="http://schemas.openxmlformats.org/officeDocument/2006/relationships/hyperlink" Target="https://www.amazon.com.br/Condor-1125-Rodo-Multiuso-40cm/dp/B07KYD6C9L/ref=asc_df_B07KYD6C9L?mcid=4f6afb88d392313b8c00c4af45bfdb9f&amp;tag=googleshopp00-20&amp;linkCode=df0&amp;hvadid=709968341005&amp;hvpos=&amp;hvnetw=g&amp;hvrand=10319636377783051745&amp;hvpone=&amp;hvptwo=&amp;hvqmt=&amp;hvd" TargetMode="External"/><Relationship Id="rId3" Type="http://schemas.openxmlformats.org/officeDocument/2006/relationships/hyperlink" Target="https://mateusmais.com.br/" TargetMode="External"/><Relationship Id="rId21" Type="http://schemas.openxmlformats.org/officeDocument/2006/relationships/hyperlink" Target="https://www.magazineluiza.com.br/balde-de-limpeza-plastico-resistente-08-l-com-alca-de-ferro-bf08pm-arqplast/p/kd429f5847/ud/blde/?&amp;seller_id=lojamixmagazine&amp;utm_source=google&amp;utm_medium=cpc&amp;utm_term=76942&amp;utm_campaign=google_eco_per_ven_pla_uti_sor_3p_cm" TargetMode="External"/><Relationship Id="rId34" Type="http://schemas.openxmlformats.org/officeDocument/2006/relationships/hyperlink" Target="https://www.amazon.com.br/Vassoura-Original-Concept-Novi%C3%A7a-Anis/dp/B0779M2S3D/ref=asc_df_B0779M2S3D?mcid=7d9a201604eb36f0900416767f120535&amp;tag=googleshopp00-20&amp;linkCode=df0&amp;hvadid=709968341005&amp;hvpos=&amp;hvnetw=g&amp;hvrand=2806710316110863117&amp;hvpone=&amp;hvptwo=" TargetMode="External"/><Relationship Id="rId42" Type="http://schemas.openxmlformats.org/officeDocument/2006/relationships/hyperlink" Target="https://www.amazon.com.br/Escova-Sanit%C3%A1ria-com-Suporte-Ref-116036MX/dp/B08F83J7TT/ref=asc_df_B08F83J7TT?mcid=4da12194695b3450805d51b138bb8e31&amp;tag=googleshopp00-20&amp;linkCode=df0&amp;hvadid=709968341026&amp;hvpos=&amp;hvnetw=g&amp;hvrand=2065492941524900501&amp;hvpone=&amp;hvp" TargetMode="External"/><Relationship Id="rId7" Type="http://schemas.openxmlformats.org/officeDocument/2006/relationships/hyperlink" Target="https://www.amazon.com.br/Limpador-Multiuso-500Ml-Original-Unit/dp/B07CZYPK2W/ref=asc_df_B07CZYPK2W?mcid=8bec9881a7b63dafa90e8ffbbc644488&amp;tag=googleshopp00-20&amp;linkCode=df0&amp;hvadid=709968341194&amp;hvpos=&amp;hvnetw=g&amp;hvrand=11618109364078855441&amp;hvpone=&amp;hvptwo=&amp;hvq" TargetMode="External"/><Relationship Id="rId12" Type="http://schemas.openxmlformats.org/officeDocument/2006/relationships/hyperlink" Target="https://www.guibox.com.br/loja-01/produto/m/alcool-tupi-500ml-70-hospitalar-12664" TargetMode="External"/><Relationship Id="rId17" Type="http://schemas.openxmlformats.org/officeDocument/2006/relationships/hyperlink" Target="https://www.mezzaliramix.com.br/ME346843?utm_source=Site&amp;utm_medium=GoogleMerchant&amp;utm_campaign=GoogleMerchant&amp;sku=ME346843-1&amp;utm_source=google-shopping&amp;utm_medium=cpc&amp;utm_campaign=ga-mezzalira-shopping&amp;gad_source=1&amp;gbraid=0AAAAADfeFW2pjAi2zRcMd6k1awoYm1W" TargetMode="External"/><Relationship Id="rId25" Type="http://schemas.openxmlformats.org/officeDocument/2006/relationships/hyperlink" Target="https://www.amazon.com.br/Utilix-litros-preto-sacos-510024305/dp/B0876XQVGD/ref=asc_df_B0876XQVGD?mcid=a8b46873ccb234b5be37fc05af9fe6f6&amp;tag=googleshopp00-20&amp;linkCode=df0&amp;hvadid=709968341167&amp;hvpos=&amp;hvnetw=g&amp;hvrand=748431774796161054&amp;hvpone=&amp;hvptwo=&amp;hvqmt=&amp;" TargetMode="External"/><Relationship Id="rId33" Type="http://schemas.openxmlformats.org/officeDocument/2006/relationships/hyperlink" Target="https://www.binnatex.com.br/flanela-para-limpeza?srsltid=AfmBOorqY1jkWhFBnT9qcK3bzysCJBZVRgHkd5Amz2R4cI_rEcGJ0V0v" TargetMode="External"/><Relationship Id="rId38" Type="http://schemas.openxmlformats.org/officeDocument/2006/relationships/hyperlink" Target="https://www.mercadolivre.com.br/rodo-brilhus-medio/p/MLB19483103" TargetMode="External"/><Relationship Id="rId2" Type="http://schemas.openxmlformats.org/officeDocument/2006/relationships/hyperlink" Target="https://www.atacadao.com.br/detergente-liquido-limpol-cristal-9854-36381/p" TargetMode="External"/><Relationship Id="rId16" Type="http://schemas.openxmlformats.org/officeDocument/2006/relationships/hyperlink" Target="https://www.mercadolivre.com.br/luva-latex-impermeavel-limpeza-domestica-resistente-multiuso-cor-tamanho-amarelo-eg/p/MLB19811212?pdp_filters=item_id%3AMLB3681267763&amp;from=gshop&amp;matt_tool=98820497&amp;matt_internal_campaign_id=&amp;matt_word=&amp;matt_source=google&amp;ma" TargetMode="External"/><Relationship Id="rId20" Type="http://schemas.openxmlformats.org/officeDocument/2006/relationships/hyperlink" Target="https://www.mercadolivre.com.br/balde-plastico-extraforte-limpeza-12-litros-alca-e-pegador/p/MLB19548168?pdp_filters=item_id%3AMLB4575564078&amp;from=gshop&amp;matt_tool=84377860&amp;matt_internal_campaign_id=&amp;matt_word=&amp;matt_source=google&amp;matt_campaign_id=2212712416" TargetMode="External"/><Relationship Id="rId29" Type="http://schemas.openxmlformats.org/officeDocument/2006/relationships/hyperlink" Target="https://www.americanas.com.br/pano-de-chao-para-limpeza-geral-pisos-janelas-microfibra-condor-1676-7405791664/p" TargetMode="External"/><Relationship Id="rId41" Type="http://schemas.openxmlformats.org/officeDocument/2006/relationships/hyperlink" Target="https://www.magazineluiza.com.br/escova-sanitaria-com-suporte-duplas/p/gg0h1f3dh7/ud/esvs/?&amp;seller_id=artlimpbrasillicitacoesltda&amp;utm_source=google&amp;utm_medium=cpc&amp;utm_term=69579&amp;utm_campaign=google_eco_per_ven_pla_all_sor_4p_all-products&amp;utm_content=&amp;part" TargetMode="External"/><Relationship Id="rId1" Type="http://schemas.openxmlformats.org/officeDocument/2006/relationships/hyperlink" Target="https://www.cojiba.com.br/lava-loucas-ype-500ml-neutro/p" TargetMode="External"/><Relationship Id="rId6" Type="http://schemas.openxmlformats.org/officeDocument/2006/relationships/hyperlink" Target="https://www.magazineluiza.com.br/desinfetante-azulim-neon-1-litro-start/p/acea5856hd/me/desi/" TargetMode="External"/><Relationship Id="rId11" Type="http://schemas.openxmlformats.org/officeDocument/2006/relationships/hyperlink" Target="https://www.americanas.com.br/alcool-70-nord-1-litro-5608677415/p" TargetMode="External"/><Relationship Id="rId24" Type="http://schemas.openxmlformats.org/officeDocument/2006/relationships/hyperlink" Target="https://www.amazon.com.br/LIXEIRA-LITROS-ESCRIT%C3%93RIO-BANHEIRO-COZINHA/dp/B0D9DS6H42/ref=asc_df_B0D9DS6H42?mcid=2870e60a086f3edba6a6a3d4184511d5&amp;tag=googleshopp00-20&amp;linkCode=df0&amp;hvadid=709968341236&amp;hvpos=&amp;hvnetw=g&amp;hvrand=11496701712846627198&amp;hvpone=&amp;h" TargetMode="External"/><Relationship Id="rId32" Type="http://schemas.openxmlformats.org/officeDocument/2006/relationships/hyperlink" Target="https://www.lojalimppano.com.br/pano-flanela-100-algodao-flanex-g/p" TargetMode="External"/><Relationship Id="rId37" Type="http://schemas.openxmlformats.org/officeDocument/2006/relationships/hyperlink" Target="https://www.amazon.com.br/Rodo-Pl%C3%A1stico-Duplo-40cm-Rochinha/dp/B0BL73DHW5/ref=asc_df_B0BL73DHW5?mcid=b21993cf79da3ed9807810747572f9bc&amp;tag=googleshopp00-20&amp;linkCode=df0&amp;hvadid=709968341005&amp;hvpos=&amp;hvnetw=g&amp;hvrand=10319636377783051745&amp;hvpone=&amp;hvptwo=&amp;hv" TargetMode="External"/><Relationship Id="rId40" Type="http://schemas.openxmlformats.org/officeDocument/2006/relationships/hyperlink" Target="https://www.amazon.com.br/Escova-Sanit%C3%A1ria-sem-Suporte-Alklin/dp/B088HV6BJH/ref=asc_df_B088HV6BJH?mcid=6d4f82c951c333dbbdc161a5077c8e8e&amp;tag=googleshopp00-20&amp;linkCode=df0&amp;hvadid=709968341005&amp;hvpos=&amp;hvnetw=g&amp;hvrand=2065492941524900501&amp;hvpone=&amp;hvptwo=&amp;h" TargetMode="External"/><Relationship Id="rId5" Type="http://schemas.openxmlformats.org/officeDocument/2006/relationships/hyperlink" Target="https://www.amazon.com.br/Desinfetante-Lavanda-Pinho-Sol-1000/dp/B07FB3VBPZ/ref=asc_df_B07FB3VBPZ?mcid=8772eebf6c5330bfa09c185e009a651b&amp;tag=googleshopp00-20&amp;linkCode=df0&amp;hvadid=709968341194&amp;hvpos=&amp;hvnetw=g&amp;hvrand=16879077506295011267&amp;hvpone=&amp;hvptwo=&amp;hvqmt" TargetMode="External"/><Relationship Id="rId15" Type="http://schemas.openxmlformats.org/officeDocument/2006/relationships/hyperlink" Target="https://www.ferimport.com.br/esponja-de-limpeza-3m-dupla-face-scotch-briteprofissional-unitaria-75x110mm/p?srsltid=AfmBOopKLRe5m5M293BVoqozSJVzYnVM4Kvu_Md_LUmHDHoMKU32Mq4-" TargetMode="External"/><Relationship Id="rId23" Type="http://schemas.openxmlformats.org/officeDocument/2006/relationships/hyperlink" Target="https://www.amazon.com.br/LIXEIRA-RATTAN-PRETA-PEDAL-LTS/dp/B09YDNCDY4/ref=asc_df_B09YDNCDY4?mcid=44cc768d3e863111834066e4a4499020&amp;tag=googleshopp00-20&amp;linkCode=df0&amp;hvadid=709968340972&amp;hvpos=&amp;hvnetw=g&amp;hvrand=11496701712846627198&amp;hvpone=&amp;hvptwo=&amp;hvqmt=&amp;hvd" TargetMode="External"/><Relationship Id="rId28" Type="http://schemas.openxmlformats.org/officeDocument/2006/relationships/hyperlink" Target="https://www.amazon.com.br/Pano-Algod%C3%A3o-Alvejado-Alklin-60x90/dp/B07BB2J5L8/ref=asc_df_B07BB2J5L8?mcid=a2f39577c37838e49d39eca2fa6aeb74&amp;tag=googleshopp00-20&amp;linkCode=df0&amp;hvadid=709968341005&amp;hvpos=&amp;hvnetw=g&amp;hvrand=62457693568598641&amp;hvpone=&amp;hvptwo=&amp;hvqm" TargetMode="External"/><Relationship Id="rId36" Type="http://schemas.openxmlformats.org/officeDocument/2006/relationships/hyperlink" Target="https://www.magazineluiza.com.br/vassoura-italiana-com-cerdas-macias-limpeza-delicada-para-sua-casa-conna/p/jdhj07558f/ud/vour/" TargetMode="External"/><Relationship Id="rId10" Type="http://schemas.openxmlformats.org/officeDocument/2006/relationships/hyperlink" Target="https://www.magazineluiza.com.br/alcool-liquido-70-500ml-asseptgel-start-500ml/p/khc66c501h/me/aldl/?&amp;seller_id=casalimpasbc&amp;utm_source=google&amp;utm_medium=cpc&amp;utm_term=77946&amp;utm_campaign=google_eco_per_ven_pla_all_apo_3p_adv-funnel-trafego-csp&amp;utm_content=" TargetMode="External"/><Relationship Id="rId19" Type="http://schemas.openxmlformats.org/officeDocument/2006/relationships/hyperlink" Target="https://www.amazon.com.br/Balde-Limpeza-Pl%C3%A1stico-Litros-Arqplast/dp/B092W49RHT/ref=asc_df_B092W49RHT?mcid=2ff186b76c953062825b7f65528f027f&amp;tag=googleshopp00-20&amp;linkCode=df0&amp;hvadid=709968341005&amp;hvpos=&amp;hvnetw=g&amp;hvrand=16675672070473930478&amp;hvpone=&amp;hvptw" TargetMode="External"/><Relationship Id="rId31" Type="http://schemas.openxmlformats.org/officeDocument/2006/relationships/hyperlink" Target="https://www.amazon.com.br/ALKLIN-ALK-7023-Flanela-Alklin-Laranja/dp/B0835MMKCH?source=ps-sl-shoppingads-lpcontext&amp;ref_=fplfs&amp;psc=1&amp;smid=A1ZZFT5FULY4LN" TargetMode="External"/><Relationship Id="rId4" Type="http://schemas.openxmlformats.org/officeDocument/2006/relationships/hyperlink" Target="https://www.magazineluiza.com.br/limpador-perfumado-veja-lavanda-1l/p/218652200/me/lmut/?&amp;seller_id=magazineluiza&amp;utm_source=google&amp;utm_medium=cpc&amp;utm_term=78757&amp;utm_campaign=google_eco_per_ven_pla_all_apo_1p_adv-funnel-trafego-csp-v2&amp;utm_content=&amp;partner" TargetMode="External"/><Relationship Id="rId9" Type="http://schemas.openxmlformats.org/officeDocument/2006/relationships/hyperlink" Target="https://www.amazon.com.br/Multiuso-Yp%C3%AA-Controle-Odor-500ml/dp/B07HZMB4TK/ref=asc_df_B07HZMB4TK?mcid=ab05321d2fd23816bc0bb0d9dfaeeaee&amp;tag=googleshopp00-20&amp;linkCode=df0&amp;hvadid=709968341194&amp;hvpos=&amp;hvnetw=g&amp;hvrand=11618109364078855441&amp;hvpone=&amp;hvptwo=&amp;hvq" TargetMode="External"/><Relationship Id="rId14" Type="http://schemas.openxmlformats.org/officeDocument/2006/relationships/hyperlink" Target="https://www.multipel.com.br/esponja-de-limpeza-dupla-face-scotch-brite-unitaria/prod-9691860/" TargetMode="External"/><Relationship Id="rId22" Type="http://schemas.openxmlformats.org/officeDocument/2006/relationships/hyperlink" Target="https://www.amazon.com.br/Lixeira-Pl%C3%A1stica-Litros-Casablanca-Sanremo/dp/B0C2J3KYSX/ref=asc_df_B0C2J3KYSX?mcid=3c42f597218f39a79a168c9c7b256679&amp;tag=googleshopp00-20&amp;linkCode=df0&amp;hvadid=709968341236&amp;hvpos=&amp;hvnetw=g&amp;hvrand=7949395542811578167&amp;hvpone=&amp;hv" TargetMode="External"/><Relationship Id="rId27" Type="http://schemas.openxmlformats.org/officeDocument/2006/relationships/hyperlink" Target="https://www.amazon.com.br/Saco-Embalixo-Wecycle-Refor%C3%A7ado-Litros/dp/B0895JLMDH/ref=asc_df_B0895JLMDH?mcid=23fb00b29b7a3ed89c81c817ab242f11&amp;tag=googleshopp00-20&amp;linkCode=df0&amp;hvadid=709968341236&amp;hvpos=&amp;hvnetw=g&amp;hvrand=9731489729378012031&amp;hvpone=&amp;hvptwo" TargetMode="External"/><Relationship Id="rId30" Type="http://schemas.openxmlformats.org/officeDocument/2006/relationships/hyperlink" Target="https://www.americanas.com.br/pano-microfibra-para-chao-c-furo-enxuga-limpa-50x60-flash-limp-flp6735-3814218439/p" TargetMode="External"/><Relationship Id="rId35" Type="http://schemas.openxmlformats.org/officeDocument/2006/relationships/hyperlink" Target="https://www.mercadolivre.com.br/vassoura-bettanin-novica-original-casa-lavanderia-pisos-ccb/p/MLB21294944?pdp_filters=item_id:MLB5138489098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:U35"/>
  <sheetViews>
    <sheetView workbookViewId="0">
      <selection activeCell="E37" sqref="E37"/>
    </sheetView>
  </sheetViews>
  <sheetFormatPr defaultRowHeight="15" x14ac:dyDescent="0.25"/>
  <cols>
    <col min="1" max="1" width="14.7109375" bestFit="1" customWidth="1"/>
    <col min="2" max="2" width="14.28515625" bestFit="1" customWidth="1"/>
    <col min="3" max="21" width="13.28515625" bestFit="1" customWidth="1"/>
  </cols>
  <sheetData>
    <row r="1" spans="1:21" s="144" customFormat="1" ht="15.75" x14ac:dyDescent="0.25">
      <c r="B1" s="197" t="s">
        <v>0</v>
      </c>
      <c r="C1" s="197"/>
      <c r="D1" s="197"/>
    </row>
    <row r="2" spans="1:21" s="144" customFormat="1" ht="15.75" x14ac:dyDescent="0.25">
      <c r="B2" s="197"/>
      <c r="C2" s="197"/>
      <c r="D2" s="197"/>
    </row>
    <row r="3" spans="1:21" ht="15.75" thickBot="1" x14ac:dyDescent="0.3"/>
    <row r="4" spans="1:21" s="156" customFormat="1" ht="12" thickBot="1" x14ac:dyDescent="0.3">
      <c r="A4" s="19" t="s">
        <v>1</v>
      </c>
      <c r="B4" s="19" t="s">
        <v>2</v>
      </c>
      <c r="C4" s="19" t="s">
        <v>3</v>
      </c>
      <c r="D4" s="19" t="s">
        <v>4</v>
      </c>
      <c r="E4" s="19" t="s">
        <v>5</v>
      </c>
      <c r="F4" s="19" t="s">
        <v>6</v>
      </c>
      <c r="G4" s="19" t="s">
        <v>7</v>
      </c>
      <c r="H4" s="19" t="s">
        <v>8</v>
      </c>
      <c r="I4" s="19" t="s">
        <v>9</v>
      </c>
      <c r="J4" s="19" t="s">
        <v>10</v>
      </c>
      <c r="K4" s="19" t="s">
        <v>11</v>
      </c>
      <c r="L4" s="19" t="s">
        <v>12</v>
      </c>
      <c r="M4" s="19" t="s">
        <v>13</v>
      </c>
      <c r="N4" s="19" t="s">
        <v>14</v>
      </c>
      <c r="O4" s="19" t="s">
        <v>15</v>
      </c>
      <c r="P4" s="19" t="s">
        <v>16</v>
      </c>
      <c r="Q4" s="19" t="s">
        <v>17</v>
      </c>
      <c r="R4" s="19" t="s">
        <v>18</v>
      </c>
      <c r="S4" s="19" t="s">
        <v>19</v>
      </c>
      <c r="T4" s="19" t="s">
        <v>20</v>
      </c>
      <c r="U4" s="19" t="s">
        <v>21</v>
      </c>
    </row>
    <row r="5" spans="1:21" s="156" customFormat="1" ht="11.25" x14ac:dyDescent="0.25">
      <c r="A5" s="157" t="s">
        <v>22</v>
      </c>
      <c r="B5" s="157">
        <f>'Resultado Opex - AEE'!$B$8</f>
        <v>10512.18</v>
      </c>
      <c r="C5" s="157">
        <f>'Resultado Opex - AEE'!$B$8</f>
        <v>10512.18</v>
      </c>
      <c r="D5" s="157">
        <f>'Resultado Opex - AEE'!$B$8</f>
        <v>10512.18</v>
      </c>
      <c r="E5" s="157">
        <f>'Resultado Opex - AEE'!$B$8</f>
        <v>10512.18</v>
      </c>
      <c r="F5" s="157">
        <f>'Resultado Opex - AEE'!$B$8</f>
        <v>10512.18</v>
      </c>
      <c r="G5" s="157">
        <f>'Resultado Opex - AEE'!$B$8</f>
        <v>10512.18</v>
      </c>
      <c r="H5" s="157">
        <f>'Resultado Opex - AEE'!$B$8</f>
        <v>10512.18</v>
      </c>
      <c r="I5" s="157">
        <f>'Resultado Opex - AEE'!$B$8</f>
        <v>10512.18</v>
      </c>
      <c r="J5" s="157">
        <f>'Resultado Opex - AEE'!$B$8</f>
        <v>10512.18</v>
      </c>
      <c r="K5" s="157">
        <f>'Resultado Opex - AEE'!$B$8</f>
        <v>10512.18</v>
      </c>
      <c r="L5" s="157">
        <f>'Resultado Opex - AEE'!$B$8</f>
        <v>10512.18</v>
      </c>
      <c r="M5" s="157">
        <f>'Resultado Opex - AEE'!$B$8</f>
        <v>10512.18</v>
      </c>
      <c r="N5" s="157">
        <f>'Resultado Opex - AEE'!$B$8</f>
        <v>10512.18</v>
      </c>
      <c r="O5" s="157">
        <f>'Resultado Opex - AEE'!$B$8</f>
        <v>10512.18</v>
      </c>
      <c r="P5" s="157">
        <f>'Resultado Opex - AEE'!$B$8</f>
        <v>10512.18</v>
      </c>
      <c r="Q5" s="157">
        <f>'Resultado Opex - AEE'!$B$8</f>
        <v>10512.18</v>
      </c>
      <c r="R5" s="157">
        <f>'Resultado Opex - AEE'!$B$8</f>
        <v>10512.18</v>
      </c>
      <c r="S5" s="157">
        <f>'Resultado Opex - AEE'!$B$8</f>
        <v>10512.18</v>
      </c>
      <c r="T5" s="157">
        <f>'Resultado Opex - AEE'!$B$8</f>
        <v>10512.18</v>
      </c>
      <c r="U5" s="157">
        <f>'Resultado Opex - AEE'!$B$8</f>
        <v>10512.18</v>
      </c>
    </row>
    <row r="6" spans="1:21" s="156" customFormat="1" ht="11.25" x14ac:dyDescent="0.25">
      <c r="A6" s="157" t="s">
        <v>23</v>
      </c>
      <c r="B6" s="157">
        <f>'Resultado Opex - AEE'!$B$9</f>
        <v>105350.30971199997</v>
      </c>
      <c r="C6" s="157">
        <f>'Resultado Opex - AEE'!$B$9</f>
        <v>105350.30971199997</v>
      </c>
      <c r="D6" s="157">
        <f>'Resultado Opex - AEE'!$B$9</f>
        <v>105350.30971199997</v>
      </c>
      <c r="E6" s="157">
        <f>'Resultado Opex - AEE'!$B$9</f>
        <v>105350.30971199997</v>
      </c>
      <c r="F6" s="157">
        <f>'Resultado Opex - AEE'!$B$9</f>
        <v>105350.30971199997</v>
      </c>
      <c r="G6" s="157">
        <f>'Resultado Opex - AEE'!$B$9</f>
        <v>105350.30971199997</v>
      </c>
      <c r="H6" s="157">
        <f>'Resultado Opex - AEE'!$B$9</f>
        <v>105350.30971199997</v>
      </c>
      <c r="I6" s="157">
        <f>'Resultado Opex - AEE'!$B$9</f>
        <v>105350.30971199997</v>
      </c>
      <c r="J6" s="157">
        <f>'Resultado Opex - AEE'!$B$9</f>
        <v>105350.30971199997</v>
      </c>
      <c r="K6" s="157">
        <f>'Resultado Opex - AEE'!$B$9</f>
        <v>105350.30971199997</v>
      </c>
      <c r="L6" s="157">
        <f>'Resultado Opex - AEE'!$B$9</f>
        <v>105350.30971199997</v>
      </c>
      <c r="M6" s="157">
        <f>'Resultado Opex - AEE'!$B$9</f>
        <v>105350.30971199997</v>
      </c>
      <c r="N6" s="157">
        <f>'Resultado Opex - AEE'!$B$9</f>
        <v>105350.30971199997</v>
      </c>
      <c r="O6" s="157">
        <f>'Resultado Opex - AEE'!$B$9</f>
        <v>105350.30971199997</v>
      </c>
      <c r="P6" s="157">
        <f>'Resultado Opex - AEE'!$B$9</f>
        <v>105350.30971199997</v>
      </c>
      <c r="Q6" s="157">
        <f>'Resultado Opex - AEE'!$B$9</f>
        <v>105350.30971199997</v>
      </c>
      <c r="R6" s="157">
        <f>'Resultado Opex - AEE'!$B$9</f>
        <v>105350.30971199997</v>
      </c>
      <c r="S6" s="157">
        <f>'Resultado Opex - AEE'!$B$9</f>
        <v>105350.30971199997</v>
      </c>
      <c r="T6" s="157">
        <f>'Resultado Opex - AEE'!$B$9</f>
        <v>105350.30971199997</v>
      </c>
      <c r="U6" s="157">
        <f>'Resultado Opex - AEE'!$B$9</f>
        <v>105350.30971199997</v>
      </c>
    </row>
    <row r="7" spans="1:21" s="156" customFormat="1" ht="11.25" x14ac:dyDescent="0.25">
      <c r="A7" s="157" t="s">
        <v>24</v>
      </c>
      <c r="B7" s="157">
        <f>FOPAG!$G$14</f>
        <v>152303.97600000002</v>
      </c>
      <c r="C7" s="157">
        <f>FOPAG!$G$14</f>
        <v>152303.97600000002</v>
      </c>
      <c r="D7" s="157">
        <f>FOPAG!$G$14</f>
        <v>152303.97600000002</v>
      </c>
      <c r="E7" s="157">
        <f>FOPAG!$G$14</f>
        <v>152303.97600000002</v>
      </c>
      <c r="F7" s="157">
        <f>FOPAG!$G$14</f>
        <v>152303.97600000002</v>
      </c>
      <c r="G7" s="157">
        <f>FOPAG!$G$14</f>
        <v>152303.97600000002</v>
      </c>
      <c r="H7" s="157">
        <f>FOPAG!$G$14</f>
        <v>152303.97600000002</v>
      </c>
      <c r="I7" s="157">
        <f>FOPAG!$G$14</f>
        <v>152303.97600000002</v>
      </c>
      <c r="J7" s="157">
        <f>FOPAG!$G$14</f>
        <v>152303.97600000002</v>
      </c>
      <c r="K7" s="157">
        <f>FOPAG!$G$14</f>
        <v>152303.97600000002</v>
      </c>
      <c r="L7" s="157">
        <f>FOPAG!$G$14</f>
        <v>152303.97600000002</v>
      </c>
      <c r="M7" s="157">
        <f>FOPAG!$G$14</f>
        <v>152303.97600000002</v>
      </c>
      <c r="N7" s="157">
        <f>FOPAG!$G$14</f>
        <v>152303.97600000002</v>
      </c>
      <c r="O7" s="157">
        <f>FOPAG!$G$14</f>
        <v>152303.97600000002</v>
      </c>
      <c r="P7" s="157">
        <f>FOPAG!$G$14</f>
        <v>152303.97600000002</v>
      </c>
      <c r="Q7" s="157">
        <f>FOPAG!$G$14</f>
        <v>152303.97600000002</v>
      </c>
      <c r="R7" s="157">
        <f>FOPAG!$G$14</f>
        <v>152303.97600000002</v>
      </c>
      <c r="S7" s="157">
        <f>FOPAG!$G$14</f>
        <v>152303.97600000002</v>
      </c>
      <c r="T7" s="157">
        <f>FOPAG!$G$14</f>
        <v>152303.97600000002</v>
      </c>
      <c r="U7" s="157">
        <f>FOPAG!$G$14</f>
        <v>152303.97600000002</v>
      </c>
    </row>
    <row r="8" spans="1:21" s="156" customFormat="1" ht="11.25" x14ac:dyDescent="0.25">
      <c r="A8" s="157" t="s">
        <v>25</v>
      </c>
      <c r="B8" s="157">
        <f>FOPAG!$F$22</f>
        <v>1122</v>
      </c>
      <c r="C8" s="157">
        <f>FOPAG!$F$22</f>
        <v>1122</v>
      </c>
      <c r="D8" s="157">
        <f>FOPAG!$F$22</f>
        <v>1122</v>
      </c>
      <c r="E8" s="157">
        <f>FOPAG!$F$22</f>
        <v>1122</v>
      </c>
      <c r="F8" s="157">
        <f>FOPAG!$F$22</f>
        <v>1122</v>
      </c>
      <c r="G8" s="157">
        <f>FOPAG!$F$22</f>
        <v>1122</v>
      </c>
      <c r="H8" s="157">
        <f>FOPAG!$F$22</f>
        <v>1122</v>
      </c>
      <c r="I8" s="157">
        <f>FOPAG!$F$22</f>
        <v>1122</v>
      </c>
      <c r="J8" s="157">
        <f>FOPAG!$F$22</f>
        <v>1122</v>
      </c>
      <c r="K8" s="157">
        <f>FOPAG!$F$22</f>
        <v>1122</v>
      </c>
      <c r="L8" s="157">
        <f>FOPAG!$F$22</f>
        <v>1122</v>
      </c>
      <c r="M8" s="157">
        <f>FOPAG!$F$22</f>
        <v>1122</v>
      </c>
      <c r="N8" s="157">
        <f>FOPAG!$F$22</f>
        <v>1122</v>
      </c>
      <c r="O8" s="157">
        <f>FOPAG!$F$22</f>
        <v>1122</v>
      </c>
      <c r="P8" s="157">
        <f>FOPAG!$F$22</f>
        <v>1122</v>
      </c>
      <c r="Q8" s="157">
        <f>FOPAG!$F$22</f>
        <v>1122</v>
      </c>
      <c r="R8" s="157">
        <f>FOPAG!$F$22</f>
        <v>1122</v>
      </c>
      <c r="S8" s="157">
        <f>FOPAG!$F$22</f>
        <v>1122</v>
      </c>
      <c r="T8" s="157">
        <f>FOPAG!$F$22</f>
        <v>1122</v>
      </c>
      <c r="U8" s="157">
        <f>FOPAG!$F$22</f>
        <v>1122</v>
      </c>
    </row>
    <row r="9" spans="1:21" s="156" customFormat="1" ht="11.25" x14ac:dyDescent="0.25">
      <c r="A9" s="157" t="s">
        <v>26</v>
      </c>
      <c r="B9" s="157">
        <f>'Opex conservação'!M38</f>
        <v>1292.98</v>
      </c>
      <c r="C9" s="157">
        <f>'Opex conservação'!N38</f>
        <v>6120.84</v>
      </c>
      <c r="D9" s="157">
        <f>'Opex conservação'!O38</f>
        <v>15880.29</v>
      </c>
      <c r="E9" s="157">
        <f>'Opex conservação'!P38</f>
        <v>1292.98</v>
      </c>
      <c r="F9" s="157">
        <f>'Opex conservação'!Q38</f>
        <v>62860.610000000008</v>
      </c>
      <c r="G9" s="157">
        <f>'Opex conservação'!R38</f>
        <v>1292.98</v>
      </c>
      <c r="H9" s="157">
        <f>'Opex conservação'!S38</f>
        <v>32984.97</v>
      </c>
      <c r="I9" s="157">
        <f>'Opex conservação'!T38</f>
        <v>6120.84</v>
      </c>
      <c r="J9" s="157">
        <f>'Opex conservação'!U38</f>
        <v>4308.6399999999994</v>
      </c>
      <c r="K9" s="157">
        <f>'Opex conservação'!V38</f>
        <v>1292.98</v>
      </c>
      <c r="L9" s="157">
        <f>'Opex conservação'!W38</f>
        <v>77447.920000000013</v>
      </c>
      <c r="M9" s="157">
        <f>'Opex conservação'!X38</f>
        <v>1292.98</v>
      </c>
      <c r="N9" s="157">
        <f>'Opex conservação'!Y38</f>
        <v>1292.98</v>
      </c>
      <c r="O9" s="157">
        <f>'Opex conservação'!Z38</f>
        <v>6120.84</v>
      </c>
      <c r="P9" s="157">
        <f>'Opex conservação'!AA38</f>
        <v>32984.97</v>
      </c>
      <c r="Q9" s="157">
        <f>'Opex conservação'!AB38</f>
        <v>1292.98</v>
      </c>
      <c r="R9" s="157">
        <f>'Opex conservação'!AC38</f>
        <v>62860.610000000008</v>
      </c>
      <c r="S9" s="157">
        <f>'Opex conservação'!AD38</f>
        <v>1292.98</v>
      </c>
      <c r="T9" s="157">
        <f>'Opex conservação'!AE38</f>
        <v>18895.95</v>
      </c>
      <c r="U9" s="157">
        <f>'Opex conservação'!AF38</f>
        <v>6120.84</v>
      </c>
    </row>
    <row r="10" spans="1:21" s="156" customFormat="1" ht="12" thickBot="1" x14ac:dyDescent="0.3">
      <c r="A10" s="157" t="s">
        <v>27</v>
      </c>
      <c r="B10" s="157">
        <f>'Outras despesas'!$C$10</f>
        <v>8884</v>
      </c>
      <c r="C10" s="157">
        <f>'Outras despesas'!$C$10</f>
        <v>8884</v>
      </c>
      <c r="D10" s="157">
        <f>'Outras despesas'!$C$10</f>
        <v>8884</v>
      </c>
      <c r="E10" s="157">
        <f>'Outras despesas'!$C$10</f>
        <v>8884</v>
      </c>
      <c r="F10" s="157">
        <f>'Outras despesas'!$C$10</f>
        <v>8884</v>
      </c>
      <c r="G10" s="157">
        <f>'Outras despesas'!$C$10</f>
        <v>8884</v>
      </c>
      <c r="H10" s="157">
        <f>'Outras despesas'!$C$10</f>
        <v>8884</v>
      </c>
      <c r="I10" s="157">
        <f>'Outras despesas'!$C$10</f>
        <v>8884</v>
      </c>
      <c r="J10" s="157">
        <f>'Outras despesas'!$C$10</f>
        <v>8884</v>
      </c>
      <c r="K10" s="157">
        <f>'Outras despesas'!$C$10</f>
        <v>8884</v>
      </c>
      <c r="L10" s="157">
        <f>'Outras despesas'!$C$10</f>
        <v>8884</v>
      </c>
      <c r="M10" s="157">
        <f>'Outras despesas'!$C$10</f>
        <v>8884</v>
      </c>
      <c r="N10" s="157">
        <f>'Outras despesas'!$C$10</f>
        <v>8884</v>
      </c>
      <c r="O10" s="157">
        <f>'Outras despesas'!$C$10</f>
        <v>8884</v>
      </c>
      <c r="P10" s="157">
        <f>'Outras despesas'!$C$10</f>
        <v>8884</v>
      </c>
      <c r="Q10" s="157">
        <f>'Outras despesas'!$C$10</f>
        <v>8884</v>
      </c>
      <c r="R10" s="157">
        <f>'Outras despesas'!$C$10</f>
        <v>8884</v>
      </c>
      <c r="S10" s="157">
        <f>'Outras despesas'!$C$10</f>
        <v>8884</v>
      </c>
      <c r="T10" s="157">
        <f>'Outras despesas'!$C$10</f>
        <v>8884</v>
      </c>
      <c r="U10" s="157">
        <f>'Outras despesas'!$C$10</f>
        <v>8884</v>
      </c>
    </row>
    <row r="11" spans="1:21" s="156" customFormat="1" ht="12" thickBot="1" x14ac:dyDescent="0.3">
      <c r="A11" s="19" t="s">
        <v>28</v>
      </c>
      <c r="B11" s="158">
        <f>SUM(B5:B10)</f>
        <v>279465.44571200002</v>
      </c>
      <c r="C11" s="158">
        <f t="shared" ref="C11:U11" si="0">SUM(C5:C10)</f>
        <v>284293.30571200006</v>
      </c>
      <c r="D11" s="158">
        <f t="shared" si="0"/>
        <v>294052.75571200001</v>
      </c>
      <c r="E11" s="158">
        <f t="shared" si="0"/>
        <v>279465.44571200002</v>
      </c>
      <c r="F11" s="158">
        <f t="shared" si="0"/>
        <v>341033.07571200002</v>
      </c>
      <c r="G11" s="158">
        <f t="shared" si="0"/>
        <v>279465.44571200002</v>
      </c>
      <c r="H11" s="158">
        <f t="shared" si="0"/>
        <v>311157.43571200001</v>
      </c>
      <c r="I11" s="158">
        <f t="shared" si="0"/>
        <v>284293.30571200006</v>
      </c>
      <c r="J11" s="158">
        <f t="shared" si="0"/>
        <v>282481.10571200005</v>
      </c>
      <c r="K11" s="158">
        <f t="shared" si="0"/>
        <v>279465.44571200002</v>
      </c>
      <c r="L11" s="158">
        <f t="shared" si="0"/>
        <v>355620.38571200008</v>
      </c>
      <c r="M11" s="158">
        <f t="shared" si="0"/>
        <v>279465.44571200002</v>
      </c>
      <c r="N11" s="158">
        <f t="shared" si="0"/>
        <v>279465.44571200002</v>
      </c>
      <c r="O11" s="158">
        <f t="shared" si="0"/>
        <v>284293.30571200006</v>
      </c>
      <c r="P11" s="158">
        <f t="shared" si="0"/>
        <v>311157.43571200001</v>
      </c>
      <c r="Q11" s="158">
        <f t="shared" si="0"/>
        <v>279465.44571200002</v>
      </c>
      <c r="R11" s="158">
        <f t="shared" si="0"/>
        <v>341033.07571200002</v>
      </c>
      <c r="S11" s="158">
        <f t="shared" si="0"/>
        <v>279465.44571200002</v>
      </c>
      <c r="T11" s="158">
        <f t="shared" si="0"/>
        <v>297068.41571200005</v>
      </c>
      <c r="U11" s="158">
        <f t="shared" si="0"/>
        <v>284293.30571200006</v>
      </c>
    </row>
    <row r="12" spans="1:21" x14ac:dyDescent="0.25">
      <c r="C12" s="161"/>
      <c r="P12" s="161"/>
    </row>
    <row r="13" spans="1:21" s="144" customFormat="1" ht="15.75" x14ac:dyDescent="0.25">
      <c r="B13" s="197" t="s">
        <v>524</v>
      </c>
      <c r="C13" s="197"/>
      <c r="D13" s="197"/>
    </row>
    <row r="14" spans="1:21" s="144" customFormat="1" ht="15.75" customHeight="1" x14ac:dyDescent="0.25">
      <c r="B14" s="197"/>
      <c r="C14" s="197"/>
      <c r="D14" s="197"/>
    </row>
    <row r="15" spans="1:21" ht="15" customHeight="1" thickBot="1" x14ac:dyDescent="0.3">
      <c r="E15" s="57"/>
      <c r="F15" s="57"/>
      <c r="G15" s="57"/>
      <c r="H15" s="57"/>
    </row>
    <row r="16" spans="1:21" s="156" customFormat="1" ht="12" thickBot="1" x14ac:dyDescent="0.3">
      <c r="A16" s="19" t="s">
        <v>1</v>
      </c>
      <c r="B16" s="19" t="s">
        <v>2</v>
      </c>
      <c r="C16" s="19" t="s">
        <v>3</v>
      </c>
      <c r="D16" s="19" t="s">
        <v>4</v>
      </c>
      <c r="E16" s="19" t="s">
        <v>5</v>
      </c>
      <c r="F16" s="19" t="s">
        <v>6</v>
      </c>
      <c r="G16" s="19" t="s">
        <v>7</v>
      </c>
      <c r="H16" s="19" t="s">
        <v>8</v>
      </c>
      <c r="I16" s="19" t="s">
        <v>9</v>
      </c>
      <c r="J16" s="19" t="s">
        <v>10</v>
      </c>
      <c r="K16" s="19" t="s">
        <v>11</v>
      </c>
      <c r="L16" s="19" t="s">
        <v>12</v>
      </c>
      <c r="M16" s="19" t="s">
        <v>13</v>
      </c>
      <c r="N16" s="19" t="s">
        <v>14</v>
      </c>
      <c r="O16" s="19" t="s">
        <v>15</v>
      </c>
      <c r="P16" s="19" t="s">
        <v>16</v>
      </c>
      <c r="Q16" s="19" t="s">
        <v>17</v>
      </c>
      <c r="R16" s="19" t="s">
        <v>18</v>
      </c>
      <c r="S16" s="19" t="s">
        <v>19</v>
      </c>
      <c r="T16" s="19" t="s">
        <v>20</v>
      </c>
      <c r="U16" s="19" t="s">
        <v>21</v>
      </c>
    </row>
    <row r="17" spans="1:21" s="156" customFormat="1" ht="11.25" x14ac:dyDescent="0.25">
      <c r="A17" s="157" t="s">
        <v>22</v>
      </c>
      <c r="B17" s="157">
        <f>'Resultado Opex - AEE'!$B$25</f>
        <v>10512.18</v>
      </c>
      <c r="C17" s="157">
        <f>'Resultado Opex - AEE'!$B$25</f>
        <v>10512.18</v>
      </c>
      <c r="D17" s="157">
        <f>'Resultado Opex - AEE'!$B$25</f>
        <v>10512.18</v>
      </c>
      <c r="E17" s="157">
        <f>'Resultado Opex - AEE'!$B$25</f>
        <v>10512.18</v>
      </c>
      <c r="F17" s="157">
        <f>'Resultado Opex - AEE'!$B$25</f>
        <v>10512.18</v>
      </c>
      <c r="G17" s="157">
        <f>'Resultado Opex - AEE'!$B$25</f>
        <v>10512.18</v>
      </c>
      <c r="H17" s="157">
        <f>'Resultado Opex - AEE'!$B$25</f>
        <v>10512.18</v>
      </c>
      <c r="I17" s="157">
        <f>'Resultado Opex - AEE'!$B$25</f>
        <v>10512.18</v>
      </c>
      <c r="J17" s="157">
        <f>'Resultado Opex - AEE'!$B$25</f>
        <v>10512.18</v>
      </c>
      <c r="K17" s="157">
        <f>'Resultado Opex - AEE'!$B$25</f>
        <v>10512.18</v>
      </c>
      <c r="L17" s="157">
        <f>'Resultado Opex - AEE'!$B$25</f>
        <v>10512.18</v>
      </c>
      <c r="M17" s="157">
        <f>'Resultado Opex - AEE'!$B$25</f>
        <v>10512.18</v>
      </c>
      <c r="N17" s="157">
        <f>'Resultado Opex - AEE'!$B$25</f>
        <v>10512.18</v>
      </c>
      <c r="O17" s="157">
        <f>'Resultado Opex - AEE'!$B$25</f>
        <v>10512.18</v>
      </c>
      <c r="P17" s="157">
        <f>'Resultado Opex - AEE'!$B$25</f>
        <v>10512.18</v>
      </c>
      <c r="Q17" s="157">
        <f>'Resultado Opex - AEE'!$B$25</f>
        <v>10512.18</v>
      </c>
      <c r="R17" s="157">
        <f>'Resultado Opex - AEE'!$B$25</f>
        <v>10512.18</v>
      </c>
      <c r="S17" s="157">
        <f>'Resultado Opex - AEE'!$B$25</f>
        <v>10512.18</v>
      </c>
      <c r="T17" s="157">
        <f>'Resultado Opex - AEE'!$B$25</f>
        <v>10512.18</v>
      </c>
      <c r="U17" s="157">
        <f>'Resultado Opex - AEE'!$B$25</f>
        <v>10512.18</v>
      </c>
    </row>
    <row r="18" spans="1:21" s="156" customFormat="1" ht="11.25" x14ac:dyDescent="0.25">
      <c r="A18" s="157" t="s">
        <v>23</v>
      </c>
      <c r="B18" s="157">
        <f>'Resultado Opex - AEE'!$B$26</f>
        <v>75207.983284799993</v>
      </c>
      <c r="C18" s="157">
        <f>'Resultado Opex - AEE'!$B$26</f>
        <v>75207.983284799993</v>
      </c>
      <c r="D18" s="157">
        <f>'Resultado Opex - AEE'!$B$26</f>
        <v>75207.983284799993</v>
      </c>
      <c r="E18" s="157">
        <f>'Resultado Opex - AEE'!$B$26</f>
        <v>75207.983284799993</v>
      </c>
      <c r="F18" s="157">
        <f>'Resultado Opex - AEE'!$B$26</f>
        <v>75207.983284799993</v>
      </c>
      <c r="G18" s="157">
        <f>'Resultado Opex - AEE'!$B$26</f>
        <v>75207.983284799993</v>
      </c>
      <c r="H18" s="157">
        <f>'Resultado Opex - AEE'!$B$26</f>
        <v>75207.983284799993</v>
      </c>
      <c r="I18" s="157">
        <f>'Resultado Opex - AEE'!$B$26</f>
        <v>75207.983284799993</v>
      </c>
      <c r="J18" s="157">
        <f>'Resultado Opex - AEE'!$B$26</f>
        <v>75207.983284799993</v>
      </c>
      <c r="K18" s="157">
        <f>'Resultado Opex - AEE'!$B$26</f>
        <v>75207.983284799993</v>
      </c>
      <c r="L18" s="157">
        <f>'Resultado Opex - AEE'!$B$26</f>
        <v>75207.983284799993</v>
      </c>
      <c r="M18" s="157">
        <f>'Resultado Opex - AEE'!$B$26</f>
        <v>75207.983284799993</v>
      </c>
      <c r="N18" s="157">
        <f>'Resultado Opex - AEE'!$B$26</f>
        <v>75207.983284799993</v>
      </c>
      <c r="O18" s="157">
        <f>'Resultado Opex - AEE'!$B$26</f>
        <v>75207.983284799993</v>
      </c>
      <c r="P18" s="157">
        <f>'Resultado Opex - AEE'!$B$26</f>
        <v>75207.983284799993</v>
      </c>
      <c r="Q18" s="157">
        <f>'Resultado Opex - AEE'!$B$26</f>
        <v>75207.983284799993</v>
      </c>
      <c r="R18" s="157">
        <f>'Resultado Opex - AEE'!$B$26</f>
        <v>75207.983284799993</v>
      </c>
      <c r="S18" s="157">
        <f>'Resultado Opex - AEE'!$B$26</f>
        <v>75207.983284799993</v>
      </c>
      <c r="T18" s="157">
        <f>'Resultado Opex - AEE'!$B$26</f>
        <v>75207.983284799993</v>
      </c>
      <c r="U18" s="157">
        <f>'Resultado Opex - AEE'!$B$26</f>
        <v>75207.983284799993</v>
      </c>
    </row>
    <row r="19" spans="1:21" s="156" customFormat="1" ht="11.25" x14ac:dyDescent="0.25">
      <c r="A19" s="157" t="s">
        <v>24</v>
      </c>
      <c r="B19" s="157">
        <v>0</v>
      </c>
      <c r="C19" s="157">
        <v>0</v>
      </c>
      <c r="D19" s="157">
        <v>0</v>
      </c>
      <c r="E19" s="157">
        <v>0</v>
      </c>
      <c r="F19" s="157">
        <v>0</v>
      </c>
      <c r="G19" s="157">
        <v>0</v>
      </c>
      <c r="H19" s="157">
        <v>0</v>
      </c>
      <c r="I19" s="157">
        <v>0</v>
      </c>
      <c r="J19" s="157">
        <v>0</v>
      </c>
      <c r="K19" s="157">
        <v>0</v>
      </c>
      <c r="L19" s="157">
        <v>0</v>
      </c>
      <c r="M19" s="157">
        <v>0</v>
      </c>
      <c r="N19" s="157">
        <v>0</v>
      </c>
      <c r="O19" s="157">
        <v>0</v>
      </c>
      <c r="P19" s="157">
        <v>0</v>
      </c>
      <c r="Q19" s="157">
        <v>0</v>
      </c>
      <c r="R19" s="157">
        <v>0</v>
      </c>
      <c r="S19" s="157">
        <v>0</v>
      </c>
      <c r="T19" s="157">
        <v>0</v>
      </c>
      <c r="U19" s="157">
        <v>0</v>
      </c>
    </row>
    <row r="20" spans="1:21" s="156" customFormat="1" ht="11.25" x14ac:dyDescent="0.25">
      <c r="A20" s="157" t="s">
        <v>25</v>
      </c>
      <c r="B20" s="157">
        <v>0</v>
      </c>
      <c r="C20" s="157">
        <v>0</v>
      </c>
      <c r="D20" s="157">
        <v>0</v>
      </c>
      <c r="E20" s="157">
        <v>0</v>
      </c>
      <c r="F20" s="157">
        <v>0</v>
      </c>
      <c r="G20" s="157">
        <v>0</v>
      </c>
      <c r="H20" s="157">
        <v>0</v>
      </c>
      <c r="I20" s="157">
        <v>0</v>
      </c>
      <c r="J20" s="157">
        <v>0</v>
      </c>
      <c r="K20" s="157">
        <v>0</v>
      </c>
      <c r="L20" s="157">
        <v>0</v>
      </c>
      <c r="M20" s="157">
        <v>0</v>
      </c>
      <c r="N20" s="157">
        <v>0</v>
      </c>
      <c r="O20" s="157">
        <v>0</v>
      </c>
      <c r="P20" s="157">
        <v>0</v>
      </c>
      <c r="Q20" s="157">
        <v>0</v>
      </c>
      <c r="R20" s="157">
        <v>0</v>
      </c>
      <c r="S20" s="157">
        <v>0</v>
      </c>
      <c r="T20" s="157">
        <v>0</v>
      </c>
      <c r="U20" s="157">
        <v>0</v>
      </c>
    </row>
    <row r="21" spans="1:21" s="156" customFormat="1" ht="11.25" x14ac:dyDescent="0.25">
      <c r="A21" s="157" t="s">
        <v>26</v>
      </c>
      <c r="B21" s="157">
        <f>B20</f>
        <v>0</v>
      </c>
      <c r="C21" s="157">
        <f t="shared" ref="C21:U21" si="1">C20</f>
        <v>0</v>
      </c>
      <c r="D21" s="157">
        <f t="shared" si="1"/>
        <v>0</v>
      </c>
      <c r="E21" s="157">
        <f t="shared" si="1"/>
        <v>0</v>
      </c>
      <c r="F21" s="157">
        <f t="shared" si="1"/>
        <v>0</v>
      </c>
      <c r="G21" s="157">
        <f t="shared" si="1"/>
        <v>0</v>
      </c>
      <c r="H21" s="157">
        <f t="shared" si="1"/>
        <v>0</v>
      </c>
      <c r="I21" s="157">
        <f t="shared" si="1"/>
        <v>0</v>
      </c>
      <c r="J21" s="157">
        <f t="shared" si="1"/>
        <v>0</v>
      </c>
      <c r="K21" s="157">
        <f t="shared" si="1"/>
        <v>0</v>
      </c>
      <c r="L21" s="157">
        <f t="shared" si="1"/>
        <v>0</v>
      </c>
      <c r="M21" s="157">
        <f t="shared" si="1"/>
        <v>0</v>
      </c>
      <c r="N21" s="157">
        <f t="shared" si="1"/>
        <v>0</v>
      </c>
      <c r="O21" s="157">
        <f t="shared" si="1"/>
        <v>0</v>
      </c>
      <c r="P21" s="157">
        <f t="shared" si="1"/>
        <v>0</v>
      </c>
      <c r="Q21" s="157">
        <f t="shared" si="1"/>
        <v>0</v>
      </c>
      <c r="R21" s="157">
        <f t="shared" si="1"/>
        <v>0</v>
      </c>
      <c r="S21" s="157">
        <f t="shared" si="1"/>
        <v>0</v>
      </c>
      <c r="T21" s="157">
        <f t="shared" si="1"/>
        <v>0</v>
      </c>
      <c r="U21" s="157">
        <f t="shared" si="1"/>
        <v>0</v>
      </c>
    </row>
    <row r="22" spans="1:21" s="156" customFormat="1" ht="12" thickBot="1" x14ac:dyDescent="0.3">
      <c r="A22" s="157" t="s">
        <v>27</v>
      </c>
      <c r="B22" s="157">
        <v>0</v>
      </c>
      <c r="C22" s="157">
        <v>0</v>
      </c>
      <c r="D22" s="157">
        <v>0</v>
      </c>
      <c r="E22" s="157">
        <v>0</v>
      </c>
      <c r="F22" s="157">
        <v>0</v>
      </c>
      <c r="G22" s="157">
        <v>0</v>
      </c>
      <c r="H22" s="157">
        <v>0</v>
      </c>
      <c r="I22" s="157">
        <v>0</v>
      </c>
      <c r="J22" s="157">
        <v>0</v>
      </c>
      <c r="K22" s="157">
        <v>0</v>
      </c>
      <c r="L22" s="157">
        <v>0</v>
      </c>
      <c r="M22" s="157">
        <v>0</v>
      </c>
      <c r="N22" s="157">
        <v>0</v>
      </c>
      <c r="O22" s="157">
        <v>0</v>
      </c>
      <c r="P22" s="157">
        <v>0</v>
      </c>
      <c r="Q22" s="157">
        <v>0</v>
      </c>
      <c r="R22" s="157">
        <v>0</v>
      </c>
      <c r="S22" s="157">
        <v>0</v>
      </c>
      <c r="T22" s="157">
        <v>0</v>
      </c>
      <c r="U22" s="157">
        <v>0</v>
      </c>
    </row>
    <row r="23" spans="1:21" s="156" customFormat="1" ht="12" thickBot="1" x14ac:dyDescent="0.3">
      <c r="A23" s="19" t="s">
        <v>28</v>
      </c>
      <c r="B23" s="158">
        <f>SUM(B17:B22)</f>
        <v>85720.163284799986</v>
      </c>
      <c r="C23" s="158">
        <f t="shared" ref="C23:U23" si="2">SUM(C17:C22)</f>
        <v>85720.163284799986</v>
      </c>
      <c r="D23" s="158">
        <f t="shared" si="2"/>
        <v>85720.163284799986</v>
      </c>
      <c r="E23" s="158">
        <f t="shared" si="2"/>
        <v>85720.163284799986</v>
      </c>
      <c r="F23" s="158">
        <f t="shared" si="2"/>
        <v>85720.163284799986</v>
      </c>
      <c r="G23" s="158">
        <f t="shared" si="2"/>
        <v>85720.163284799986</v>
      </c>
      <c r="H23" s="158">
        <f t="shared" si="2"/>
        <v>85720.163284799986</v>
      </c>
      <c r="I23" s="158">
        <f t="shared" si="2"/>
        <v>85720.163284799986</v>
      </c>
      <c r="J23" s="158">
        <f t="shared" si="2"/>
        <v>85720.163284799986</v>
      </c>
      <c r="K23" s="158">
        <f t="shared" si="2"/>
        <v>85720.163284799986</v>
      </c>
      <c r="L23" s="158">
        <f t="shared" si="2"/>
        <v>85720.163284799986</v>
      </c>
      <c r="M23" s="158">
        <f t="shared" si="2"/>
        <v>85720.163284799986</v>
      </c>
      <c r="N23" s="158">
        <f t="shared" si="2"/>
        <v>85720.163284799986</v>
      </c>
      <c r="O23" s="158">
        <f t="shared" si="2"/>
        <v>85720.163284799986</v>
      </c>
      <c r="P23" s="158">
        <f t="shared" si="2"/>
        <v>85720.163284799986</v>
      </c>
      <c r="Q23" s="158">
        <f t="shared" si="2"/>
        <v>85720.163284799986</v>
      </c>
      <c r="R23" s="158">
        <f t="shared" si="2"/>
        <v>85720.163284799986</v>
      </c>
      <c r="S23" s="158">
        <f t="shared" si="2"/>
        <v>85720.163284799986</v>
      </c>
      <c r="T23" s="158">
        <f t="shared" si="2"/>
        <v>85720.163284799986</v>
      </c>
      <c r="U23" s="158">
        <f t="shared" si="2"/>
        <v>85720.163284799986</v>
      </c>
    </row>
    <row r="24" spans="1:21" x14ac:dyDescent="0.25">
      <c r="C24" s="162"/>
    </row>
    <row r="25" spans="1:21" s="144" customFormat="1" ht="15.75" x14ac:dyDescent="0.25">
      <c r="B25" s="197" t="s">
        <v>520</v>
      </c>
      <c r="C25" s="197"/>
      <c r="D25" s="197"/>
    </row>
    <row r="26" spans="1:21" s="144" customFormat="1" ht="15.75" customHeight="1" x14ac:dyDescent="0.25">
      <c r="B26" s="197"/>
      <c r="C26" s="197"/>
      <c r="D26" s="197"/>
    </row>
    <row r="27" spans="1:21" ht="15.75" thickBot="1" x14ac:dyDescent="0.3"/>
    <row r="28" spans="1:21" s="156" customFormat="1" ht="12" thickBot="1" x14ac:dyDescent="0.3">
      <c r="A28" s="19" t="s">
        <v>1</v>
      </c>
      <c r="B28" s="19" t="s">
        <v>2</v>
      </c>
      <c r="C28" s="19" t="s">
        <v>3</v>
      </c>
      <c r="D28" s="19" t="s">
        <v>4</v>
      </c>
      <c r="E28" s="19" t="s">
        <v>5</v>
      </c>
      <c r="F28" s="19" t="s">
        <v>6</v>
      </c>
      <c r="G28" s="19" t="s">
        <v>7</v>
      </c>
      <c r="H28" s="19" t="s">
        <v>8</v>
      </c>
      <c r="I28" s="19" t="s">
        <v>9</v>
      </c>
      <c r="J28" s="19" t="s">
        <v>10</v>
      </c>
      <c r="K28" s="19" t="s">
        <v>11</v>
      </c>
      <c r="L28" s="19" t="s">
        <v>12</v>
      </c>
      <c r="M28" s="19" t="s">
        <v>13</v>
      </c>
      <c r="N28" s="19" t="s">
        <v>14</v>
      </c>
      <c r="O28" s="19" t="s">
        <v>15</v>
      </c>
      <c r="P28" s="19" t="s">
        <v>16</v>
      </c>
      <c r="Q28" s="19" t="s">
        <v>17</v>
      </c>
      <c r="R28" s="19" t="s">
        <v>18</v>
      </c>
      <c r="S28" s="19" t="s">
        <v>19</v>
      </c>
      <c r="T28" s="19" t="s">
        <v>20</v>
      </c>
      <c r="U28" s="19" t="s">
        <v>21</v>
      </c>
    </row>
    <row r="29" spans="1:21" s="156" customFormat="1" ht="11.25" x14ac:dyDescent="0.25">
      <c r="A29" s="157" t="s">
        <v>22</v>
      </c>
      <c r="B29" s="157">
        <v>0</v>
      </c>
      <c r="C29" s="157">
        <v>0</v>
      </c>
      <c r="D29" s="157">
        <v>0</v>
      </c>
      <c r="E29" s="157">
        <v>0</v>
      </c>
      <c r="F29" s="157">
        <v>0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</row>
    <row r="30" spans="1:21" s="156" customFormat="1" ht="11.25" x14ac:dyDescent="0.25">
      <c r="A30" s="157" t="s">
        <v>23</v>
      </c>
      <c r="B30" s="157">
        <f>'Resultado Opex - AEE'!$B$43</f>
        <v>30142.326427200005</v>
      </c>
      <c r="C30" s="157">
        <f>'Resultado Opex - AEE'!$B$43</f>
        <v>30142.326427200005</v>
      </c>
      <c r="D30" s="157">
        <f>'Resultado Opex - AEE'!$B$43</f>
        <v>30142.326427200005</v>
      </c>
      <c r="E30" s="157">
        <f>'Resultado Opex - AEE'!$B$43</f>
        <v>30142.326427200005</v>
      </c>
      <c r="F30" s="157">
        <f>'Resultado Opex - AEE'!$B$43</f>
        <v>30142.326427200005</v>
      </c>
      <c r="G30" s="157">
        <f>'Resultado Opex - AEE'!$B$43</f>
        <v>30142.326427200005</v>
      </c>
      <c r="H30" s="157">
        <f>'Resultado Opex - AEE'!$B$43</f>
        <v>30142.326427200005</v>
      </c>
      <c r="I30" s="157">
        <f>'Resultado Opex - AEE'!$B$43</f>
        <v>30142.326427200005</v>
      </c>
      <c r="J30" s="157">
        <f>'Resultado Opex - AEE'!$B$43</f>
        <v>30142.326427200005</v>
      </c>
      <c r="K30" s="157">
        <f>'Resultado Opex - AEE'!$B$43</f>
        <v>30142.326427200005</v>
      </c>
      <c r="L30" s="157">
        <f>'Resultado Opex - AEE'!$B$43</f>
        <v>30142.326427200005</v>
      </c>
      <c r="M30" s="157">
        <f>'Resultado Opex - AEE'!$B$43</f>
        <v>30142.326427200005</v>
      </c>
      <c r="N30" s="157">
        <f>'Resultado Opex - AEE'!$B$43</f>
        <v>30142.326427200005</v>
      </c>
      <c r="O30" s="157">
        <f>'Resultado Opex - AEE'!$B$43</f>
        <v>30142.326427200005</v>
      </c>
      <c r="P30" s="157">
        <f>'Resultado Opex - AEE'!$B$43</f>
        <v>30142.326427200005</v>
      </c>
      <c r="Q30" s="157">
        <f>'Resultado Opex - AEE'!$B$43</f>
        <v>30142.326427200005</v>
      </c>
      <c r="R30" s="157">
        <f>'Resultado Opex - AEE'!$B$43</f>
        <v>30142.326427200005</v>
      </c>
      <c r="S30" s="157">
        <f>'Resultado Opex - AEE'!$B$43</f>
        <v>30142.326427200005</v>
      </c>
      <c r="T30" s="157">
        <f>'Resultado Opex - AEE'!$B$43</f>
        <v>30142.326427200005</v>
      </c>
      <c r="U30" s="157">
        <f>'Resultado Opex - AEE'!$B$43</f>
        <v>30142.326427200005</v>
      </c>
    </row>
    <row r="31" spans="1:21" s="156" customFormat="1" ht="11.25" x14ac:dyDescent="0.25">
      <c r="A31" s="157" t="s">
        <v>24</v>
      </c>
      <c r="B31" s="157">
        <f>FOPAG!$G$14</f>
        <v>152303.97600000002</v>
      </c>
      <c r="C31" s="157">
        <f>FOPAG!$G$14</f>
        <v>152303.97600000002</v>
      </c>
      <c r="D31" s="157">
        <f>FOPAG!$G$14</f>
        <v>152303.97600000002</v>
      </c>
      <c r="E31" s="157">
        <f>FOPAG!$G$14</f>
        <v>152303.97600000002</v>
      </c>
      <c r="F31" s="157">
        <f>FOPAG!$G$14</f>
        <v>152303.97600000002</v>
      </c>
      <c r="G31" s="157">
        <f>FOPAG!$G$14</f>
        <v>152303.97600000002</v>
      </c>
      <c r="H31" s="157">
        <f>FOPAG!$G$14</f>
        <v>152303.97600000002</v>
      </c>
      <c r="I31" s="157">
        <f>FOPAG!$G$14</f>
        <v>152303.97600000002</v>
      </c>
      <c r="J31" s="157">
        <f>FOPAG!$G$14</f>
        <v>152303.97600000002</v>
      </c>
      <c r="K31" s="157">
        <f>FOPAG!$G$14</f>
        <v>152303.97600000002</v>
      </c>
      <c r="L31" s="157">
        <f>FOPAG!$G$14</f>
        <v>152303.97600000002</v>
      </c>
      <c r="M31" s="157">
        <f>FOPAG!$G$14</f>
        <v>152303.97600000002</v>
      </c>
      <c r="N31" s="157">
        <f>FOPAG!$G$14</f>
        <v>152303.97600000002</v>
      </c>
      <c r="O31" s="157">
        <f>FOPAG!$G$14</f>
        <v>152303.97600000002</v>
      </c>
      <c r="P31" s="157">
        <f>FOPAG!$G$14</f>
        <v>152303.97600000002</v>
      </c>
      <c r="Q31" s="157">
        <f>FOPAG!$G$14</f>
        <v>152303.97600000002</v>
      </c>
      <c r="R31" s="157">
        <f>FOPAG!$G$14</f>
        <v>152303.97600000002</v>
      </c>
      <c r="S31" s="157">
        <f>FOPAG!$G$14</f>
        <v>152303.97600000002</v>
      </c>
      <c r="T31" s="157">
        <f>FOPAG!$G$14</f>
        <v>152303.97600000002</v>
      </c>
      <c r="U31" s="157">
        <f>FOPAG!$G$14</f>
        <v>152303.97600000002</v>
      </c>
    </row>
    <row r="32" spans="1:21" s="156" customFormat="1" ht="11.25" x14ac:dyDescent="0.25">
      <c r="A32" s="157" t="s">
        <v>25</v>
      </c>
      <c r="B32" s="157">
        <f>FOPAG!$F$22</f>
        <v>1122</v>
      </c>
      <c r="C32" s="157">
        <f>FOPAG!$F$22</f>
        <v>1122</v>
      </c>
      <c r="D32" s="157">
        <f>FOPAG!$F$22</f>
        <v>1122</v>
      </c>
      <c r="E32" s="157">
        <f>FOPAG!$F$22</f>
        <v>1122</v>
      </c>
      <c r="F32" s="157">
        <f>FOPAG!$F$22</f>
        <v>1122</v>
      </c>
      <c r="G32" s="157">
        <f>FOPAG!$F$22</f>
        <v>1122</v>
      </c>
      <c r="H32" s="157">
        <f>FOPAG!$F$22</f>
        <v>1122</v>
      </c>
      <c r="I32" s="157">
        <f>FOPAG!$F$22</f>
        <v>1122</v>
      </c>
      <c r="J32" s="157">
        <f>FOPAG!$F$22</f>
        <v>1122</v>
      </c>
      <c r="K32" s="157">
        <f>FOPAG!$F$22</f>
        <v>1122</v>
      </c>
      <c r="L32" s="157">
        <f>FOPAG!$F$22</f>
        <v>1122</v>
      </c>
      <c r="M32" s="157">
        <f>FOPAG!$F$22</f>
        <v>1122</v>
      </c>
      <c r="N32" s="157">
        <f>FOPAG!$F$22</f>
        <v>1122</v>
      </c>
      <c r="O32" s="157">
        <f>FOPAG!$F$22</f>
        <v>1122</v>
      </c>
      <c r="P32" s="157">
        <f>FOPAG!$F$22</f>
        <v>1122</v>
      </c>
      <c r="Q32" s="157">
        <f>FOPAG!$F$22</f>
        <v>1122</v>
      </c>
      <c r="R32" s="157">
        <f>FOPAG!$F$22</f>
        <v>1122</v>
      </c>
      <c r="S32" s="157">
        <f>FOPAG!$F$22</f>
        <v>1122</v>
      </c>
      <c r="T32" s="157">
        <f>FOPAG!$F$22</f>
        <v>1122</v>
      </c>
      <c r="U32" s="157">
        <f>FOPAG!$F$22</f>
        <v>1122</v>
      </c>
    </row>
    <row r="33" spans="1:21" s="156" customFormat="1" ht="11.25" x14ac:dyDescent="0.25">
      <c r="A33" s="157" t="s">
        <v>26</v>
      </c>
      <c r="B33" s="157">
        <f>'Opex conservação'!M38</f>
        <v>1292.98</v>
      </c>
      <c r="C33" s="157">
        <f>'Opex conservação'!N38</f>
        <v>6120.84</v>
      </c>
      <c r="D33" s="157">
        <f>'Opex conservação'!O38</f>
        <v>15880.29</v>
      </c>
      <c r="E33" s="157">
        <f>'Opex conservação'!P38</f>
        <v>1292.98</v>
      </c>
      <c r="F33" s="157">
        <f>'Opex conservação'!Q38</f>
        <v>62860.610000000008</v>
      </c>
      <c r="G33" s="157">
        <f>'Opex conservação'!R38</f>
        <v>1292.98</v>
      </c>
      <c r="H33" s="157">
        <f>'Opex conservação'!S38</f>
        <v>32984.97</v>
      </c>
      <c r="I33" s="157">
        <f>'Opex conservação'!T38</f>
        <v>6120.84</v>
      </c>
      <c r="J33" s="157">
        <f>'Opex conservação'!U38</f>
        <v>4308.6399999999994</v>
      </c>
      <c r="K33" s="157">
        <f>'Opex conservação'!V38</f>
        <v>1292.98</v>
      </c>
      <c r="L33" s="157">
        <f>'Opex conservação'!W38</f>
        <v>77447.920000000013</v>
      </c>
      <c r="M33" s="157">
        <f>'Opex conservação'!X38</f>
        <v>1292.98</v>
      </c>
      <c r="N33" s="157">
        <f>'Opex conservação'!Y38</f>
        <v>1292.98</v>
      </c>
      <c r="O33" s="157">
        <f>'Opex conservação'!Z38</f>
        <v>6120.84</v>
      </c>
      <c r="P33" s="157">
        <f>'Opex conservação'!AA38</f>
        <v>32984.97</v>
      </c>
      <c r="Q33" s="157">
        <f>'Opex conservação'!AB38</f>
        <v>1292.98</v>
      </c>
      <c r="R33" s="157">
        <f>'Opex conservação'!AC38</f>
        <v>62860.610000000008</v>
      </c>
      <c r="S33" s="157">
        <f>'Opex conservação'!AD38</f>
        <v>1292.98</v>
      </c>
      <c r="T33" s="157">
        <f>'Opex conservação'!AE38</f>
        <v>18895.95</v>
      </c>
      <c r="U33" s="157">
        <f>'Opex conservação'!AF38</f>
        <v>6120.84</v>
      </c>
    </row>
    <row r="34" spans="1:21" s="156" customFormat="1" ht="12" thickBot="1" x14ac:dyDescent="0.3">
      <c r="A34" s="157" t="s">
        <v>27</v>
      </c>
      <c r="B34" s="157">
        <f>'Outras despesas'!$C$10</f>
        <v>8884</v>
      </c>
      <c r="C34" s="157">
        <f>'Outras despesas'!$C$10</f>
        <v>8884</v>
      </c>
      <c r="D34" s="157">
        <f>'Outras despesas'!$C$10</f>
        <v>8884</v>
      </c>
      <c r="E34" s="157">
        <f>'Outras despesas'!$C$10</f>
        <v>8884</v>
      </c>
      <c r="F34" s="157">
        <f>'Outras despesas'!$C$10</f>
        <v>8884</v>
      </c>
      <c r="G34" s="157">
        <f>'Outras despesas'!$C$10</f>
        <v>8884</v>
      </c>
      <c r="H34" s="157">
        <f>'Outras despesas'!$C$10</f>
        <v>8884</v>
      </c>
      <c r="I34" s="157">
        <f>'Outras despesas'!$C$10</f>
        <v>8884</v>
      </c>
      <c r="J34" s="157">
        <f>'Outras despesas'!$C$10</f>
        <v>8884</v>
      </c>
      <c r="K34" s="157">
        <f>'Outras despesas'!$C$10</f>
        <v>8884</v>
      </c>
      <c r="L34" s="157">
        <f>'Outras despesas'!$C$10</f>
        <v>8884</v>
      </c>
      <c r="M34" s="157">
        <f>'Outras despesas'!$C$10</f>
        <v>8884</v>
      </c>
      <c r="N34" s="157">
        <f>'Outras despesas'!$C$10</f>
        <v>8884</v>
      </c>
      <c r="O34" s="157">
        <f>'Outras despesas'!$C$10</f>
        <v>8884</v>
      </c>
      <c r="P34" s="157">
        <f>'Outras despesas'!$C$10</f>
        <v>8884</v>
      </c>
      <c r="Q34" s="157">
        <f>'Outras despesas'!$C$10</f>
        <v>8884</v>
      </c>
      <c r="R34" s="157">
        <f>'Outras despesas'!$C$10</f>
        <v>8884</v>
      </c>
      <c r="S34" s="157">
        <f>'Outras despesas'!$C$10</f>
        <v>8884</v>
      </c>
      <c r="T34" s="157">
        <f>'Outras despesas'!$C$10</f>
        <v>8884</v>
      </c>
      <c r="U34" s="157">
        <f>'Outras despesas'!$C$10</f>
        <v>8884</v>
      </c>
    </row>
    <row r="35" spans="1:21" s="156" customFormat="1" ht="12" thickBot="1" x14ac:dyDescent="0.3">
      <c r="A35" s="19" t="s">
        <v>28</v>
      </c>
      <c r="B35" s="158">
        <f>SUM(B29:B34)</f>
        <v>193745.28242720003</v>
      </c>
      <c r="C35" s="158">
        <f t="shared" ref="C35:U35" si="3">SUM(C29:C34)</f>
        <v>198573.14242720001</v>
      </c>
      <c r="D35" s="158">
        <f t="shared" si="3"/>
        <v>208332.59242720003</v>
      </c>
      <c r="E35" s="158">
        <f t="shared" si="3"/>
        <v>193745.28242720003</v>
      </c>
      <c r="F35" s="158">
        <f t="shared" si="3"/>
        <v>255312.91242720003</v>
      </c>
      <c r="G35" s="158">
        <f t="shared" si="3"/>
        <v>193745.28242720003</v>
      </c>
      <c r="H35" s="158">
        <f t="shared" si="3"/>
        <v>225437.27242720002</v>
      </c>
      <c r="I35" s="158">
        <f t="shared" si="3"/>
        <v>198573.14242720001</v>
      </c>
      <c r="J35" s="158">
        <f t="shared" si="3"/>
        <v>196760.94242720003</v>
      </c>
      <c r="K35" s="158">
        <f t="shared" si="3"/>
        <v>193745.28242720003</v>
      </c>
      <c r="L35" s="158">
        <f t="shared" si="3"/>
        <v>269900.22242720006</v>
      </c>
      <c r="M35" s="158">
        <f t="shared" si="3"/>
        <v>193745.28242720003</v>
      </c>
      <c r="N35" s="158">
        <f t="shared" si="3"/>
        <v>193745.28242720003</v>
      </c>
      <c r="O35" s="158">
        <f t="shared" si="3"/>
        <v>198573.14242720001</v>
      </c>
      <c r="P35" s="158">
        <f t="shared" si="3"/>
        <v>225437.27242720002</v>
      </c>
      <c r="Q35" s="158">
        <f t="shared" si="3"/>
        <v>193745.28242720003</v>
      </c>
      <c r="R35" s="158">
        <f t="shared" si="3"/>
        <v>255312.91242720003</v>
      </c>
      <c r="S35" s="158">
        <f t="shared" si="3"/>
        <v>193745.28242720003</v>
      </c>
      <c r="T35" s="158">
        <f t="shared" si="3"/>
        <v>211348.25242720003</v>
      </c>
      <c r="U35" s="158">
        <f t="shared" si="3"/>
        <v>198573.14242720001</v>
      </c>
    </row>
  </sheetData>
  <mergeCells count="3">
    <mergeCell ref="B1:D2"/>
    <mergeCell ref="B13:D14"/>
    <mergeCell ref="B25:D26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B2:I28"/>
  <sheetViews>
    <sheetView topLeftCell="B4" workbookViewId="0">
      <selection activeCell="G14" sqref="G14"/>
    </sheetView>
  </sheetViews>
  <sheetFormatPr defaultRowHeight="15" x14ac:dyDescent="0.25"/>
  <cols>
    <col min="2" max="2" width="17.5703125" bestFit="1" customWidth="1"/>
    <col min="3" max="3" width="36.5703125" bestFit="1" customWidth="1"/>
    <col min="4" max="4" width="14.140625" bestFit="1" customWidth="1"/>
    <col min="5" max="5" width="23.140625" bestFit="1" customWidth="1"/>
    <col min="6" max="6" width="13.85546875" bestFit="1" customWidth="1"/>
    <col min="7" max="7" width="14" bestFit="1" customWidth="1"/>
    <col min="8" max="8" width="11.5703125" bestFit="1" customWidth="1"/>
    <col min="9" max="9" width="26.85546875" bestFit="1" customWidth="1"/>
  </cols>
  <sheetData>
    <row r="2" spans="2:9" ht="15.75" thickBot="1" x14ac:dyDescent="0.3">
      <c r="B2" s="217" t="s">
        <v>258</v>
      </c>
      <c r="C2" s="217"/>
      <c r="D2" s="217"/>
      <c r="E2" s="217"/>
      <c r="F2" s="57"/>
      <c r="G2" s="31"/>
    </row>
    <row r="3" spans="2:9" x14ac:dyDescent="0.25">
      <c r="B3" s="216" t="s">
        <v>122</v>
      </c>
      <c r="C3" s="216"/>
      <c r="D3" s="216"/>
      <c r="E3" s="216"/>
      <c r="F3" s="56"/>
      <c r="G3" s="31"/>
    </row>
    <row r="4" spans="2:9" x14ac:dyDescent="0.25">
      <c r="B4" s="216" t="s">
        <v>123</v>
      </c>
      <c r="C4" s="216"/>
      <c r="D4" s="216"/>
      <c r="E4" s="216"/>
      <c r="F4" s="88"/>
    </row>
    <row r="5" spans="2:9" ht="22.5" customHeight="1" x14ac:dyDescent="0.25">
      <c r="B5" s="170"/>
      <c r="C5" s="219" t="s">
        <v>482</v>
      </c>
      <c r="D5" s="219"/>
      <c r="E5" s="170"/>
      <c r="F5" s="88"/>
    </row>
    <row r="6" spans="2:9" x14ac:dyDescent="0.25">
      <c r="B6" s="216" t="s">
        <v>483</v>
      </c>
      <c r="C6" s="216"/>
      <c r="D6" s="216"/>
      <c r="E6" s="216"/>
      <c r="F6" s="88"/>
    </row>
    <row r="9" spans="2:9" x14ac:dyDescent="0.25">
      <c r="B9" s="220" t="s">
        <v>124</v>
      </c>
      <c r="C9" s="220"/>
      <c r="D9" s="220"/>
      <c r="E9" s="220"/>
      <c r="F9" s="220"/>
      <c r="G9" s="221"/>
    </row>
    <row r="10" spans="2:9" x14ac:dyDescent="0.25">
      <c r="B10" s="123" t="s">
        <v>125</v>
      </c>
      <c r="C10" s="123" t="s">
        <v>126</v>
      </c>
      <c r="D10" s="129" t="s">
        <v>127</v>
      </c>
      <c r="E10" s="129" t="s">
        <v>128</v>
      </c>
      <c r="F10" s="122" t="s">
        <v>129</v>
      </c>
      <c r="G10" s="135" t="s">
        <v>130</v>
      </c>
    </row>
    <row r="11" spans="2:9" x14ac:dyDescent="0.25">
      <c r="B11" s="124" t="s">
        <v>131</v>
      </c>
      <c r="C11" s="126">
        <v>2</v>
      </c>
      <c r="D11" s="130">
        <v>1518</v>
      </c>
      <c r="E11" s="133">
        <v>0.67220000000000002</v>
      </c>
      <c r="F11" s="110">
        <f>PRODUCT(C11:D11)*(1+E11)</f>
        <v>5076.7992000000004</v>
      </c>
      <c r="G11" s="130">
        <f>PRODUCT(F11,12)</f>
        <v>60921.590400000001</v>
      </c>
    </row>
    <row r="12" spans="2:9" x14ac:dyDescent="0.25">
      <c r="B12" s="124" t="s">
        <v>519</v>
      </c>
      <c r="C12" s="126">
        <v>1</v>
      </c>
      <c r="D12" s="130">
        <v>1518</v>
      </c>
      <c r="E12" s="133">
        <v>0.67220000000000002</v>
      </c>
      <c r="F12" s="110">
        <f>PRODUCT(C12:D12)*(1+E12)</f>
        <v>2538.3996000000002</v>
      </c>
      <c r="G12" s="130">
        <f>PRODUCT(F12,12)</f>
        <v>30460.7952</v>
      </c>
    </row>
    <row r="13" spans="2:9" x14ac:dyDescent="0.25">
      <c r="B13" s="125" t="s">
        <v>132</v>
      </c>
      <c r="C13" s="127">
        <v>2</v>
      </c>
      <c r="D13" s="131">
        <v>1518</v>
      </c>
      <c r="E13" s="134">
        <v>0.67220000000000002</v>
      </c>
      <c r="F13" s="112">
        <f>PRODUCT(C13:D13)*(1+E13)</f>
        <v>5076.7992000000004</v>
      </c>
      <c r="G13" s="131">
        <f>PRODUCT(F13,12)</f>
        <v>60921.590400000001</v>
      </c>
      <c r="H13" s="161"/>
      <c r="I13" s="161"/>
    </row>
    <row r="14" spans="2:9" x14ac:dyDescent="0.25">
      <c r="B14" s="124" t="s">
        <v>101</v>
      </c>
      <c r="C14" s="126">
        <f>SUM(C11:C13)</f>
        <v>5</v>
      </c>
      <c r="D14" s="132"/>
      <c r="E14" s="132"/>
      <c r="F14" s="110">
        <f t="shared" ref="F14:G14" si="0">SUM(F11:F13)</f>
        <v>12691.998</v>
      </c>
      <c r="G14" s="131">
        <f t="shared" si="0"/>
        <v>152303.97600000002</v>
      </c>
    </row>
    <row r="15" spans="2:9" x14ac:dyDescent="0.25">
      <c r="B15" s="31"/>
      <c r="C15" s="128"/>
    </row>
    <row r="16" spans="2:9" x14ac:dyDescent="0.25">
      <c r="B16" s="140"/>
      <c r="C16" s="167" t="s">
        <v>25</v>
      </c>
      <c r="D16" s="167" t="s">
        <v>133</v>
      </c>
      <c r="E16" s="167" t="s">
        <v>134</v>
      </c>
      <c r="F16" s="167" t="s">
        <v>135</v>
      </c>
      <c r="I16" s="165"/>
    </row>
    <row r="17" spans="2:7" x14ac:dyDescent="0.25">
      <c r="B17" s="214" t="s">
        <v>131</v>
      </c>
      <c r="C17" s="113" t="s">
        <v>136</v>
      </c>
      <c r="D17" s="114">
        <v>295</v>
      </c>
      <c r="E17" s="115">
        <f>C11</f>
        <v>2</v>
      </c>
      <c r="F17" s="116">
        <f>D17*E17</f>
        <v>590</v>
      </c>
    </row>
    <row r="18" spans="2:7" x14ac:dyDescent="0.25">
      <c r="B18" s="218"/>
      <c r="C18" s="105" t="s">
        <v>137</v>
      </c>
      <c r="D18" s="106">
        <v>56</v>
      </c>
      <c r="E18" s="168">
        <f>C11</f>
        <v>2</v>
      </c>
      <c r="F18" s="117">
        <f t="shared" ref="F18:F21" si="1">D18*E18</f>
        <v>112</v>
      </c>
    </row>
    <row r="19" spans="2:7" x14ac:dyDescent="0.25">
      <c r="B19" s="215"/>
      <c r="C19" s="118" t="s">
        <v>138</v>
      </c>
      <c r="D19" s="119">
        <v>36</v>
      </c>
      <c r="E19" s="111">
        <f>C11</f>
        <v>2</v>
      </c>
      <c r="F19" s="120">
        <f t="shared" si="1"/>
        <v>72</v>
      </c>
    </row>
    <row r="20" spans="2:7" x14ac:dyDescent="0.25">
      <c r="B20" s="214" t="s">
        <v>139</v>
      </c>
      <c r="C20" s="113" t="s">
        <v>136</v>
      </c>
      <c r="D20" s="114">
        <v>74</v>
      </c>
      <c r="E20" s="115">
        <f>C13</f>
        <v>2</v>
      </c>
      <c r="F20" s="116">
        <f t="shared" si="1"/>
        <v>148</v>
      </c>
    </row>
    <row r="21" spans="2:7" x14ac:dyDescent="0.25">
      <c r="B21" s="215"/>
      <c r="C21" s="118" t="s">
        <v>140</v>
      </c>
      <c r="D21" s="119">
        <v>100</v>
      </c>
      <c r="E21" s="111">
        <f>C13</f>
        <v>2</v>
      </c>
      <c r="F21" s="120">
        <f t="shared" si="1"/>
        <v>200</v>
      </c>
    </row>
    <row r="22" spans="2:7" x14ac:dyDescent="0.25">
      <c r="B22" s="108" t="s">
        <v>101</v>
      </c>
      <c r="C22" s="107"/>
      <c r="D22" s="107"/>
      <c r="E22" s="107"/>
      <c r="F22" s="109">
        <f>SUM(F17:F21)</f>
        <v>1122</v>
      </c>
    </row>
    <row r="23" spans="2:7" x14ac:dyDescent="0.25">
      <c r="D23" s="31"/>
      <c r="E23" s="31"/>
      <c r="F23" s="31"/>
      <c r="G23" s="31"/>
    </row>
    <row r="24" spans="2:7" x14ac:dyDescent="0.25">
      <c r="B24" s="31"/>
      <c r="D24" s="31"/>
      <c r="E24" s="31"/>
      <c r="F24" s="31"/>
      <c r="G24" s="31"/>
    </row>
    <row r="25" spans="2:7" x14ac:dyDescent="0.25">
      <c r="B25" s="31"/>
      <c r="C25" s="31"/>
      <c r="D25" s="31"/>
      <c r="E25" s="31"/>
      <c r="F25" s="31"/>
      <c r="G25" s="31"/>
    </row>
    <row r="26" spans="2:7" x14ac:dyDescent="0.25">
      <c r="B26" s="31"/>
      <c r="C26" s="31"/>
      <c r="D26" s="31"/>
      <c r="E26" s="31"/>
      <c r="F26" s="31"/>
      <c r="G26" s="31"/>
    </row>
    <row r="27" spans="2:7" x14ac:dyDescent="0.25">
      <c r="D27" s="31"/>
      <c r="E27" s="31"/>
      <c r="F27" s="31"/>
      <c r="G27" s="31"/>
    </row>
    <row r="28" spans="2:7" x14ac:dyDescent="0.25">
      <c r="D28" s="31"/>
      <c r="E28" s="31"/>
      <c r="F28" s="31"/>
      <c r="G28" s="121"/>
    </row>
  </sheetData>
  <mergeCells count="8">
    <mergeCell ref="B20:B21"/>
    <mergeCell ref="B3:E3"/>
    <mergeCell ref="B4:E4"/>
    <mergeCell ref="B6:E6"/>
    <mergeCell ref="B2:E2"/>
    <mergeCell ref="B17:B19"/>
    <mergeCell ref="C5:D5"/>
    <mergeCell ref="B9:G9"/>
  </mergeCells>
  <hyperlinks>
    <hyperlink ref="C18" r:id="rId1" location="polycard_client=search-nordic&amp;position=28&amp;search_layout=stack&amp;type=item&amp;tracking_id=d8a79444-0fdb-4bf3-a5e5-42152720c2c7"/>
    <hyperlink ref="C19" r:id="rId2"/>
    <hyperlink ref="C17" r:id="rId3" location="position=28&amp;search_layout=grid&amp;type=item&amp;tracking_id=33106186-157e-48ba-9897-4ba199b08afd"/>
    <hyperlink ref="C20" r:id="rId4"/>
    <hyperlink ref="C21" r:id="rId5"/>
    <hyperlink ref="E10" r:id="rId6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2:S18"/>
  <sheetViews>
    <sheetView tabSelected="1" topLeftCell="C1" workbookViewId="0">
      <selection activeCell="R21" sqref="R21"/>
    </sheetView>
  </sheetViews>
  <sheetFormatPr defaultRowHeight="15" x14ac:dyDescent="0.25"/>
  <cols>
    <col min="1" max="1" width="15.140625" bestFit="1" customWidth="1"/>
    <col min="2" max="2" width="13.28515625" bestFit="1" customWidth="1"/>
    <col min="3" max="3" width="12.140625" bestFit="1" customWidth="1"/>
    <col min="5" max="6" width="2" customWidth="1"/>
    <col min="7" max="7" width="20.140625" bestFit="1" customWidth="1"/>
    <col min="8" max="8" width="11.42578125" bestFit="1" customWidth="1"/>
    <col min="11" max="11" width="15.5703125" bestFit="1" customWidth="1"/>
    <col min="12" max="13" width="14.85546875" bestFit="1" customWidth="1"/>
    <col min="14" max="14" width="12.5703125" bestFit="1" customWidth="1"/>
    <col min="15" max="15" width="11.42578125" bestFit="1" customWidth="1"/>
    <col min="16" max="17" width="2" customWidth="1"/>
    <col min="18" max="18" width="20.140625" bestFit="1" customWidth="1"/>
    <col min="19" max="19" width="15.5703125" bestFit="1" customWidth="1"/>
  </cols>
  <sheetData>
    <row r="2" spans="1:19" ht="15.75" thickBot="1" x14ac:dyDescent="0.3">
      <c r="A2" s="226" t="s">
        <v>258</v>
      </c>
      <c r="B2" s="226"/>
      <c r="C2" s="226"/>
      <c r="D2" s="226"/>
      <c r="G2" s="209" t="s">
        <v>142</v>
      </c>
      <c r="H2" s="209"/>
      <c r="I2" s="209"/>
      <c r="J2" s="209"/>
      <c r="K2" s="209"/>
      <c r="L2" s="209"/>
      <c r="M2" s="209"/>
      <c r="N2" s="209"/>
      <c r="O2" s="209"/>
      <c r="R2" s="175" t="s">
        <v>521</v>
      </c>
      <c r="S2" s="172" t="s">
        <v>526</v>
      </c>
    </row>
    <row r="3" spans="1:19" x14ac:dyDescent="0.25">
      <c r="A3" s="225" t="s">
        <v>141</v>
      </c>
      <c r="B3" s="225"/>
      <c r="C3" s="225"/>
      <c r="D3" s="225"/>
      <c r="G3" s="164" t="s">
        <v>144</v>
      </c>
      <c r="H3" s="164" t="s">
        <v>145</v>
      </c>
      <c r="I3" s="164" t="s">
        <v>146</v>
      </c>
      <c r="J3" s="164" t="s">
        <v>147</v>
      </c>
      <c r="K3" s="164" t="s">
        <v>148</v>
      </c>
      <c r="L3" s="164" t="s">
        <v>484</v>
      </c>
      <c r="M3" s="164" t="s">
        <v>485</v>
      </c>
      <c r="N3" s="164" t="s">
        <v>149</v>
      </c>
      <c r="O3" s="164" t="s">
        <v>150</v>
      </c>
      <c r="R3" s="164" t="s">
        <v>151</v>
      </c>
      <c r="S3" s="172">
        <v>12</v>
      </c>
    </row>
    <row r="4" spans="1:19" x14ac:dyDescent="0.25">
      <c r="A4" s="224" t="s">
        <v>143</v>
      </c>
      <c r="B4" s="224"/>
      <c r="C4" s="224"/>
      <c r="D4" s="224"/>
      <c r="G4" s="164" t="s">
        <v>151</v>
      </c>
      <c r="H4" s="54">
        <v>2.39</v>
      </c>
      <c r="I4" s="54">
        <v>2.15</v>
      </c>
      <c r="J4" s="54">
        <v>1.79</v>
      </c>
      <c r="K4" s="168">
        <f>ROUNDUP(AVERAGE(H4:J4),0)</f>
        <v>3</v>
      </c>
      <c r="L4" s="168">
        <v>8</v>
      </c>
      <c r="M4" s="168">
        <f>L4*S3</f>
        <v>96</v>
      </c>
      <c r="N4" s="174">
        <f>PRODUCT(K4:L4)</f>
        <v>24</v>
      </c>
      <c r="O4" s="174">
        <f>PRODUCT(N4,12)</f>
        <v>288</v>
      </c>
      <c r="R4" s="164" t="s">
        <v>153</v>
      </c>
      <c r="S4" s="172">
        <v>12</v>
      </c>
    </row>
    <row r="5" spans="1:19" x14ac:dyDescent="0.25">
      <c r="A5" s="224" t="s">
        <v>486</v>
      </c>
      <c r="B5" s="224"/>
      <c r="C5" s="224"/>
      <c r="D5" s="224"/>
      <c r="G5" s="164" t="s">
        <v>153</v>
      </c>
      <c r="H5" s="54">
        <v>13.76</v>
      </c>
      <c r="I5" s="54">
        <v>9.7899999999999991</v>
      </c>
      <c r="J5" s="54">
        <v>5.99</v>
      </c>
      <c r="K5" s="168">
        <f t="shared" ref="K5:K17" si="0">ROUNDUP(AVERAGE(H5:J5),0)</f>
        <v>10</v>
      </c>
      <c r="L5" s="168">
        <v>8</v>
      </c>
      <c r="M5" s="172">
        <f t="shared" ref="M5:M17" si="1">L5*S4</f>
        <v>96</v>
      </c>
      <c r="N5" s="174">
        <f>K5</f>
        <v>10</v>
      </c>
      <c r="O5" s="174">
        <f t="shared" ref="O5:O17" si="2">PRODUCT(N5,12)</f>
        <v>120</v>
      </c>
      <c r="R5" s="164" t="s">
        <v>157</v>
      </c>
      <c r="S5" s="172">
        <v>12</v>
      </c>
    </row>
    <row r="6" spans="1:19" x14ac:dyDescent="0.25">
      <c r="A6" s="224" t="s">
        <v>487</v>
      </c>
      <c r="B6" s="224"/>
      <c r="C6" s="224"/>
      <c r="D6" s="224"/>
      <c r="G6" s="164" t="s">
        <v>157</v>
      </c>
      <c r="H6" s="54">
        <v>7.9</v>
      </c>
      <c r="I6" s="54">
        <v>10.79</v>
      </c>
      <c r="J6" s="54">
        <v>6.84</v>
      </c>
      <c r="K6" s="168">
        <f t="shared" si="0"/>
        <v>9</v>
      </c>
      <c r="L6" s="168">
        <v>8</v>
      </c>
      <c r="M6" s="172">
        <f t="shared" si="1"/>
        <v>96</v>
      </c>
      <c r="N6" s="174">
        <f t="shared" ref="N6:N15" si="3">PRODUCT(K6:L6)</f>
        <v>72</v>
      </c>
      <c r="O6" s="174">
        <f t="shared" si="2"/>
        <v>864</v>
      </c>
      <c r="R6" s="164" t="s">
        <v>159</v>
      </c>
      <c r="S6" s="172">
        <v>12</v>
      </c>
    </row>
    <row r="7" spans="1:19" x14ac:dyDescent="0.25">
      <c r="A7" s="31"/>
      <c r="B7" s="31"/>
      <c r="C7" s="31"/>
      <c r="D7" s="31"/>
      <c r="G7" s="164" t="s">
        <v>159</v>
      </c>
      <c r="H7" s="54">
        <v>10.37</v>
      </c>
      <c r="I7" s="54">
        <v>10.9</v>
      </c>
      <c r="J7" s="54">
        <v>6.99</v>
      </c>
      <c r="K7" s="168">
        <f t="shared" si="0"/>
        <v>10</v>
      </c>
      <c r="L7" s="168">
        <v>8</v>
      </c>
      <c r="M7" s="172">
        <f t="shared" si="1"/>
        <v>96</v>
      </c>
      <c r="N7" s="174">
        <f t="shared" si="3"/>
        <v>80</v>
      </c>
      <c r="O7" s="174">
        <f t="shared" si="2"/>
        <v>960</v>
      </c>
      <c r="R7" s="164" t="s">
        <v>160</v>
      </c>
      <c r="S7" s="172">
        <v>12</v>
      </c>
    </row>
    <row r="8" spans="1:19" ht="15.75" thickBot="1" x14ac:dyDescent="0.3">
      <c r="A8" s="223" t="s">
        <v>152</v>
      </c>
      <c r="B8" s="223"/>
      <c r="C8" s="223"/>
      <c r="D8" s="31"/>
      <c r="G8" s="164" t="s">
        <v>160</v>
      </c>
      <c r="H8" s="54">
        <v>1.86</v>
      </c>
      <c r="I8" s="54">
        <v>1.8</v>
      </c>
      <c r="J8" s="54">
        <v>1.67</v>
      </c>
      <c r="K8" s="168">
        <f t="shared" si="0"/>
        <v>2</v>
      </c>
      <c r="L8" s="168">
        <v>12</v>
      </c>
      <c r="M8" s="172">
        <f t="shared" si="1"/>
        <v>144</v>
      </c>
      <c r="N8" s="174">
        <f t="shared" si="3"/>
        <v>24</v>
      </c>
      <c r="O8" s="174">
        <f t="shared" si="2"/>
        <v>288</v>
      </c>
      <c r="R8" s="164" t="s">
        <v>161</v>
      </c>
      <c r="S8" s="172">
        <v>12</v>
      </c>
    </row>
    <row r="9" spans="1:19" x14ac:dyDescent="0.25">
      <c r="A9" s="168" t="s">
        <v>154</v>
      </c>
      <c r="B9" s="168" t="s">
        <v>155</v>
      </c>
      <c r="C9" s="168" t="s">
        <v>156</v>
      </c>
      <c r="D9" s="31"/>
      <c r="G9" s="164" t="s">
        <v>161</v>
      </c>
      <c r="H9" s="54">
        <v>9.6</v>
      </c>
      <c r="I9" s="54">
        <v>5.3</v>
      </c>
      <c r="J9" s="54">
        <v>4.4000000000000004</v>
      </c>
      <c r="K9" s="168">
        <f t="shared" si="0"/>
        <v>7</v>
      </c>
      <c r="L9" s="168">
        <v>10</v>
      </c>
      <c r="M9" s="172">
        <f t="shared" si="1"/>
        <v>120</v>
      </c>
      <c r="N9" s="174">
        <f t="shared" si="3"/>
        <v>70</v>
      </c>
      <c r="O9" s="174">
        <f t="shared" si="2"/>
        <v>840</v>
      </c>
      <c r="R9" s="164" t="s">
        <v>522</v>
      </c>
      <c r="S9" s="172">
        <v>3</v>
      </c>
    </row>
    <row r="10" spans="1:19" x14ac:dyDescent="0.25">
      <c r="A10" s="168" t="s">
        <v>158</v>
      </c>
      <c r="B10" s="228">
        <f>SUM(N4:N17)</f>
        <v>1037</v>
      </c>
      <c r="C10" s="228">
        <f>SUM(O4:O17)</f>
        <v>8884</v>
      </c>
      <c r="D10" s="31"/>
      <c r="G10" s="164" t="s">
        <v>162</v>
      </c>
      <c r="H10" s="54">
        <v>15.99</v>
      </c>
      <c r="I10" s="54">
        <v>18.309999999999999</v>
      </c>
      <c r="J10" s="54">
        <v>10.36</v>
      </c>
      <c r="K10" s="168">
        <f t="shared" si="0"/>
        <v>15</v>
      </c>
      <c r="L10" s="168">
        <v>5</v>
      </c>
      <c r="M10" s="172">
        <f t="shared" si="1"/>
        <v>15</v>
      </c>
      <c r="N10" s="174">
        <f t="shared" si="3"/>
        <v>75</v>
      </c>
      <c r="O10" s="174">
        <f t="shared" si="2"/>
        <v>900</v>
      </c>
      <c r="R10" s="164" t="s">
        <v>523</v>
      </c>
      <c r="S10" s="172">
        <v>1</v>
      </c>
    </row>
    <row r="11" spans="1:19" x14ac:dyDescent="0.25">
      <c r="A11" s="31"/>
      <c r="B11" s="31"/>
      <c r="C11" s="31"/>
      <c r="D11" s="31"/>
      <c r="G11" s="164" t="s">
        <v>163</v>
      </c>
      <c r="H11" s="54">
        <v>35.69</v>
      </c>
      <c r="I11" s="54">
        <v>15.11</v>
      </c>
      <c r="J11" s="54">
        <v>16.989999999999998</v>
      </c>
      <c r="K11" s="168">
        <f t="shared" si="0"/>
        <v>23</v>
      </c>
      <c r="L11" s="168">
        <v>5</v>
      </c>
      <c r="M11" s="172">
        <f t="shared" si="1"/>
        <v>5</v>
      </c>
      <c r="N11" s="174">
        <f t="shared" si="3"/>
        <v>115</v>
      </c>
      <c r="O11" s="174">
        <f>N11</f>
        <v>115</v>
      </c>
      <c r="R11" s="164" t="s">
        <v>164</v>
      </c>
      <c r="S11" s="172">
        <v>12</v>
      </c>
    </row>
    <row r="12" spans="1:19" x14ac:dyDescent="0.25">
      <c r="A12" s="31"/>
      <c r="B12" s="31"/>
      <c r="C12" s="31"/>
      <c r="D12" s="31"/>
      <c r="G12" s="164" t="s">
        <v>164</v>
      </c>
      <c r="H12" s="54">
        <v>7.38</v>
      </c>
      <c r="I12" s="54">
        <v>13.13</v>
      </c>
      <c r="J12" s="54">
        <v>7.9</v>
      </c>
      <c r="K12" s="168">
        <f t="shared" si="0"/>
        <v>10</v>
      </c>
      <c r="L12" s="168">
        <v>10</v>
      </c>
      <c r="M12" s="172">
        <f t="shared" si="1"/>
        <v>120</v>
      </c>
      <c r="N12" s="174">
        <f t="shared" si="3"/>
        <v>100</v>
      </c>
      <c r="O12" s="174">
        <f t="shared" si="2"/>
        <v>1200</v>
      </c>
      <c r="R12" s="164" t="s">
        <v>165</v>
      </c>
      <c r="S12" s="172">
        <v>12</v>
      </c>
    </row>
    <row r="13" spans="1:19" x14ac:dyDescent="0.25">
      <c r="A13" s="31"/>
      <c r="B13" s="31"/>
      <c r="C13" s="31"/>
      <c r="D13" s="31"/>
      <c r="G13" s="164" t="s">
        <v>165</v>
      </c>
      <c r="H13" s="54">
        <v>6.58</v>
      </c>
      <c r="I13" s="54">
        <v>14.8</v>
      </c>
      <c r="J13" s="54">
        <v>19.8</v>
      </c>
      <c r="K13" s="168">
        <f t="shared" si="0"/>
        <v>14</v>
      </c>
      <c r="L13" s="168">
        <v>8</v>
      </c>
      <c r="M13" s="172">
        <f t="shared" si="1"/>
        <v>96</v>
      </c>
      <c r="N13" s="174">
        <f t="shared" si="3"/>
        <v>112</v>
      </c>
      <c r="O13" s="174">
        <f t="shared" si="2"/>
        <v>1344</v>
      </c>
      <c r="R13" s="164" t="s">
        <v>166</v>
      </c>
      <c r="S13" s="172">
        <v>12</v>
      </c>
    </row>
    <row r="14" spans="1:19" x14ac:dyDescent="0.25">
      <c r="A14" s="31"/>
      <c r="B14" s="31"/>
      <c r="C14" s="31"/>
      <c r="D14" s="31"/>
      <c r="G14" s="164" t="s">
        <v>166</v>
      </c>
      <c r="H14" s="54">
        <v>4.3099999999999996</v>
      </c>
      <c r="I14" s="54">
        <v>5.49</v>
      </c>
      <c r="J14" s="54">
        <v>2.5</v>
      </c>
      <c r="K14" s="168">
        <f>ROUNDUP(AVERAGE(H14:J14),0)</f>
        <v>5</v>
      </c>
      <c r="L14" s="168">
        <v>10</v>
      </c>
      <c r="M14" s="172">
        <f t="shared" si="1"/>
        <v>120</v>
      </c>
      <c r="N14" s="174">
        <f t="shared" si="3"/>
        <v>50</v>
      </c>
      <c r="O14" s="174">
        <f t="shared" si="2"/>
        <v>600</v>
      </c>
      <c r="R14" s="164" t="s">
        <v>167</v>
      </c>
      <c r="S14" s="172">
        <v>3</v>
      </c>
    </row>
    <row r="15" spans="1:19" x14ac:dyDescent="0.25">
      <c r="A15" s="31"/>
      <c r="B15" s="31"/>
      <c r="C15" s="31"/>
      <c r="D15" s="31"/>
      <c r="G15" s="164" t="s">
        <v>167</v>
      </c>
      <c r="H15" s="54">
        <v>23.9</v>
      </c>
      <c r="I15" s="54">
        <v>22.27</v>
      </c>
      <c r="J15" s="54">
        <v>28.41</v>
      </c>
      <c r="K15" s="168">
        <f t="shared" si="0"/>
        <v>25</v>
      </c>
      <c r="L15" s="168">
        <v>5</v>
      </c>
      <c r="M15" s="172">
        <f t="shared" si="1"/>
        <v>15</v>
      </c>
      <c r="N15" s="174">
        <f t="shared" si="3"/>
        <v>125</v>
      </c>
      <c r="O15" s="174">
        <f>PRODUCT(N15,3)</f>
        <v>375</v>
      </c>
      <c r="R15" s="164" t="s">
        <v>168</v>
      </c>
      <c r="S15" s="172">
        <v>3</v>
      </c>
    </row>
    <row r="16" spans="1:19" x14ac:dyDescent="0.25">
      <c r="A16" s="31"/>
      <c r="B16" s="31"/>
      <c r="C16" s="31"/>
      <c r="D16" s="31"/>
      <c r="G16" s="164" t="s">
        <v>168</v>
      </c>
      <c r="H16" s="54">
        <v>20</v>
      </c>
      <c r="I16" s="54">
        <v>33.54</v>
      </c>
      <c r="J16" s="54">
        <v>23.97</v>
      </c>
      <c r="K16" s="168">
        <f t="shared" si="0"/>
        <v>26</v>
      </c>
      <c r="L16" s="168">
        <v>5</v>
      </c>
      <c r="M16" s="172">
        <f t="shared" si="1"/>
        <v>15</v>
      </c>
      <c r="N16" s="174">
        <f>K16*L16</f>
        <v>130</v>
      </c>
      <c r="O16" s="174">
        <f>PRODUCT(N16,3)</f>
        <v>390</v>
      </c>
      <c r="R16" s="164" t="s">
        <v>169</v>
      </c>
      <c r="S16" s="172">
        <v>3</v>
      </c>
    </row>
    <row r="17" spans="1:15" x14ac:dyDescent="0.25">
      <c r="A17" s="31"/>
      <c r="B17" s="31"/>
      <c r="C17" s="31"/>
      <c r="D17" s="31"/>
      <c r="G17" s="164" t="s">
        <v>169</v>
      </c>
      <c r="H17" s="54">
        <v>7.77</v>
      </c>
      <c r="I17" s="54">
        <v>9.4600000000000009</v>
      </c>
      <c r="J17" s="54">
        <v>12.51</v>
      </c>
      <c r="K17" s="168">
        <f t="shared" si="0"/>
        <v>10</v>
      </c>
      <c r="L17" s="168">
        <v>5</v>
      </c>
      <c r="M17" s="172">
        <f t="shared" si="1"/>
        <v>15</v>
      </c>
      <c r="N17" s="174">
        <f>PRODUCT(K17:L17)</f>
        <v>50</v>
      </c>
      <c r="O17" s="174">
        <f t="shared" si="2"/>
        <v>600</v>
      </c>
    </row>
    <row r="18" spans="1:15" x14ac:dyDescent="0.25">
      <c r="A18" s="31"/>
      <c r="B18" s="31"/>
      <c r="C18" s="31"/>
      <c r="D18" s="31"/>
      <c r="G18" s="222" t="s">
        <v>170</v>
      </c>
      <c r="H18" s="222"/>
      <c r="I18" s="222"/>
      <c r="J18" s="222"/>
      <c r="K18" s="222"/>
      <c r="L18" s="222"/>
      <c r="M18" s="222"/>
      <c r="N18" s="222"/>
      <c r="O18" s="222"/>
    </row>
  </sheetData>
  <mergeCells count="8">
    <mergeCell ref="G18:O18"/>
    <mergeCell ref="G2:O2"/>
    <mergeCell ref="A8:C8"/>
    <mergeCell ref="A6:D6"/>
    <mergeCell ref="A3:D3"/>
    <mergeCell ref="A4:D4"/>
    <mergeCell ref="A5:D5"/>
    <mergeCell ref="A2:D2"/>
  </mergeCells>
  <hyperlinks>
    <hyperlink ref="H4" r:id="rId1" display="2,39"/>
    <hyperlink ref="I4" r:id="rId2" display="2,15"/>
    <hyperlink ref="J4" r:id="rId3" location="/produto/237a2010-2f46-4424-b5e8-d209aaa8a169/f9a5ffcd-ddff-4b68-92b6-407ff0e9d187" display="1,79"/>
    <hyperlink ref="H5" r:id="rId4" display="13,76"/>
    <hyperlink ref="I5" r:id="rId5" display="9,79"/>
    <hyperlink ref="J5" r:id="rId6" display="5,99"/>
    <hyperlink ref="H6" r:id="rId7" display="7,9"/>
    <hyperlink ref="I6" r:id="rId8" display="10,79"/>
    <hyperlink ref="J6" r:id="rId9" display="6,84"/>
    <hyperlink ref="H7" r:id="rId10" display="10,37"/>
    <hyperlink ref="I7" r:id="rId11" display="10,9"/>
    <hyperlink ref="J7" r:id="rId12" display="6,99"/>
    <hyperlink ref="H8" r:id="rId13" display="1,86"/>
    <hyperlink ref="I8" r:id="rId14" display="1,8"/>
    <hyperlink ref="J8" r:id="rId15" display="1,67"/>
    <hyperlink ref="H9" r:id="rId16" display="9,6"/>
    <hyperlink ref="I9" r:id="rId17" display="5,3"/>
    <hyperlink ref="J9" r:id="rId18" display="4,4"/>
    <hyperlink ref="H10" r:id="rId19" display="15,99"/>
    <hyperlink ref="I10" r:id="rId20" display="18,31"/>
    <hyperlink ref="J10" r:id="rId21" display="10,36"/>
    <hyperlink ref="H11" r:id="rId22" display="35,69"/>
    <hyperlink ref="I11" r:id="rId23" display="15,11"/>
    <hyperlink ref="J11" r:id="rId24" display="16,99"/>
    <hyperlink ref="H12" r:id="rId25" display="7,38"/>
    <hyperlink ref="I12" r:id="rId26" display="13,13"/>
    <hyperlink ref="J12" r:id="rId27" display="7,9"/>
    <hyperlink ref="H13" r:id="rId28" display="6,58"/>
    <hyperlink ref="I13" r:id="rId29" display="14,8"/>
    <hyperlink ref="J13" r:id="rId30" display="19,8"/>
    <hyperlink ref="H14" r:id="rId31" display="4,31"/>
    <hyperlink ref="I14" r:id="rId32" display="5,49"/>
    <hyperlink ref="J14" r:id="rId33" display="2,5"/>
    <hyperlink ref="H15" r:id="rId34" display="23,9"/>
    <hyperlink ref="I15" r:id="rId35" location="is_advertising=true&amp;searchVariation=MLB21294944&amp;backend_model=search-backend&amp;position=1&amp;search_layout=grid&amp;type=pad&amp;" display="22,27"/>
    <hyperlink ref="J15" r:id="rId36" display="28,41"/>
    <hyperlink ref="H16" r:id="rId37" display="20"/>
    <hyperlink ref="I16" r:id="rId38" location="polycard_client=search-nordic&amp;searchVariation=MLB19483103&amp;wid=MLB3800189849&amp;position=14&amp;search_layout=grid&amp;type=product&amp;tracking_id=006ae6ab-bf91-4ac4-b703-5a6433a06f94&amp;sid=search" display="33,54"/>
    <hyperlink ref="J16" r:id="rId39" display="23,97"/>
    <hyperlink ref="H17" r:id="rId40" display="7,77"/>
    <hyperlink ref="I17" r:id="rId41" display="9,46"/>
    <hyperlink ref="J17" r:id="rId42" display="12,51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B3:AP21"/>
  <sheetViews>
    <sheetView topLeftCell="A4" workbookViewId="0">
      <selection activeCell="G20" sqref="G20"/>
    </sheetView>
  </sheetViews>
  <sheetFormatPr defaultRowHeight="15" x14ac:dyDescent="0.25"/>
  <cols>
    <col min="2" max="2" width="28.5703125" bestFit="1" customWidth="1"/>
    <col min="3" max="3" width="11.5703125" bestFit="1" customWidth="1"/>
    <col min="7" max="7" width="23" bestFit="1" customWidth="1"/>
    <col min="8" max="8" width="13" bestFit="1" customWidth="1"/>
    <col min="13" max="16" width="9.140625" bestFit="1" customWidth="1"/>
  </cols>
  <sheetData>
    <row r="3" spans="2:42" x14ac:dyDescent="0.25">
      <c r="B3" s="147" t="s">
        <v>488</v>
      </c>
      <c r="C3" s="88"/>
    </row>
    <row r="4" spans="2:42" x14ac:dyDescent="0.25">
      <c r="B4" s="148" t="s">
        <v>489</v>
      </c>
      <c r="C4" s="88"/>
    </row>
    <row r="5" spans="2:42" x14ac:dyDescent="0.25">
      <c r="B5" s="88"/>
      <c r="C5" s="88"/>
      <c r="H5" s="171" t="s">
        <v>490</v>
      </c>
      <c r="I5" s="171" t="s">
        <v>3</v>
      </c>
      <c r="J5" s="171" t="s">
        <v>4</v>
      </c>
      <c r="K5" s="171" t="s">
        <v>5</v>
      </c>
      <c r="L5" s="171" t="s">
        <v>6</v>
      </c>
      <c r="M5" s="171" t="s">
        <v>7</v>
      </c>
      <c r="N5" s="171" t="s">
        <v>8</v>
      </c>
      <c r="O5" s="171" t="s">
        <v>9</v>
      </c>
      <c r="P5" s="171" t="s">
        <v>10</v>
      </c>
      <c r="Q5" s="171" t="s">
        <v>11</v>
      </c>
      <c r="R5" s="171" t="s">
        <v>12</v>
      </c>
      <c r="S5" s="171" t="s">
        <v>13</v>
      </c>
      <c r="T5" s="171" t="s">
        <v>14</v>
      </c>
      <c r="U5" s="171" t="s">
        <v>15</v>
      </c>
      <c r="V5" s="171" t="s">
        <v>16</v>
      </c>
      <c r="W5" s="171" t="s">
        <v>17</v>
      </c>
      <c r="X5" s="171" t="s">
        <v>18</v>
      </c>
      <c r="Y5" s="171" t="s">
        <v>19</v>
      </c>
      <c r="Z5" s="171" t="s">
        <v>20</v>
      </c>
      <c r="AA5" s="171" t="s">
        <v>21</v>
      </c>
      <c r="AB5" s="171" t="s">
        <v>348</v>
      </c>
      <c r="AC5" s="171" t="s">
        <v>349</v>
      </c>
      <c r="AD5" s="171" t="s">
        <v>350</v>
      </c>
      <c r="AE5" s="171" t="s">
        <v>351</v>
      </c>
      <c r="AF5" s="171" t="s">
        <v>352</v>
      </c>
      <c r="AG5" s="171" t="s">
        <v>353</v>
      </c>
      <c r="AH5" s="171" t="s">
        <v>354</v>
      </c>
      <c r="AI5" s="171" t="s">
        <v>355</v>
      </c>
      <c r="AJ5" s="171" t="s">
        <v>356</v>
      </c>
      <c r="AK5" s="171" t="s">
        <v>357</v>
      </c>
      <c r="AL5" s="171" t="s">
        <v>358</v>
      </c>
      <c r="AM5" s="171" t="s">
        <v>359</v>
      </c>
      <c r="AN5" s="171" t="s">
        <v>360</v>
      </c>
      <c r="AO5" s="171" t="s">
        <v>361</v>
      </c>
      <c r="AP5" s="171" t="s">
        <v>362</v>
      </c>
    </row>
    <row r="6" spans="2:42" x14ac:dyDescent="0.25">
      <c r="B6" s="227" t="s">
        <v>491</v>
      </c>
      <c r="C6" s="227"/>
      <c r="G6" s="149" t="s">
        <v>492</v>
      </c>
      <c r="H6" s="93" cm="1">
        <f t="array" ref="H6:AP6">Receita!M6:AU6</f>
        <v>207270</v>
      </c>
      <c r="I6" s="93">
        <v>207270</v>
      </c>
      <c r="J6" s="93">
        <v>207270</v>
      </c>
      <c r="K6" s="93">
        <v>207270</v>
      </c>
      <c r="L6" s="93">
        <v>207270</v>
      </c>
      <c r="M6" s="93">
        <v>207270</v>
      </c>
      <c r="N6" s="93">
        <v>207270</v>
      </c>
      <c r="O6" s="93">
        <v>207270</v>
      </c>
      <c r="P6" s="93">
        <v>207270</v>
      </c>
      <c r="Q6" s="93">
        <v>207270</v>
      </c>
      <c r="R6" s="93">
        <v>207270</v>
      </c>
      <c r="S6" s="93">
        <v>207270</v>
      </c>
      <c r="T6" s="93">
        <v>207270</v>
      </c>
      <c r="U6" s="93">
        <v>207270</v>
      </c>
      <c r="V6" s="93">
        <v>207270</v>
      </c>
      <c r="W6" s="93">
        <v>207270</v>
      </c>
      <c r="X6" s="93">
        <v>207270</v>
      </c>
      <c r="Y6" s="93">
        <v>207270</v>
      </c>
      <c r="Z6" s="93">
        <v>207270</v>
      </c>
      <c r="AA6" s="93">
        <v>207270</v>
      </c>
      <c r="AB6" s="93">
        <v>207270</v>
      </c>
      <c r="AC6" s="93">
        <v>207270</v>
      </c>
      <c r="AD6" s="93">
        <v>207270</v>
      </c>
      <c r="AE6" s="93">
        <v>207270</v>
      </c>
      <c r="AF6" s="93">
        <v>207270</v>
      </c>
      <c r="AG6" s="93">
        <v>207270</v>
      </c>
      <c r="AH6" s="93">
        <v>207270</v>
      </c>
      <c r="AI6" s="93">
        <v>207270</v>
      </c>
      <c r="AJ6" s="93">
        <v>207270</v>
      </c>
      <c r="AK6" s="93">
        <v>207270</v>
      </c>
      <c r="AL6" s="93">
        <v>207270</v>
      </c>
      <c r="AM6" s="93">
        <v>207270</v>
      </c>
      <c r="AN6" s="93">
        <v>207270</v>
      </c>
      <c r="AO6" s="93">
        <v>207270</v>
      </c>
      <c r="AP6" s="93">
        <v>207270</v>
      </c>
    </row>
    <row r="7" spans="2:42" x14ac:dyDescent="0.25">
      <c r="B7" s="93" t="s">
        <v>493</v>
      </c>
      <c r="C7" s="93" t="s">
        <v>494</v>
      </c>
      <c r="G7" s="150" t="s">
        <v>495</v>
      </c>
      <c r="H7" s="151">
        <f>SUM(H$8:H$11)</f>
        <v>17203.41</v>
      </c>
      <c r="I7" s="151">
        <f t="shared" ref="I7:AP7" si="0">SUM(I$8:I$11)</f>
        <v>17203.41</v>
      </c>
      <c r="J7" s="151">
        <f t="shared" si="0"/>
        <v>17203.41</v>
      </c>
      <c r="K7" s="151">
        <f>SUM(K$8:K$11)</f>
        <v>17203.41</v>
      </c>
      <c r="L7" s="151">
        <f t="shared" si="0"/>
        <v>17203.41</v>
      </c>
      <c r="M7" s="151">
        <f t="shared" si="0"/>
        <v>17203.41</v>
      </c>
      <c r="N7" s="151">
        <f t="shared" si="0"/>
        <v>17203.41</v>
      </c>
      <c r="O7" s="151">
        <f t="shared" si="0"/>
        <v>17203.41</v>
      </c>
      <c r="P7" s="151">
        <f t="shared" si="0"/>
        <v>17203.41</v>
      </c>
      <c r="Q7" s="151">
        <f t="shared" si="0"/>
        <v>17203.41</v>
      </c>
      <c r="R7" s="151">
        <f t="shared" si="0"/>
        <v>17203.41</v>
      </c>
      <c r="S7" s="151">
        <f t="shared" si="0"/>
        <v>17203.41</v>
      </c>
      <c r="T7" s="151">
        <f t="shared" si="0"/>
        <v>17203.41</v>
      </c>
      <c r="U7" s="151">
        <f t="shared" si="0"/>
        <v>17203.41</v>
      </c>
      <c r="V7" s="151">
        <f t="shared" si="0"/>
        <v>17203.41</v>
      </c>
      <c r="W7" s="151">
        <f t="shared" si="0"/>
        <v>17203.41</v>
      </c>
      <c r="X7" s="151">
        <f t="shared" si="0"/>
        <v>17203.41</v>
      </c>
      <c r="Y7" s="151">
        <f t="shared" si="0"/>
        <v>17203.41</v>
      </c>
      <c r="Z7" s="151">
        <f t="shared" si="0"/>
        <v>17203.41</v>
      </c>
      <c r="AA7" s="151">
        <f t="shared" si="0"/>
        <v>17203.41</v>
      </c>
      <c r="AB7" s="151">
        <f t="shared" si="0"/>
        <v>17203.41</v>
      </c>
      <c r="AC7" s="151">
        <f t="shared" si="0"/>
        <v>17203.41</v>
      </c>
      <c r="AD7" s="151">
        <f t="shared" si="0"/>
        <v>17203.41</v>
      </c>
      <c r="AE7" s="151">
        <f t="shared" si="0"/>
        <v>17203.41</v>
      </c>
      <c r="AF7" s="151">
        <f t="shared" si="0"/>
        <v>17203.41</v>
      </c>
      <c r="AG7" s="151">
        <f t="shared" si="0"/>
        <v>17203.41</v>
      </c>
      <c r="AH7" s="151">
        <f t="shared" si="0"/>
        <v>17203.41</v>
      </c>
      <c r="AI7" s="151">
        <f t="shared" si="0"/>
        <v>17203.41</v>
      </c>
      <c r="AJ7" s="151">
        <f t="shared" si="0"/>
        <v>17203.41</v>
      </c>
      <c r="AK7" s="151">
        <f t="shared" si="0"/>
        <v>17203.41</v>
      </c>
      <c r="AL7" s="151">
        <f t="shared" si="0"/>
        <v>17203.41</v>
      </c>
      <c r="AM7" s="151">
        <f t="shared" si="0"/>
        <v>17203.41</v>
      </c>
      <c r="AN7" s="151">
        <f t="shared" si="0"/>
        <v>17203.41</v>
      </c>
      <c r="AO7" s="151">
        <f t="shared" si="0"/>
        <v>17203.41</v>
      </c>
      <c r="AP7" s="151">
        <f t="shared" si="0"/>
        <v>17203.41</v>
      </c>
    </row>
    <row r="8" spans="2:42" x14ac:dyDescent="0.25">
      <c r="B8" s="93" t="s">
        <v>496</v>
      </c>
      <c r="C8" s="152">
        <v>0.04</v>
      </c>
      <c r="G8" s="153" t="s">
        <v>496</v>
      </c>
      <c r="H8" s="93">
        <f>PRODUCT($C$8,H$6)</f>
        <v>8290.7999999999993</v>
      </c>
      <c r="I8" s="93">
        <f t="shared" ref="I8:AP8" si="1">PRODUCT($C$8,I$6)</f>
        <v>8290.7999999999993</v>
      </c>
      <c r="J8" s="93">
        <f t="shared" si="1"/>
        <v>8290.7999999999993</v>
      </c>
      <c r="K8" s="93">
        <f t="shared" si="1"/>
        <v>8290.7999999999993</v>
      </c>
      <c r="L8" s="93">
        <f t="shared" si="1"/>
        <v>8290.7999999999993</v>
      </c>
      <c r="M8" s="93">
        <f t="shared" si="1"/>
        <v>8290.7999999999993</v>
      </c>
      <c r="N8" s="93">
        <f t="shared" si="1"/>
        <v>8290.7999999999993</v>
      </c>
      <c r="O8" s="93">
        <f t="shared" si="1"/>
        <v>8290.7999999999993</v>
      </c>
      <c r="P8" s="93">
        <f t="shared" si="1"/>
        <v>8290.7999999999993</v>
      </c>
      <c r="Q8" s="93">
        <f t="shared" si="1"/>
        <v>8290.7999999999993</v>
      </c>
      <c r="R8" s="93">
        <f t="shared" si="1"/>
        <v>8290.7999999999993</v>
      </c>
      <c r="S8" s="93">
        <f t="shared" si="1"/>
        <v>8290.7999999999993</v>
      </c>
      <c r="T8" s="93">
        <f t="shared" si="1"/>
        <v>8290.7999999999993</v>
      </c>
      <c r="U8" s="93">
        <f t="shared" si="1"/>
        <v>8290.7999999999993</v>
      </c>
      <c r="V8" s="93">
        <f t="shared" si="1"/>
        <v>8290.7999999999993</v>
      </c>
      <c r="W8" s="93">
        <f t="shared" si="1"/>
        <v>8290.7999999999993</v>
      </c>
      <c r="X8" s="93">
        <f t="shared" si="1"/>
        <v>8290.7999999999993</v>
      </c>
      <c r="Y8" s="93">
        <f t="shared" si="1"/>
        <v>8290.7999999999993</v>
      </c>
      <c r="Z8" s="93">
        <f t="shared" si="1"/>
        <v>8290.7999999999993</v>
      </c>
      <c r="AA8" s="93">
        <f t="shared" si="1"/>
        <v>8290.7999999999993</v>
      </c>
      <c r="AB8" s="93">
        <f t="shared" si="1"/>
        <v>8290.7999999999993</v>
      </c>
      <c r="AC8" s="93">
        <f t="shared" si="1"/>
        <v>8290.7999999999993</v>
      </c>
      <c r="AD8" s="93">
        <f t="shared" si="1"/>
        <v>8290.7999999999993</v>
      </c>
      <c r="AE8" s="93">
        <f t="shared" si="1"/>
        <v>8290.7999999999993</v>
      </c>
      <c r="AF8" s="93">
        <f t="shared" si="1"/>
        <v>8290.7999999999993</v>
      </c>
      <c r="AG8" s="93">
        <f t="shared" si="1"/>
        <v>8290.7999999999993</v>
      </c>
      <c r="AH8" s="93">
        <f t="shared" si="1"/>
        <v>8290.7999999999993</v>
      </c>
      <c r="AI8" s="93">
        <f t="shared" si="1"/>
        <v>8290.7999999999993</v>
      </c>
      <c r="AJ8" s="93">
        <f t="shared" si="1"/>
        <v>8290.7999999999993</v>
      </c>
      <c r="AK8" s="93">
        <f t="shared" si="1"/>
        <v>8290.7999999999993</v>
      </c>
      <c r="AL8" s="93">
        <f t="shared" si="1"/>
        <v>8290.7999999999993</v>
      </c>
      <c r="AM8" s="93">
        <f t="shared" si="1"/>
        <v>8290.7999999999993</v>
      </c>
      <c r="AN8" s="93">
        <f t="shared" si="1"/>
        <v>8290.7999999999993</v>
      </c>
      <c r="AO8" s="93">
        <f t="shared" si="1"/>
        <v>8290.7999999999993</v>
      </c>
      <c r="AP8" s="93">
        <f t="shared" si="1"/>
        <v>8290.7999999999993</v>
      </c>
    </row>
    <row r="9" spans="2:42" x14ac:dyDescent="0.25">
      <c r="B9" s="93" t="s">
        <v>497</v>
      </c>
      <c r="C9" s="154">
        <v>3.6499999999999998E-2</v>
      </c>
      <c r="G9" s="153" t="s">
        <v>497</v>
      </c>
      <c r="H9" s="93">
        <f>PRODUCT($C$9,H$6)</f>
        <v>7565.3549999999996</v>
      </c>
      <c r="I9" s="93">
        <f t="shared" ref="I9:AP9" si="2">PRODUCT($C$9,I$6)</f>
        <v>7565.3549999999996</v>
      </c>
      <c r="J9" s="93">
        <f t="shared" si="2"/>
        <v>7565.3549999999996</v>
      </c>
      <c r="K9" s="93">
        <f t="shared" si="2"/>
        <v>7565.3549999999996</v>
      </c>
      <c r="L9" s="93">
        <f t="shared" si="2"/>
        <v>7565.3549999999996</v>
      </c>
      <c r="M9" s="93">
        <f t="shared" si="2"/>
        <v>7565.3549999999996</v>
      </c>
      <c r="N9" s="93">
        <f t="shared" si="2"/>
        <v>7565.3549999999996</v>
      </c>
      <c r="O9" s="93">
        <f t="shared" si="2"/>
        <v>7565.3549999999996</v>
      </c>
      <c r="P9" s="93">
        <f t="shared" si="2"/>
        <v>7565.3549999999996</v>
      </c>
      <c r="Q9" s="93">
        <f t="shared" si="2"/>
        <v>7565.3549999999996</v>
      </c>
      <c r="R9" s="93">
        <f t="shared" si="2"/>
        <v>7565.3549999999996</v>
      </c>
      <c r="S9" s="93">
        <f t="shared" si="2"/>
        <v>7565.3549999999996</v>
      </c>
      <c r="T9" s="93">
        <f t="shared" si="2"/>
        <v>7565.3549999999996</v>
      </c>
      <c r="U9" s="93">
        <f t="shared" si="2"/>
        <v>7565.3549999999996</v>
      </c>
      <c r="V9" s="93">
        <f t="shared" si="2"/>
        <v>7565.3549999999996</v>
      </c>
      <c r="W9" s="93">
        <f t="shared" si="2"/>
        <v>7565.3549999999996</v>
      </c>
      <c r="X9" s="93">
        <f t="shared" si="2"/>
        <v>7565.3549999999996</v>
      </c>
      <c r="Y9" s="93">
        <f t="shared" si="2"/>
        <v>7565.3549999999996</v>
      </c>
      <c r="Z9" s="93">
        <f t="shared" si="2"/>
        <v>7565.3549999999996</v>
      </c>
      <c r="AA9" s="93">
        <f t="shared" si="2"/>
        <v>7565.3549999999996</v>
      </c>
      <c r="AB9" s="93">
        <f t="shared" si="2"/>
        <v>7565.3549999999996</v>
      </c>
      <c r="AC9" s="93">
        <f t="shared" si="2"/>
        <v>7565.3549999999996</v>
      </c>
      <c r="AD9" s="93">
        <f t="shared" si="2"/>
        <v>7565.3549999999996</v>
      </c>
      <c r="AE9" s="93">
        <f t="shared" si="2"/>
        <v>7565.3549999999996</v>
      </c>
      <c r="AF9" s="93">
        <f t="shared" si="2"/>
        <v>7565.3549999999996</v>
      </c>
      <c r="AG9" s="93">
        <f t="shared" si="2"/>
        <v>7565.3549999999996</v>
      </c>
      <c r="AH9" s="93">
        <f t="shared" si="2"/>
        <v>7565.3549999999996</v>
      </c>
      <c r="AI9" s="93">
        <f t="shared" si="2"/>
        <v>7565.3549999999996</v>
      </c>
      <c r="AJ9" s="93">
        <f t="shared" si="2"/>
        <v>7565.3549999999996</v>
      </c>
      <c r="AK9" s="93">
        <f t="shared" si="2"/>
        <v>7565.3549999999996</v>
      </c>
      <c r="AL9" s="93">
        <f t="shared" si="2"/>
        <v>7565.3549999999996</v>
      </c>
      <c r="AM9" s="93">
        <f t="shared" si="2"/>
        <v>7565.3549999999996</v>
      </c>
      <c r="AN9" s="93">
        <f t="shared" si="2"/>
        <v>7565.3549999999996</v>
      </c>
      <c r="AO9" s="93">
        <f t="shared" si="2"/>
        <v>7565.3549999999996</v>
      </c>
      <c r="AP9" s="93">
        <f t="shared" si="2"/>
        <v>7565.3549999999996</v>
      </c>
    </row>
    <row r="10" spans="2:42" x14ac:dyDescent="0.25">
      <c r="B10" s="93" t="s">
        <v>498</v>
      </c>
      <c r="C10" s="154">
        <v>6.4999999999999997E-3</v>
      </c>
      <c r="G10" s="153" t="s">
        <v>498</v>
      </c>
      <c r="H10" s="93">
        <f>PRODUCT($C$10,H$6)</f>
        <v>1347.2549999999999</v>
      </c>
      <c r="I10" s="93">
        <f t="shared" ref="I10:AP10" si="3">PRODUCT($C$10,I$6)</f>
        <v>1347.2549999999999</v>
      </c>
      <c r="J10" s="93">
        <f t="shared" si="3"/>
        <v>1347.2549999999999</v>
      </c>
      <c r="K10" s="93">
        <f t="shared" si="3"/>
        <v>1347.2549999999999</v>
      </c>
      <c r="L10" s="93">
        <f t="shared" si="3"/>
        <v>1347.2549999999999</v>
      </c>
      <c r="M10" s="93">
        <f t="shared" si="3"/>
        <v>1347.2549999999999</v>
      </c>
      <c r="N10" s="93">
        <f t="shared" si="3"/>
        <v>1347.2549999999999</v>
      </c>
      <c r="O10" s="93">
        <f t="shared" si="3"/>
        <v>1347.2549999999999</v>
      </c>
      <c r="P10" s="93">
        <f t="shared" si="3"/>
        <v>1347.2549999999999</v>
      </c>
      <c r="Q10" s="93">
        <f t="shared" si="3"/>
        <v>1347.2549999999999</v>
      </c>
      <c r="R10" s="93">
        <f t="shared" si="3"/>
        <v>1347.2549999999999</v>
      </c>
      <c r="S10" s="93">
        <f t="shared" si="3"/>
        <v>1347.2549999999999</v>
      </c>
      <c r="T10" s="93">
        <f t="shared" si="3"/>
        <v>1347.2549999999999</v>
      </c>
      <c r="U10" s="93">
        <f t="shared" si="3"/>
        <v>1347.2549999999999</v>
      </c>
      <c r="V10" s="93">
        <f t="shared" si="3"/>
        <v>1347.2549999999999</v>
      </c>
      <c r="W10" s="93">
        <f t="shared" si="3"/>
        <v>1347.2549999999999</v>
      </c>
      <c r="X10" s="93">
        <f t="shared" si="3"/>
        <v>1347.2549999999999</v>
      </c>
      <c r="Y10" s="93">
        <f t="shared" si="3"/>
        <v>1347.2549999999999</v>
      </c>
      <c r="Z10" s="93">
        <f t="shared" si="3"/>
        <v>1347.2549999999999</v>
      </c>
      <c r="AA10" s="93">
        <f t="shared" si="3"/>
        <v>1347.2549999999999</v>
      </c>
      <c r="AB10" s="93">
        <f t="shared" si="3"/>
        <v>1347.2549999999999</v>
      </c>
      <c r="AC10" s="93">
        <f t="shared" si="3"/>
        <v>1347.2549999999999</v>
      </c>
      <c r="AD10" s="93">
        <f t="shared" si="3"/>
        <v>1347.2549999999999</v>
      </c>
      <c r="AE10" s="93">
        <f t="shared" si="3"/>
        <v>1347.2549999999999</v>
      </c>
      <c r="AF10" s="93">
        <f t="shared" si="3"/>
        <v>1347.2549999999999</v>
      </c>
      <c r="AG10" s="93">
        <f t="shared" si="3"/>
        <v>1347.2549999999999</v>
      </c>
      <c r="AH10" s="93">
        <f t="shared" si="3"/>
        <v>1347.2549999999999</v>
      </c>
      <c r="AI10" s="93">
        <f t="shared" si="3"/>
        <v>1347.2549999999999</v>
      </c>
      <c r="AJ10" s="93">
        <f t="shared" si="3"/>
        <v>1347.2549999999999</v>
      </c>
      <c r="AK10" s="93">
        <f t="shared" si="3"/>
        <v>1347.2549999999999</v>
      </c>
      <c r="AL10" s="93">
        <f t="shared" si="3"/>
        <v>1347.2549999999999</v>
      </c>
      <c r="AM10" s="93">
        <f t="shared" si="3"/>
        <v>1347.2549999999999</v>
      </c>
      <c r="AN10" s="93">
        <f t="shared" si="3"/>
        <v>1347.2549999999999</v>
      </c>
      <c r="AO10" s="93">
        <f t="shared" si="3"/>
        <v>1347.2549999999999</v>
      </c>
      <c r="AP10" s="93">
        <f t="shared" si="3"/>
        <v>1347.2549999999999</v>
      </c>
    </row>
    <row r="11" spans="2:42" x14ac:dyDescent="0.25">
      <c r="B11" s="93" t="s">
        <v>499</v>
      </c>
      <c r="C11" s="93"/>
      <c r="G11" s="153" t="s">
        <v>499</v>
      </c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</row>
    <row r="12" spans="2:42" x14ac:dyDescent="0.25">
      <c r="B12" s="88"/>
      <c r="C12" s="88"/>
      <c r="G12" s="149" t="s">
        <v>500</v>
      </c>
      <c r="H12" s="151">
        <f>SUM(H$13:H$16)</f>
        <v>94929.659999999989</v>
      </c>
      <c r="I12" s="151">
        <f t="shared" ref="I12:AP12" si="4">SUM(I$13:I$16)</f>
        <v>94929.659999999989</v>
      </c>
      <c r="J12" s="151">
        <f t="shared" si="4"/>
        <v>94929.659999999989</v>
      </c>
      <c r="K12" s="151">
        <f t="shared" si="4"/>
        <v>94929.659999999989</v>
      </c>
      <c r="L12" s="151">
        <f t="shared" si="4"/>
        <v>94929.659999999989</v>
      </c>
      <c r="M12" s="151">
        <f t="shared" si="4"/>
        <v>94929.659999999989</v>
      </c>
      <c r="N12" s="151">
        <f t="shared" si="4"/>
        <v>94929.659999999989</v>
      </c>
      <c r="O12" s="151">
        <f t="shared" si="4"/>
        <v>94929.659999999989</v>
      </c>
      <c r="P12" s="151">
        <f t="shared" si="4"/>
        <v>94929.659999999989</v>
      </c>
      <c r="Q12" s="151">
        <f t="shared" si="4"/>
        <v>94929.659999999989</v>
      </c>
      <c r="R12" s="151">
        <f t="shared" si="4"/>
        <v>94929.659999999989</v>
      </c>
      <c r="S12" s="151">
        <f t="shared" si="4"/>
        <v>94929.659999999989</v>
      </c>
      <c r="T12" s="151">
        <f t="shared" si="4"/>
        <v>94929.659999999989</v>
      </c>
      <c r="U12" s="151">
        <f t="shared" si="4"/>
        <v>94929.659999999989</v>
      </c>
      <c r="V12" s="151">
        <f t="shared" si="4"/>
        <v>94929.659999999989</v>
      </c>
      <c r="W12" s="151">
        <f t="shared" si="4"/>
        <v>94929.659999999989</v>
      </c>
      <c r="X12" s="151">
        <f t="shared" si="4"/>
        <v>94929.659999999989</v>
      </c>
      <c r="Y12" s="151">
        <f t="shared" si="4"/>
        <v>94929.659999999989</v>
      </c>
      <c r="Z12" s="151">
        <f t="shared" si="4"/>
        <v>94929.659999999989</v>
      </c>
      <c r="AA12" s="151">
        <f t="shared" si="4"/>
        <v>94929.659999999989</v>
      </c>
      <c r="AB12" s="151">
        <f t="shared" si="4"/>
        <v>94929.659999999989</v>
      </c>
      <c r="AC12" s="151">
        <f t="shared" si="4"/>
        <v>94929.659999999989</v>
      </c>
      <c r="AD12" s="151">
        <f t="shared" si="4"/>
        <v>94929.659999999989</v>
      </c>
      <c r="AE12" s="151">
        <f t="shared" si="4"/>
        <v>94929.659999999989</v>
      </c>
      <c r="AF12" s="151">
        <f t="shared" si="4"/>
        <v>94929.659999999989</v>
      </c>
      <c r="AG12" s="151">
        <f t="shared" si="4"/>
        <v>94929.659999999989</v>
      </c>
      <c r="AH12" s="151">
        <f t="shared" si="4"/>
        <v>94929.659999999989</v>
      </c>
      <c r="AI12" s="151">
        <f t="shared" si="4"/>
        <v>94929.659999999989</v>
      </c>
      <c r="AJ12" s="151">
        <f t="shared" si="4"/>
        <v>94929.659999999989</v>
      </c>
      <c r="AK12" s="151">
        <f t="shared" si="4"/>
        <v>94929.659999999989</v>
      </c>
      <c r="AL12" s="151">
        <f t="shared" si="4"/>
        <v>94929.659999999989</v>
      </c>
      <c r="AM12" s="151">
        <f t="shared" si="4"/>
        <v>94929.659999999989</v>
      </c>
      <c r="AN12" s="151">
        <f t="shared" si="4"/>
        <v>94929.659999999989</v>
      </c>
      <c r="AO12" s="151">
        <f t="shared" si="4"/>
        <v>94929.659999999989</v>
      </c>
      <c r="AP12" s="151">
        <f t="shared" si="4"/>
        <v>94929.659999999989</v>
      </c>
    </row>
    <row r="13" spans="2:42" x14ac:dyDescent="0.25">
      <c r="B13" s="227" t="s">
        <v>501</v>
      </c>
      <c r="C13" s="227"/>
      <c r="G13" s="153" t="s">
        <v>502</v>
      </c>
      <c r="H13" s="93">
        <f>PRODUCT($C$19,H$6)</f>
        <v>66326.399999999994</v>
      </c>
      <c r="I13" s="93">
        <f t="shared" ref="I13:AP13" si="5">PRODUCT($C$19,I$6)</f>
        <v>66326.399999999994</v>
      </c>
      <c r="J13" s="93">
        <f t="shared" si="5"/>
        <v>66326.399999999994</v>
      </c>
      <c r="K13" s="93">
        <f t="shared" si="5"/>
        <v>66326.399999999994</v>
      </c>
      <c r="L13" s="93">
        <f t="shared" si="5"/>
        <v>66326.399999999994</v>
      </c>
      <c r="M13" s="93">
        <f t="shared" si="5"/>
        <v>66326.399999999994</v>
      </c>
      <c r="N13" s="93">
        <f t="shared" si="5"/>
        <v>66326.399999999994</v>
      </c>
      <c r="O13" s="93">
        <f t="shared" si="5"/>
        <v>66326.399999999994</v>
      </c>
      <c r="P13" s="93">
        <f t="shared" si="5"/>
        <v>66326.399999999994</v>
      </c>
      <c r="Q13" s="93">
        <f t="shared" si="5"/>
        <v>66326.399999999994</v>
      </c>
      <c r="R13" s="93">
        <f t="shared" si="5"/>
        <v>66326.399999999994</v>
      </c>
      <c r="S13" s="93">
        <f t="shared" si="5"/>
        <v>66326.399999999994</v>
      </c>
      <c r="T13" s="93">
        <f t="shared" si="5"/>
        <v>66326.399999999994</v>
      </c>
      <c r="U13" s="93">
        <f t="shared" si="5"/>
        <v>66326.399999999994</v>
      </c>
      <c r="V13" s="93">
        <f t="shared" si="5"/>
        <v>66326.399999999994</v>
      </c>
      <c r="W13" s="93">
        <f t="shared" si="5"/>
        <v>66326.399999999994</v>
      </c>
      <c r="X13" s="93">
        <f t="shared" si="5"/>
        <v>66326.399999999994</v>
      </c>
      <c r="Y13" s="93">
        <f t="shared" si="5"/>
        <v>66326.399999999994</v>
      </c>
      <c r="Z13" s="93">
        <f t="shared" si="5"/>
        <v>66326.399999999994</v>
      </c>
      <c r="AA13" s="93">
        <f t="shared" si="5"/>
        <v>66326.399999999994</v>
      </c>
      <c r="AB13" s="93">
        <f t="shared" si="5"/>
        <v>66326.399999999994</v>
      </c>
      <c r="AC13" s="93">
        <f t="shared" si="5"/>
        <v>66326.399999999994</v>
      </c>
      <c r="AD13" s="93">
        <f t="shared" si="5"/>
        <v>66326.399999999994</v>
      </c>
      <c r="AE13" s="93">
        <f t="shared" si="5"/>
        <v>66326.399999999994</v>
      </c>
      <c r="AF13" s="93">
        <f t="shared" si="5"/>
        <v>66326.399999999994</v>
      </c>
      <c r="AG13" s="93">
        <f t="shared" si="5"/>
        <v>66326.399999999994</v>
      </c>
      <c r="AH13" s="93">
        <f t="shared" si="5"/>
        <v>66326.399999999994</v>
      </c>
      <c r="AI13" s="93">
        <f t="shared" si="5"/>
        <v>66326.399999999994</v>
      </c>
      <c r="AJ13" s="93">
        <f t="shared" si="5"/>
        <v>66326.399999999994</v>
      </c>
      <c r="AK13" s="93">
        <f t="shared" si="5"/>
        <v>66326.399999999994</v>
      </c>
      <c r="AL13" s="93">
        <f t="shared" si="5"/>
        <v>66326.399999999994</v>
      </c>
      <c r="AM13" s="93">
        <f t="shared" si="5"/>
        <v>66326.399999999994</v>
      </c>
      <c r="AN13" s="93">
        <f t="shared" si="5"/>
        <v>66326.399999999994</v>
      </c>
      <c r="AO13" s="93">
        <f t="shared" si="5"/>
        <v>66326.399999999994</v>
      </c>
      <c r="AP13" s="93">
        <f t="shared" si="5"/>
        <v>66326.399999999994</v>
      </c>
    </row>
    <row r="14" spans="2:42" x14ac:dyDescent="0.25">
      <c r="B14" s="93" t="s">
        <v>493</v>
      </c>
      <c r="C14" s="93" t="s">
        <v>494</v>
      </c>
      <c r="G14" s="153" t="s">
        <v>503</v>
      </c>
      <c r="H14" s="93">
        <f>PRODUCT($C$15,H$13)</f>
        <v>9948.9599999999991</v>
      </c>
      <c r="I14" s="93">
        <f t="shared" ref="I14:AP14" si="6">PRODUCT($C$15,I$13)</f>
        <v>9948.9599999999991</v>
      </c>
      <c r="J14" s="93">
        <f t="shared" si="6"/>
        <v>9948.9599999999991</v>
      </c>
      <c r="K14" s="93">
        <f t="shared" si="6"/>
        <v>9948.9599999999991</v>
      </c>
      <c r="L14" s="93">
        <f t="shared" si="6"/>
        <v>9948.9599999999991</v>
      </c>
      <c r="M14" s="93">
        <f t="shared" si="6"/>
        <v>9948.9599999999991</v>
      </c>
      <c r="N14" s="93">
        <f t="shared" si="6"/>
        <v>9948.9599999999991</v>
      </c>
      <c r="O14" s="93">
        <f t="shared" si="6"/>
        <v>9948.9599999999991</v>
      </c>
      <c r="P14" s="93">
        <f t="shared" si="6"/>
        <v>9948.9599999999991</v>
      </c>
      <c r="Q14" s="93">
        <f t="shared" si="6"/>
        <v>9948.9599999999991</v>
      </c>
      <c r="R14" s="93">
        <f t="shared" si="6"/>
        <v>9948.9599999999991</v>
      </c>
      <c r="S14" s="93">
        <f t="shared" si="6"/>
        <v>9948.9599999999991</v>
      </c>
      <c r="T14" s="93">
        <f t="shared" si="6"/>
        <v>9948.9599999999991</v>
      </c>
      <c r="U14" s="93">
        <f t="shared" si="6"/>
        <v>9948.9599999999991</v>
      </c>
      <c r="V14" s="93">
        <f t="shared" si="6"/>
        <v>9948.9599999999991</v>
      </c>
      <c r="W14" s="93">
        <f t="shared" si="6"/>
        <v>9948.9599999999991</v>
      </c>
      <c r="X14" s="93">
        <f t="shared" si="6"/>
        <v>9948.9599999999991</v>
      </c>
      <c r="Y14" s="93">
        <f t="shared" si="6"/>
        <v>9948.9599999999991</v>
      </c>
      <c r="Z14" s="93">
        <f t="shared" si="6"/>
        <v>9948.9599999999991</v>
      </c>
      <c r="AA14" s="93">
        <f t="shared" si="6"/>
        <v>9948.9599999999991</v>
      </c>
      <c r="AB14" s="93">
        <f t="shared" si="6"/>
        <v>9948.9599999999991</v>
      </c>
      <c r="AC14" s="93">
        <f t="shared" si="6"/>
        <v>9948.9599999999991</v>
      </c>
      <c r="AD14" s="93">
        <f t="shared" si="6"/>
        <v>9948.9599999999991</v>
      </c>
      <c r="AE14" s="93">
        <f t="shared" si="6"/>
        <v>9948.9599999999991</v>
      </c>
      <c r="AF14" s="93">
        <f t="shared" si="6"/>
        <v>9948.9599999999991</v>
      </c>
      <c r="AG14" s="93">
        <f t="shared" si="6"/>
        <v>9948.9599999999991</v>
      </c>
      <c r="AH14" s="93">
        <f t="shared" si="6"/>
        <v>9948.9599999999991</v>
      </c>
      <c r="AI14" s="93">
        <f t="shared" si="6"/>
        <v>9948.9599999999991</v>
      </c>
      <c r="AJ14" s="93">
        <f t="shared" si="6"/>
        <v>9948.9599999999991</v>
      </c>
      <c r="AK14" s="93">
        <f t="shared" si="6"/>
        <v>9948.9599999999991</v>
      </c>
      <c r="AL14" s="93">
        <f t="shared" si="6"/>
        <v>9948.9599999999991</v>
      </c>
      <c r="AM14" s="93">
        <f t="shared" si="6"/>
        <v>9948.9599999999991</v>
      </c>
      <c r="AN14" s="93">
        <f t="shared" si="6"/>
        <v>9948.9599999999991</v>
      </c>
      <c r="AO14" s="93">
        <f t="shared" si="6"/>
        <v>9948.9599999999991</v>
      </c>
      <c r="AP14" s="93">
        <f t="shared" si="6"/>
        <v>9948.9599999999991</v>
      </c>
    </row>
    <row r="15" spans="2:42" x14ac:dyDescent="0.25">
      <c r="B15" s="93" t="s">
        <v>504</v>
      </c>
      <c r="C15" s="152">
        <v>0.15</v>
      </c>
      <c r="G15" s="153" t="s">
        <v>505</v>
      </c>
      <c r="H15" s="93">
        <f>IF((H13-$C$17)&gt;0,(H13-$C$17)*$C$16,0)</f>
        <v>0</v>
      </c>
      <c r="I15" s="93">
        <f t="shared" ref="I15:AP15" si="7">IF((I13-$C$17)&gt;0,(I13-$C$17)*$C$16,0)</f>
        <v>0</v>
      </c>
      <c r="J15" s="93">
        <f t="shared" si="7"/>
        <v>0</v>
      </c>
      <c r="K15" s="93">
        <f t="shared" si="7"/>
        <v>0</v>
      </c>
      <c r="L15" s="93">
        <f t="shared" si="7"/>
        <v>0</v>
      </c>
      <c r="M15" s="93">
        <f t="shared" si="7"/>
        <v>0</v>
      </c>
      <c r="N15" s="93">
        <f t="shared" si="7"/>
        <v>0</v>
      </c>
      <c r="O15" s="93">
        <f t="shared" si="7"/>
        <v>0</v>
      </c>
      <c r="P15" s="93">
        <f t="shared" si="7"/>
        <v>0</v>
      </c>
      <c r="Q15" s="93">
        <f t="shared" si="7"/>
        <v>0</v>
      </c>
      <c r="R15" s="93">
        <f t="shared" si="7"/>
        <v>0</v>
      </c>
      <c r="S15" s="93">
        <f t="shared" si="7"/>
        <v>0</v>
      </c>
      <c r="T15" s="93">
        <f t="shared" si="7"/>
        <v>0</v>
      </c>
      <c r="U15" s="93">
        <f t="shared" si="7"/>
        <v>0</v>
      </c>
      <c r="V15" s="93">
        <f t="shared" si="7"/>
        <v>0</v>
      </c>
      <c r="W15" s="93">
        <f t="shared" si="7"/>
        <v>0</v>
      </c>
      <c r="X15" s="93">
        <f t="shared" si="7"/>
        <v>0</v>
      </c>
      <c r="Y15" s="93">
        <f t="shared" si="7"/>
        <v>0</v>
      </c>
      <c r="Z15" s="93">
        <f t="shared" si="7"/>
        <v>0</v>
      </c>
      <c r="AA15" s="93">
        <f t="shared" si="7"/>
        <v>0</v>
      </c>
      <c r="AB15" s="93">
        <f t="shared" si="7"/>
        <v>0</v>
      </c>
      <c r="AC15" s="93">
        <f t="shared" si="7"/>
        <v>0</v>
      </c>
      <c r="AD15" s="93">
        <f t="shared" si="7"/>
        <v>0</v>
      </c>
      <c r="AE15" s="93">
        <f t="shared" si="7"/>
        <v>0</v>
      </c>
      <c r="AF15" s="93">
        <f t="shared" si="7"/>
        <v>0</v>
      </c>
      <c r="AG15" s="93">
        <f t="shared" si="7"/>
        <v>0</v>
      </c>
      <c r="AH15" s="93">
        <f t="shared" si="7"/>
        <v>0</v>
      </c>
      <c r="AI15" s="93">
        <f t="shared" si="7"/>
        <v>0</v>
      </c>
      <c r="AJ15" s="93">
        <f t="shared" si="7"/>
        <v>0</v>
      </c>
      <c r="AK15" s="93">
        <f t="shared" si="7"/>
        <v>0</v>
      </c>
      <c r="AL15" s="93">
        <f t="shared" si="7"/>
        <v>0</v>
      </c>
      <c r="AM15" s="93">
        <f t="shared" si="7"/>
        <v>0</v>
      </c>
      <c r="AN15" s="93">
        <f t="shared" si="7"/>
        <v>0</v>
      </c>
      <c r="AO15" s="93">
        <f t="shared" si="7"/>
        <v>0</v>
      </c>
      <c r="AP15" s="93">
        <f t="shared" si="7"/>
        <v>0</v>
      </c>
    </row>
    <row r="16" spans="2:42" x14ac:dyDescent="0.25">
      <c r="B16" s="93" t="s">
        <v>506</v>
      </c>
      <c r="C16" s="152">
        <v>0.1</v>
      </c>
      <c r="G16" s="153" t="s">
        <v>507</v>
      </c>
      <c r="H16" s="93">
        <f>PRODUCT($C$18,H$6)</f>
        <v>18654.3</v>
      </c>
      <c r="I16" s="93">
        <f t="shared" ref="I16:AP16" si="8">PRODUCT($C$18,I$6)</f>
        <v>18654.3</v>
      </c>
      <c r="J16" s="93">
        <f t="shared" si="8"/>
        <v>18654.3</v>
      </c>
      <c r="K16" s="93">
        <f t="shared" si="8"/>
        <v>18654.3</v>
      </c>
      <c r="L16" s="93">
        <f t="shared" si="8"/>
        <v>18654.3</v>
      </c>
      <c r="M16" s="93">
        <f t="shared" si="8"/>
        <v>18654.3</v>
      </c>
      <c r="N16" s="93">
        <f t="shared" si="8"/>
        <v>18654.3</v>
      </c>
      <c r="O16" s="93">
        <f t="shared" si="8"/>
        <v>18654.3</v>
      </c>
      <c r="P16" s="93">
        <f t="shared" si="8"/>
        <v>18654.3</v>
      </c>
      <c r="Q16" s="93">
        <f t="shared" si="8"/>
        <v>18654.3</v>
      </c>
      <c r="R16" s="93">
        <f t="shared" si="8"/>
        <v>18654.3</v>
      </c>
      <c r="S16" s="93">
        <f t="shared" si="8"/>
        <v>18654.3</v>
      </c>
      <c r="T16" s="93">
        <f t="shared" si="8"/>
        <v>18654.3</v>
      </c>
      <c r="U16" s="93">
        <f t="shared" si="8"/>
        <v>18654.3</v>
      </c>
      <c r="V16" s="93">
        <f t="shared" si="8"/>
        <v>18654.3</v>
      </c>
      <c r="W16" s="93">
        <f t="shared" si="8"/>
        <v>18654.3</v>
      </c>
      <c r="X16" s="93">
        <f t="shared" si="8"/>
        <v>18654.3</v>
      </c>
      <c r="Y16" s="93">
        <f t="shared" si="8"/>
        <v>18654.3</v>
      </c>
      <c r="Z16" s="93">
        <f t="shared" si="8"/>
        <v>18654.3</v>
      </c>
      <c r="AA16" s="93">
        <f t="shared" si="8"/>
        <v>18654.3</v>
      </c>
      <c r="AB16" s="93">
        <f t="shared" si="8"/>
        <v>18654.3</v>
      </c>
      <c r="AC16" s="93">
        <f t="shared" si="8"/>
        <v>18654.3</v>
      </c>
      <c r="AD16" s="93">
        <f t="shared" si="8"/>
        <v>18654.3</v>
      </c>
      <c r="AE16" s="93">
        <f t="shared" si="8"/>
        <v>18654.3</v>
      </c>
      <c r="AF16" s="93">
        <f t="shared" si="8"/>
        <v>18654.3</v>
      </c>
      <c r="AG16" s="93">
        <f t="shared" si="8"/>
        <v>18654.3</v>
      </c>
      <c r="AH16" s="93">
        <f t="shared" si="8"/>
        <v>18654.3</v>
      </c>
      <c r="AI16" s="93">
        <f t="shared" si="8"/>
        <v>18654.3</v>
      </c>
      <c r="AJ16" s="93">
        <f t="shared" si="8"/>
        <v>18654.3</v>
      </c>
      <c r="AK16" s="93">
        <f t="shared" si="8"/>
        <v>18654.3</v>
      </c>
      <c r="AL16" s="93">
        <f t="shared" si="8"/>
        <v>18654.3</v>
      </c>
      <c r="AM16" s="93">
        <f t="shared" si="8"/>
        <v>18654.3</v>
      </c>
      <c r="AN16" s="93">
        <f t="shared" si="8"/>
        <v>18654.3</v>
      </c>
      <c r="AO16" s="93">
        <f t="shared" si="8"/>
        <v>18654.3</v>
      </c>
      <c r="AP16" s="93">
        <f t="shared" si="8"/>
        <v>18654.3</v>
      </c>
    </row>
    <row r="17" spans="2:9" ht="15.75" x14ac:dyDescent="0.25">
      <c r="B17" s="93" t="s">
        <v>508</v>
      </c>
      <c r="C17" s="155">
        <v>240000</v>
      </c>
      <c r="G17" s="71"/>
    </row>
    <row r="18" spans="2:9" ht="15.75" x14ac:dyDescent="0.25">
      <c r="B18" s="93" t="s">
        <v>507</v>
      </c>
      <c r="C18" s="152">
        <v>0.09</v>
      </c>
      <c r="G18" s="71"/>
    </row>
    <row r="19" spans="2:9" ht="15.75" x14ac:dyDescent="0.25">
      <c r="B19" s="93" t="s">
        <v>509</v>
      </c>
      <c r="C19" s="152">
        <v>0.32</v>
      </c>
      <c r="G19" s="71"/>
    </row>
    <row r="20" spans="2:9" ht="15.75" x14ac:dyDescent="0.25">
      <c r="B20" s="93" t="s">
        <v>510</v>
      </c>
      <c r="C20" s="152">
        <v>0.3</v>
      </c>
      <c r="G20" s="71"/>
    </row>
    <row r="21" spans="2:9" x14ac:dyDescent="0.25">
      <c r="B21" s="93" t="s">
        <v>511</v>
      </c>
      <c r="C21" s="93" t="s">
        <v>176</v>
      </c>
      <c r="I21" s="70"/>
    </row>
  </sheetData>
  <mergeCells count="2">
    <mergeCell ref="B6:C6"/>
    <mergeCell ref="B13:C1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2:S82"/>
  <sheetViews>
    <sheetView workbookViewId="0">
      <selection activeCell="G5" sqref="G5"/>
    </sheetView>
  </sheetViews>
  <sheetFormatPr defaultRowHeight="15" x14ac:dyDescent="0.25"/>
  <cols>
    <col min="2" max="2" width="12.140625" bestFit="1" customWidth="1"/>
    <col min="3" max="3" width="11" bestFit="1" customWidth="1"/>
    <col min="5" max="5" width="7" bestFit="1" customWidth="1"/>
    <col min="6" max="6" width="11" bestFit="1" customWidth="1"/>
    <col min="7" max="7" width="10.140625" bestFit="1" customWidth="1"/>
    <col min="9" max="9" width="9.140625" style="47"/>
    <col min="10" max="10" width="12.140625" customWidth="1"/>
    <col min="11" max="11" width="12.140625" bestFit="1" customWidth="1"/>
    <col min="12" max="12" width="13.85546875" bestFit="1" customWidth="1"/>
    <col min="13" max="13" width="10.42578125" bestFit="1" customWidth="1"/>
    <col min="14" max="14" width="13.28515625" customWidth="1"/>
    <col min="15" max="15" width="13.7109375" bestFit="1" customWidth="1"/>
    <col min="16" max="16" width="12.140625" bestFit="1" customWidth="1"/>
    <col min="19" max="19" width="17.5703125" bestFit="1" customWidth="1"/>
  </cols>
  <sheetData>
    <row r="2" spans="1:19" x14ac:dyDescent="0.25">
      <c r="A2" s="171" t="s">
        <v>512</v>
      </c>
      <c r="B2" s="171" t="s">
        <v>172</v>
      </c>
      <c r="C2" s="171" t="s">
        <v>23</v>
      </c>
      <c r="E2" s="171" t="s">
        <v>512</v>
      </c>
      <c r="F2" s="171" t="s">
        <v>24</v>
      </c>
      <c r="G2" s="171" t="s">
        <v>25</v>
      </c>
      <c r="I2" s="171" t="s">
        <v>1</v>
      </c>
      <c r="J2" s="171" t="s">
        <v>22</v>
      </c>
      <c r="K2" s="171" t="s">
        <v>23</v>
      </c>
      <c r="L2" s="171" t="s">
        <v>24</v>
      </c>
      <c r="M2" s="171" t="s">
        <v>25</v>
      </c>
      <c r="N2" s="171" t="s">
        <v>26</v>
      </c>
      <c r="O2" s="171" t="s">
        <v>27</v>
      </c>
      <c r="P2" s="171" t="s">
        <v>28</v>
      </c>
      <c r="R2" s="171" t="s">
        <v>1</v>
      </c>
      <c r="S2" s="171" t="s">
        <v>513</v>
      </c>
    </row>
    <row r="3" spans="1:19" x14ac:dyDescent="0.25">
      <c r="A3" s="93" t="s">
        <v>490</v>
      </c>
      <c r="B3" s="195">
        <v>10512.18</v>
      </c>
      <c r="C3" s="195">
        <v>105350.30971199997</v>
      </c>
      <c r="E3" s="93" t="s">
        <v>490</v>
      </c>
      <c r="F3" s="195">
        <f>SUM(FOPAG!G11:G13)</f>
        <v>152303.97600000002</v>
      </c>
      <c r="G3" s="195">
        <f>FOPAG!F22</f>
        <v>1122</v>
      </c>
      <c r="I3" s="93" t="s">
        <v>2</v>
      </c>
      <c r="J3" s="196">
        <f>'Resultado Opex - AEE'!$B$8</f>
        <v>10512.18</v>
      </c>
      <c r="K3" s="196">
        <v>105350.30971199997</v>
      </c>
      <c r="L3" s="196">
        <f>F3</f>
        <v>152303.97600000002</v>
      </c>
      <c r="M3" s="196">
        <f>G3</f>
        <v>1122</v>
      </c>
      <c r="N3" s="196">
        <f>S3</f>
        <v>1292.98</v>
      </c>
      <c r="O3" s="196">
        <f>'Outras despesas'!C10</f>
        <v>8884</v>
      </c>
      <c r="P3" s="196">
        <f>SUM(J3:O3)</f>
        <v>279465.44571200002</v>
      </c>
      <c r="R3" s="93" t="s">
        <v>2</v>
      </c>
      <c r="S3" s="196">
        <v>1292.98</v>
      </c>
    </row>
    <row r="4" spans="1:19" x14ac:dyDescent="0.25">
      <c r="A4" s="93" t="s">
        <v>3</v>
      </c>
      <c r="B4" s="195">
        <v>10512.18</v>
      </c>
      <c r="C4" s="195">
        <v>105350.30971199997</v>
      </c>
      <c r="E4" s="93" t="s">
        <v>3</v>
      </c>
      <c r="F4" s="195">
        <f t="shared" ref="F4:F22" si="0">$F$3</f>
        <v>152303.97600000002</v>
      </c>
      <c r="G4" s="195">
        <f t="shared" ref="G4:G22" si="1">$G$3</f>
        <v>1122</v>
      </c>
      <c r="I4" s="93" t="s">
        <v>3</v>
      </c>
      <c r="J4" s="196">
        <f>'Resultado Opex - AEE'!$B$8</f>
        <v>10512.18</v>
      </c>
      <c r="K4" s="196">
        <v>105350.30971199997</v>
      </c>
      <c r="L4" s="196">
        <f t="shared" ref="L4:L22" si="2">F4</f>
        <v>152303.97600000002</v>
      </c>
      <c r="M4" s="196">
        <f t="shared" ref="M4:M22" si="3">G4</f>
        <v>1122</v>
      </c>
      <c r="N4" s="196">
        <f t="shared" ref="N4:N22" si="4">S4</f>
        <v>6120.84</v>
      </c>
      <c r="O4" s="196">
        <f>O3</f>
        <v>8884</v>
      </c>
      <c r="P4" s="196">
        <f t="shared" ref="P4:P22" si="5">SUM(J4:O4)</f>
        <v>284293.30571200006</v>
      </c>
      <c r="R4" s="93" t="s">
        <v>3</v>
      </c>
      <c r="S4" s="196">
        <v>6120.84</v>
      </c>
    </row>
    <row r="5" spans="1:19" x14ac:dyDescent="0.25">
      <c r="A5" s="93" t="s">
        <v>4</v>
      </c>
      <c r="B5" s="195">
        <v>10512.18</v>
      </c>
      <c r="C5" s="195">
        <v>105350.30971199997</v>
      </c>
      <c r="E5" s="93" t="s">
        <v>4</v>
      </c>
      <c r="F5" s="195">
        <f t="shared" si="0"/>
        <v>152303.97600000002</v>
      </c>
      <c r="G5" s="195">
        <f t="shared" si="1"/>
        <v>1122</v>
      </c>
      <c r="I5" s="93" t="s">
        <v>4</v>
      </c>
      <c r="J5" s="196">
        <f>'Resultado Opex - AEE'!$B$8</f>
        <v>10512.18</v>
      </c>
      <c r="K5" s="196">
        <v>105350.30971199997</v>
      </c>
      <c r="L5" s="196">
        <f t="shared" si="2"/>
        <v>152303.97600000002</v>
      </c>
      <c r="M5" s="196">
        <f t="shared" si="3"/>
        <v>1122</v>
      </c>
      <c r="N5" s="196">
        <f t="shared" si="4"/>
        <v>15880.29</v>
      </c>
      <c r="O5" s="196">
        <f t="shared" ref="O5:O22" si="6">O4</f>
        <v>8884</v>
      </c>
      <c r="P5" s="196">
        <f t="shared" si="5"/>
        <v>294052.75571200001</v>
      </c>
      <c r="R5" s="93" t="s">
        <v>4</v>
      </c>
      <c r="S5" s="196">
        <v>15880.29</v>
      </c>
    </row>
    <row r="6" spans="1:19" x14ac:dyDescent="0.25">
      <c r="A6" s="93" t="s">
        <v>5</v>
      </c>
      <c r="B6" s="195">
        <v>10512.18</v>
      </c>
      <c r="C6" s="195">
        <v>105350.30971199997</v>
      </c>
      <c r="E6" s="93" t="s">
        <v>5</v>
      </c>
      <c r="F6" s="195">
        <f t="shared" si="0"/>
        <v>152303.97600000002</v>
      </c>
      <c r="G6" s="195">
        <f t="shared" si="1"/>
        <v>1122</v>
      </c>
      <c r="I6" s="93" t="s">
        <v>5</v>
      </c>
      <c r="J6" s="196">
        <f>'Resultado Opex - AEE'!$B$8</f>
        <v>10512.18</v>
      </c>
      <c r="K6" s="196">
        <v>105350.30971199997</v>
      </c>
      <c r="L6" s="196">
        <f t="shared" si="2"/>
        <v>152303.97600000002</v>
      </c>
      <c r="M6" s="196">
        <f t="shared" si="3"/>
        <v>1122</v>
      </c>
      <c r="N6" s="196">
        <f t="shared" si="4"/>
        <v>1292.98</v>
      </c>
      <c r="O6" s="196">
        <f t="shared" si="6"/>
        <v>8884</v>
      </c>
      <c r="P6" s="196">
        <f t="shared" si="5"/>
        <v>279465.44571200002</v>
      </c>
      <c r="R6" s="93" t="s">
        <v>5</v>
      </c>
      <c r="S6" s="196">
        <v>1292.98</v>
      </c>
    </row>
    <row r="7" spans="1:19" x14ac:dyDescent="0.25">
      <c r="A7" s="93" t="s">
        <v>6</v>
      </c>
      <c r="B7" s="195">
        <v>10512.18</v>
      </c>
      <c r="C7" s="195">
        <v>105350.30971199997</v>
      </c>
      <c r="E7" s="93" t="s">
        <v>6</v>
      </c>
      <c r="F7" s="195">
        <f t="shared" si="0"/>
        <v>152303.97600000002</v>
      </c>
      <c r="G7" s="195">
        <f t="shared" si="1"/>
        <v>1122</v>
      </c>
      <c r="I7" s="93" t="s">
        <v>6</v>
      </c>
      <c r="J7" s="196">
        <f>'Resultado Opex - AEE'!$B$8</f>
        <v>10512.18</v>
      </c>
      <c r="K7" s="196">
        <v>105350.30971199997</v>
      </c>
      <c r="L7" s="196">
        <f t="shared" si="2"/>
        <v>152303.97600000002</v>
      </c>
      <c r="M7" s="196">
        <f t="shared" si="3"/>
        <v>1122</v>
      </c>
      <c r="N7" s="196">
        <f t="shared" si="4"/>
        <v>62860.610000000008</v>
      </c>
      <c r="O7" s="196">
        <f t="shared" si="6"/>
        <v>8884</v>
      </c>
      <c r="P7" s="196">
        <f>SUM(J7:O7)</f>
        <v>341033.07571200002</v>
      </c>
      <c r="R7" s="93" t="s">
        <v>6</v>
      </c>
      <c r="S7" s="196">
        <v>62860.610000000008</v>
      </c>
    </row>
    <row r="8" spans="1:19" x14ac:dyDescent="0.25">
      <c r="A8" s="93" t="s">
        <v>7</v>
      </c>
      <c r="B8" s="195">
        <v>10512.18</v>
      </c>
      <c r="C8" s="195">
        <v>105350.30971199997</v>
      </c>
      <c r="E8" s="93" t="s">
        <v>7</v>
      </c>
      <c r="F8" s="195">
        <f t="shared" si="0"/>
        <v>152303.97600000002</v>
      </c>
      <c r="G8" s="195">
        <f t="shared" si="1"/>
        <v>1122</v>
      </c>
      <c r="I8" s="93" t="s">
        <v>7</v>
      </c>
      <c r="J8" s="196">
        <f>'Resultado Opex - AEE'!$B$8</f>
        <v>10512.18</v>
      </c>
      <c r="K8" s="196">
        <v>105350.30971199997</v>
      </c>
      <c r="L8" s="196">
        <f t="shared" si="2"/>
        <v>152303.97600000002</v>
      </c>
      <c r="M8" s="196">
        <f t="shared" si="3"/>
        <v>1122</v>
      </c>
      <c r="N8" s="196">
        <f t="shared" si="4"/>
        <v>1292.98</v>
      </c>
      <c r="O8" s="196">
        <f t="shared" si="6"/>
        <v>8884</v>
      </c>
      <c r="P8" s="196">
        <f t="shared" si="5"/>
        <v>279465.44571200002</v>
      </c>
      <c r="R8" s="93" t="s">
        <v>7</v>
      </c>
      <c r="S8" s="196">
        <v>1292.98</v>
      </c>
    </row>
    <row r="9" spans="1:19" x14ac:dyDescent="0.25">
      <c r="A9" s="93" t="s">
        <v>8</v>
      </c>
      <c r="B9" s="195">
        <v>10512.18</v>
      </c>
      <c r="C9" s="195">
        <v>105350.30971199997</v>
      </c>
      <c r="E9" s="93" t="s">
        <v>8</v>
      </c>
      <c r="F9" s="195">
        <f t="shared" si="0"/>
        <v>152303.97600000002</v>
      </c>
      <c r="G9" s="195">
        <f t="shared" si="1"/>
        <v>1122</v>
      </c>
      <c r="I9" s="93" t="s">
        <v>8</v>
      </c>
      <c r="J9" s="196">
        <f>'Resultado Opex - AEE'!$B$8</f>
        <v>10512.18</v>
      </c>
      <c r="K9" s="196">
        <v>105350.30971199997</v>
      </c>
      <c r="L9" s="196">
        <f t="shared" si="2"/>
        <v>152303.97600000002</v>
      </c>
      <c r="M9" s="196">
        <f t="shared" si="3"/>
        <v>1122</v>
      </c>
      <c r="N9" s="196">
        <f t="shared" si="4"/>
        <v>32984.97</v>
      </c>
      <c r="O9" s="196">
        <f t="shared" si="6"/>
        <v>8884</v>
      </c>
      <c r="P9" s="196">
        <f t="shared" si="5"/>
        <v>311157.43571200001</v>
      </c>
      <c r="R9" s="93" t="s">
        <v>8</v>
      </c>
      <c r="S9" s="196">
        <v>32984.97</v>
      </c>
    </row>
    <row r="10" spans="1:19" x14ac:dyDescent="0.25">
      <c r="A10" s="93" t="s">
        <v>9</v>
      </c>
      <c r="B10" s="195">
        <v>10512.18</v>
      </c>
      <c r="C10" s="195">
        <v>105350.30971199997</v>
      </c>
      <c r="E10" s="93" t="s">
        <v>9</v>
      </c>
      <c r="F10" s="195">
        <f t="shared" si="0"/>
        <v>152303.97600000002</v>
      </c>
      <c r="G10" s="195">
        <f t="shared" si="1"/>
        <v>1122</v>
      </c>
      <c r="I10" s="93" t="s">
        <v>9</v>
      </c>
      <c r="J10" s="196">
        <f>'Resultado Opex - AEE'!$B$8</f>
        <v>10512.18</v>
      </c>
      <c r="K10" s="196">
        <v>105350.30971199997</v>
      </c>
      <c r="L10" s="196">
        <f t="shared" si="2"/>
        <v>152303.97600000002</v>
      </c>
      <c r="M10" s="196">
        <f t="shared" si="3"/>
        <v>1122</v>
      </c>
      <c r="N10" s="196">
        <f t="shared" si="4"/>
        <v>6120.84</v>
      </c>
      <c r="O10" s="196">
        <f t="shared" si="6"/>
        <v>8884</v>
      </c>
      <c r="P10" s="196">
        <f t="shared" si="5"/>
        <v>284293.30571200006</v>
      </c>
      <c r="R10" s="93" t="s">
        <v>9</v>
      </c>
      <c r="S10" s="196">
        <v>6120.84</v>
      </c>
    </row>
    <row r="11" spans="1:19" x14ac:dyDescent="0.25">
      <c r="A11" s="93" t="s">
        <v>10</v>
      </c>
      <c r="B11" s="195">
        <v>10512.18</v>
      </c>
      <c r="C11" s="195">
        <v>105350.30971199997</v>
      </c>
      <c r="E11" s="93" t="s">
        <v>10</v>
      </c>
      <c r="F11" s="195">
        <f t="shared" si="0"/>
        <v>152303.97600000002</v>
      </c>
      <c r="G11" s="195">
        <f t="shared" si="1"/>
        <v>1122</v>
      </c>
      <c r="I11" s="93" t="s">
        <v>10</v>
      </c>
      <c r="J11" s="196">
        <f>'Resultado Opex - AEE'!$B$8</f>
        <v>10512.18</v>
      </c>
      <c r="K11" s="196">
        <v>105350.30971199997</v>
      </c>
      <c r="L11" s="196">
        <f t="shared" si="2"/>
        <v>152303.97600000002</v>
      </c>
      <c r="M11" s="196">
        <f t="shared" si="3"/>
        <v>1122</v>
      </c>
      <c r="N11" s="196">
        <f t="shared" si="4"/>
        <v>4308.6399999999994</v>
      </c>
      <c r="O11" s="196">
        <f t="shared" si="6"/>
        <v>8884</v>
      </c>
      <c r="P11" s="196">
        <f t="shared" si="5"/>
        <v>282481.10571200005</v>
      </c>
      <c r="R11" s="93" t="s">
        <v>10</v>
      </c>
      <c r="S11" s="196">
        <v>4308.6399999999994</v>
      </c>
    </row>
    <row r="12" spans="1:19" x14ac:dyDescent="0.25">
      <c r="A12" s="93" t="s">
        <v>11</v>
      </c>
      <c r="B12" s="195">
        <v>10512.18</v>
      </c>
      <c r="C12" s="195">
        <v>105350.30971199997</v>
      </c>
      <c r="E12" s="93" t="s">
        <v>11</v>
      </c>
      <c r="F12" s="195">
        <f t="shared" si="0"/>
        <v>152303.97600000002</v>
      </c>
      <c r="G12" s="195">
        <f t="shared" si="1"/>
        <v>1122</v>
      </c>
      <c r="I12" s="93" t="s">
        <v>11</v>
      </c>
      <c r="J12" s="196">
        <f>'Resultado Opex - AEE'!$B$8</f>
        <v>10512.18</v>
      </c>
      <c r="K12" s="196">
        <v>105350.30971199997</v>
      </c>
      <c r="L12" s="196">
        <f t="shared" si="2"/>
        <v>152303.97600000002</v>
      </c>
      <c r="M12" s="196">
        <f t="shared" si="3"/>
        <v>1122</v>
      </c>
      <c r="N12" s="196">
        <f t="shared" si="4"/>
        <v>1292.98</v>
      </c>
      <c r="O12" s="196">
        <f t="shared" si="6"/>
        <v>8884</v>
      </c>
      <c r="P12" s="196">
        <f t="shared" si="5"/>
        <v>279465.44571200002</v>
      </c>
      <c r="R12" s="93" t="s">
        <v>11</v>
      </c>
      <c r="S12" s="196">
        <v>1292.98</v>
      </c>
    </row>
    <row r="13" spans="1:19" x14ac:dyDescent="0.25">
      <c r="A13" s="93" t="s">
        <v>12</v>
      </c>
      <c r="B13" s="195">
        <v>10512.18</v>
      </c>
      <c r="C13" s="195">
        <v>105350.30971199997</v>
      </c>
      <c r="E13" s="93" t="s">
        <v>12</v>
      </c>
      <c r="F13" s="195">
        <f t="shared" si="0"/>
        <v>152303.97600000002</v>
      </c>
      <c r="G13" s="195">
        <f t="shared" si="1"/>
        <v>1122</v>
      </c>
      <c r="I13" s="93" t="s">
        <v>12</v>
      </c>
      <c r="J13" s="196">
        <f>'Resultado Opex - AEE'!$B$8</f>
        <v>10512.18</v>
      </c>
      <c r="K13" s="196">
        <v>105350.30971199997</v>
      </c>
      <c r="L13" s="196">
        <f t="shared" si="2"/>
        <v>152303.97600000002</v>
      </c>
      <c r="M13" s="196">
        <f t="shared" si="3"/>
        <v>1122</v>
      </c>
      <c r="N13" s="196">
        <f t="shared" si="4"/>
        <v>77447.920000000013</v>
      </c>
      <c r="O13" s="196">
        <f t="shared" si="6"/>
        <v>8884</v>
      </c>
      <c r="P13" s="196">
        <f t="shared" si="5"/>
        <v>355620.38571200008</v>
      </c>
      <c r="R13" s="93" t="s">
        <v>12</v>
      </c>
      <c r="S13" s="196">
        <v>77447.920000000013</v>
      </c>
    </row>
    <row r="14" spans="1:19" x14ac:dyDescent="0.25">
      <c r="A14" s="93" t="s">
        <v>13</v>
      </c>
      <c r="B14" s="195">
        <v>10512.18</v>
      </c>
      <c r="C14" s="195">
        <v>105350.30971199997</v>
      </c>
      <c r="E14" s="93" t="s">
        <v>13</v>
      </c>
      <c r="F14" s="195">
        <f t="shared" si="0"/>
        <v>152303.97600000002</v>
      </c>
      <c r="G14" s="195">
        <f t="shared" si="1"/>
        <v>1122</v>
      </c>
      <c r="I14" s="93" t="s">
        <v>13</v>
      </c>
      <c r="J14" s="196">
        <f>'Resultado Opex - AEE'!$B$8</f>
        <v>10512.18</v>
      </c>
      <c r="K14" s="196">
        <v>105350.30971199997</v>
      </c>
      <c r="L14" s="196">
        <f t="shared" si="2"/>
        <v>152303.97600000002</v>
      </c>
      <c r="M14" s="196">
        <f t="shared" si="3"/>
        <v>1122</v>
      </c>
      <c r="N14" s="196">
        <f t="shared" si="4"/>
        <v>1292.98</v>
      </c>
      <c r="O14" s="196">
        <f t="shared" si="6"/>
        <v>8884</v>
      </c>
      <c r="P14" s="196">
        <f t="shared" si="5"/>
        <v>279465.44571200002</v>
      </c>
      <c r="R14" s="93" t="s">
        <v>13</v>
      </c>
      <c r="S14" s="196">
        <v>1292.98</v>
      </c>
    </row>
    <row r="15" spans="1:19" x14ac:dyDescent="0.25">
      <c r="A15" s="93" t="s">
        <v>14</v>
      </c>
      <c r="B15" s="195">
        <v>10512.18</v>
      </c>
      <c r="C15" s="195">
        <v>105350.30971199997</v>
      </c>
      <c r="E15" s="93" t="s">
        <v>14</v>
      </c>
      <c r="F15" s="195">
        <f t="shared" si="0"/>
        <v>152303.97600000002</v>
      </c>
      <c r="G15" s="195">
        <f t="shared" si="1"/>
        <v>1122</v>
      </c>
      <c r="I15" s="93" t="s">
        <v>14</v>
      </c>
      <c r="J15" s="196">
        <f>'Resultado Opex - AEE'!$B$8</f>
        <v>10512.18</v>
      </c>
      <c r="K15" s="196">
        <v>105350.30971199997</v>
      </c>
      <c r="L15" s="196">
        <f t="shared" si="2"/>
        <v>152303.97600000002</v>
      </c>
      <c r="M15" s="196">
        <f t="shared" si="3"/>
        <v>1122</v>
      </c>
      <c r="N15" s="196">
        <f t="shared" si="4"/>
        <v>1292.98</v>
      </c>
      <c r="O15" s="196">
        <f t="shared" si="6"/>
        <v>8884</v>
      </c>
      <c r="P15" s="196">
        <f t="shared" si="5"/>
        <v>279465.44571200002</v>
      </c>
      <c r="R15" s="93" t="s">
        <v>14</v>
      </c>
      <c r="S15" s="196">
        <v>1292.98</v>
      </c>
    </row>
    <row r="16" spans="1:19" x14ac:dyDescent="0.25">
      <c r="A16" s="93" t="s">
        <v>15</v>
      </c>
      <c r="B16" s="195">
        <v>10512.18</v>
      </c>
      <c r="C16" s="195">
        <v>105350.30971199997</v>
      </c>
      <c r="E16" s="93" t="s">
        <v>15</v>
      </c>
      <c r="F16" s="195">
        <f t="shared" si="0"/>
        <v>152303.97600000002</v>
      </c>
      <c r="G16" s="195">
        <f t="shared" si="1"/>
        <v>1122</v>
      </c>
      <c r="I16" s="93" t="s">
        <v>15</v>
      </c>
      <c r="J16" s="196">
        <f>'Resultado Opex - AEE'!$B$8</f>
        <v>10512.18</v>
      </c>
      <c r="K16" s="196">
        <v>105350.30971199997</v>
      </c>
      <c r="L16" s="196">
        <f t="shared" si="2"/>
        <v>152303.97600000002</v>
      </c>
      <c r="M16" s="196">
        <f t="shared" si="3"/>
        <v>1122</v>
      </c>
      <c r="N16" s="196">
        <f t="shared" si="4"/>
        <v>6120.84</v>
      </c>
      <c r="O16" s="196">
        <f t="shared" si="6"/>
        <v>8884</v>
      </c>
      <c r="P16" s="196">
        <f t="shared" si="5"/>
        <v>284293.30571200006</v>
      </c>
      <c r="R16" s="93" t="s">
        <v>15</v>
      </c>
      <c r="S16" s="196">
        <v>6120.84</v>
      </c>
    </row>
    <row r="17" spans="1:19" x14ac:dyDescent="0.25">
      <c r="A17" s="93" t="s">
        <v>16</v>
      </c>
      <c r="B17" s="195">
        <v>10512.18</v>
      </c>
      <c r="C17" s="195">
        <v>105350.30971199997</v>
      </c>
      <c r="E17" s="93" t="s">
        <v>16</v>
      </c>
      <c r="F17" s="195">
        <f t="shared" si="0"/>
        <v>152303.97600000002</v>
      </c>
      <c r="G17" s="195">
        <f t="shared" si="1"/>
        <v>1122</v>
      </c>
      <c r="I17" s="93" t="s">
        <v>16</v>
      </c>
      <c r="J17" s="196">
        <f>'Resultado Opex - AEE'!$B$8</f>
        <v>10512.18</v>
      </c>
      <c r="K17" s="196">
        <v>105350.30971199997</v>
      </c>
      <c r="L17" s="196">
        <f t="shared" si="2"/>
        <v>152303.97600000002</v>
      </c>
      <c r="M17" s="196">
        <f t="shared" si="3"/>
        <v>1122</v>
      </c>
      <c r="N17" s="196">
        <f t="shared" si="4"/>
        <v>32984.97</v>
      </c>
      <c r="O17" s="196">
        <f t="shared" si="6"/>
        <v>8884</v>
      </c>
      <c r="P17" s="196">
        <f t="shared" si="5"/>
        <v>311157.43571200001</v>
      </c>
      <c r="R17" s="93" t="s">
        <v>16</v>
      </c>
      <c r="S17" s="196">
        <v>32984.97</v>
      </c>
    </row>
    <row r="18" spans="1:19" x14ac:dyDescent="0.25">
      <c r="A18" s="93" t="s">
        <v>17</v>
      </c>
      <c r="B18" s="195">
        <v>10512.18</v>
      </c>
      <c r="C18" s="195">
        <v>105350.30971199997</v>
      </c>
      <c r="E18" s="93" t="s">
        <v>17</v>
      </c>
      <c r="F18" s="195">
        <f t="shared" si="0"/>
        <v>152303.97600000002</v>
      </c>
      <c r="G18" s="195">
        <f t="shared" si="1"/>
        <v>1122</v>
      </c>
      <c r="I18" s="93" t="s">
        <v>17</v>
      </c>
      <c r="J18" s="196">
        <f>'Resultado Opex - AEE'!$B$8</f>
        <v>10512.18</v>
      </c>
      <c r="K18" s="196">
        <v>105350.30971199997</v>
      </c>
      <c r="L18" s="196">
        <f t="shared" si="2"/>
        <v>152303.97600000002</v>
      </c>
      <c r="M18" s="196">
        <f t="shared" si="3"/>
        <v>1122</v>
      </c>
      <c r="N18" s="196">
        <f t="shared" si="4"/>
        <v>1292.98</v>
      </c>
      <c r="O18" s="196">
        <f t="shared" si="6"/>
        <v>8884</v>
      </c>
      <c r="P18" s="196">
        <f t="shared" si="5"/>
        <v>279465.44571200002</v>
      </c>
      <c r="R18" s="93" t="s">
        <v>17</v>
      </c>
      <c r="S18" s="196">
        <v>1292.98</v>
      </c>
    </row>
    <row r="19" spans="1:19" x14ac:dyDescent="0.25">
      <c r="A19" s="93" t="s">
        <v>18</v>
      </c>
      <c r="B19" s="195">
        <v>10512.18</v>
      </c>
      <c r="C19" s="195">
        <v>105350.30971199997</v>
      </c>
      <c r="E19" s="93" t="s">
        <v>18</v>
      </c>
      <c r="F19" s="195">
        <f t="shared" si="0"/>
        <v>152303.97600000002</v>
      </c>
      <c r="G19" s="195">
        <f t="shared" si="1"/>
        <v>1122</v>
      </c>
      <c r="I19" s="93" t="s">
        <v>18</v>
      </c>
      <c r="J19" s="196">
        <f>'Resultado Opex - AEE'!$B$8</f>
        <v>10512.18</v>
      </c>
      <c r="K19" s="196">
        <v>105350.30971199997</v>
      </c>
      <c r="L19" s="196">
        <f t="shared" si="2"/>
        <v>152303.97600000002</v>
      </c>
      <c r="M19" s="196">
        <f t="shared" si="3"/>
        <v>1122</v>
      </c>
      <c r="N19" s="196">
        <f t="shared" si="4"/>
        <v>62860.610000000008</v>
      </c>
      <c r="O19" s="196">
        <f t="shared" si="6"/>
        <v>8884</v>
      </c>
      <c r="P19" s="196">
        <f t="shared" si="5"/>
        <v>341033.07571200002</v>
      </c>
      <c r="R19" s="93" t="s">
        <v>18</v>
      </c>
      <c r="S19" s="196">
        <v>62860.610000000008</v>
      </c>
    </row>
    <row r="20" spans="1:19" x14ac:dyDescent="0.25">
      <c r="A20" s="93" t="s">
        <v>19</v>
      </c>
      <c r="B20" s="195">
        <v>10512.18</v>
      </c>
      <c r="C20" s="195">
        <v>105350.30971199997</v>
      </c>
      <c r="E20" s="93" t="s">
        <v>19</v>
      </c>
      <c r="F20" s="195">
        <f t="shared" si="0"/>
        <v>152303.97600000002</v>
      </c>
      <c r="G20" s="195">
        <f t="shared" si="1"/>
        <v>1122</v>
      </c>
      <c r="I20" s="93" t="s">
        <v>19</v>
      </c>
      <c r="J20" s="196">
        <f>'Resultado Opex - AEE'!$B$8</f>
        <v>10512.18</v>
      </c>
      <c r="K20" s="196">
        <v>105350.30971199997</v>
      </c>
      <c r="L20" s="196">
        <f t="shared" si="2"/>
        <v>152303.97600000002</v>
      </c>
      <c r="M20" s="196">
        <f t="shared" si="3"/>
        <v>1122</v>
      </c>
      <c r="N20" s="196">
        <f t="shared" si="4"/>
        <v>1292.98</v>
      </c>
      <c r="O20" s="196">
        <f t="shared" si="6"/>
        <v>8884</v>
      </c>
      <c r="P20" s="196">
        <f t="shared" si="5"/>
        <v>279465.44571200002</v>
      </c>
      <c r="R20" s="93" t="s">
        <v>19</v>
      </c>
      <c r="S20" s="196">
        <v>1292.98</v>
      </c>
    </row>
    <row r="21" spans="1:19" x14ac:dyDescent="0.25">
      <c r="A21" s="93" t="s">
        <v>20</v>
      </c>
      <c r="B21" s="195">
        <v>10512.18</v>
      </c>
      <c r="C21" s="195">
        <v>105350.30971199997</v>
      </c>
      <c r="E21" s="93" t="s">
        <v>20</v>
      </c>
      <c r="F21" s="195">
        <f t="shared" si="0"/>
        <v>152303.97600000002</v>
      </c>
      <c r="G21" s="195">
        <f t="shared" si="1"/>
        <v>1122</v>
      </c>
      <c r="I21" s="93" t="s">
        <v>20</v>
      </c>
      <c r="J21" s="196">
        <f>'Resultado Opex - AEE'!$B$8</f>
        <v>10512.18</v>
      </c>
      <c r="K21" s="196">
        <v>105350.30971199997</v>
      </c>
      <c r="L21" s="196">
        <f t="shared" si="2"/>
        <v>152303.97600000002</v>
      </c>
      <c r="M21" s="196">
        <f t="shared" si="3"/>
        <v>1122</v>
      </c>
      <c r="N21" s="196">
        <f t="shared" si="4"/>
        <v>18895.95</v>
      </c>
      <c r="O21" s="196">
        <f t="shared" si="6"/>
        <v>8884</v>
      </c>
      <c r="P21" s="196">
        <f t="shared" si="5"/>
        <v>297068.41571200005</v>
      </c>
      <c r="R21" s="93" t="s">
        <v>20</v>
      </c>
      <c r="S21" s="196">
        <v>18895.95</v>
      </c>
    </row>
    <row r="22" spans="1:19" x14ac:dyDescent="0.25">
      <c r="A22" s="93" t="s">
        <v>21</v>
      </c>
      <c r="B22" s="195">
        <v>10512.18</v>
      </c>
      <c r="C22" s="195">
        <v>105350.30971199997</v>
      </c>
      <c r="E22" s="93" t="s">
        <v>21</v>
      </c>
      <c r="F22" s="195">
        <f t="shared" si="0"/>
        <v>152303.97600000002</v>
      </c>
      <c r="G22" s="195">
        <f t="shared" si="1"/>
        <v>1122</v>
      </c>
      <c r="I22" s="93" t="s">
        <v>21</v>
      </c>
      <c r="J22" s="196">
        <f>'Resultado Opex - AEE'!$B$8</f>
        <v>10512.18</v>
      </c>
      <c r="K22" s="196">
        <v>105350.30971199997</v>
      </c>
      <c r="L22" s="196">
        <f t="shared" si="2"/>
        <v>152303.97600000002</v>
      </c>
      <c r="M22" s="196">
        <f t="shared" si="3"/>
        <v>1122</v>
      </c>
      <c r="N22" s="196">
        <f t="shared" si="4"/>
        <v>6120.84</v>
      </c>
      <c r="O22" s="196">
        <f t="shared" si="6"/>
        <v>8884</v>
      </c>
      <c r="P22" s="196">
        <f t="shared" si="5"/>
        <v>284293.30571200006</v>
      </c>
      <c r="R22" s="93" t="s">
        <v>21</v>
      </c>
      <c r="S22" s="196">
        <v>6120.84</v>
      </c>
    </row>
    <row r="23" spans="1:19" x14ac:dyDescent="0.25">
      <c r="I23"/>
    </row>
    <row r="24" spans="1:19" x14ac:dyDescent="0.25">
      <c r="I24"/>
    </row>
    <row r="25" spans="1:19" x14ac:dyDescent="0.25">
      <c r="I25"/>
    </row>
    <row r="26" spans="1:19" x14ac:dyDescent="0.25">
      <c r="I26"/>
    </row>
    <row r="27" spans="1:19" x14ac:dyDescent="0.25">
      <c r="I27"/>
    </row>
    <row r="28" spans="1:19" x14ac:dyDescent="0.25">
      <c r="I28"/>
    </row>
    <row r="29" spans="1:19" x14ac:dyDescent="0.25">
      <c r="I29"/>
    </row>
    <row r="30" spans="1:19" x14ac:dyDescent="0.25">
      <c r="I30"/>
    </row>
    <row r="31" spans="1:19" x14ac:dyDescent="0.25">
      <c r="I31"/>
    </row>
    <row r="32" spans="1:19" x14ac:dyDescent="0.25">
      <c r="I32"/>
    </row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75" spans="14:15" x14ac:dyDescent="0.25">
      <c r="N75" s="90"/>
      <c r="O75" s="143"/>
    </row>
    <row r="76" spans="14:15" x14ac:dyDescent="0.25">
      <c r="N76" s="90"/>
      <c r="O76" s="143"/>
    </row>
    <row r="77" spans="14:15" x14ac:dyDescent="0.25">
      <c r="N77" s="90"/>
      <c r="O77" s="143"/>
    </row>
    <row r="78" spans="14:15" x14ac:dyDescent="0.25">
      <c r="N78" s="90"/>
      <c r="O78" s="143"/>
    </row>
    <row r="79" spans="14:15" x14ac:dyDescent="0.25">
      <c r="N79" s="90"/>
      <c r="O79" s="143"/>
    </row>
    <row r="80" spans="14:15" x14ac:dyDescent="0.25">
      <c r="N80" s="90"/>
      <c r="O80" s="143"/>
    </row>
    <row r="81" spans="14:15" x14ac:dyDescent="0.25">
      <c r="N81" s="90"/>
      <c r="O81" s="143"/>
    </row>
    <row r="82" spans="14:15" x14ac:dyDescent="0.25">
      <c r="N82" s="90"/>
      <c r="O82" s="14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:AF127"/>
  <sheetViews>
    <sheetView topLeftCell="A7" zoomScale="80" zoomScaleNormal="80" workbookViewId="0">
      <selection activeCell="L52" sqref="L52"/>
    </sheetView>
  </sheetViews>
  <sheetFormatPr defaultColWidth="9.140625" defaultRowHeight="15" customHeight="1" outlineLevelCol="1" x14ac:dyDescent="0.25"/>
  <cols>
    <col min="1" max="1" width="17.7109375" style="32" bestFit="1" customWidth="1" outlineLevel="1"/>
    <col min="2" max="2" width="24.85546875" style="32" bestFit="1" customWidth="1" outlineLevel="1"/>
    <col min="3" max="3" width="14.85546875" style="32" bestFit="1" customWidth="1" outlineLevel="1"/>
    <col min="4" max="4" width="15.7109375" style="32" bestFit="1" customWidth="1" outlineLevel="1"/>
    <col min="5" max="5" width="20.85546875" style="32" bestFit="1" customWidth="1" outlineLevel="1"/>
    <col min="6" max="6" width="14.85546875" style="32" bestFit="1" customWidth="1" outlineLevel="1"/>
    <col min="7" max="8" width="13.7109375" style="32" bestFit="1" customWidth="1" outlineLevel="1"/>
    <col min="9" max="9" width="18" style="32" bestFit="1" customWidth="1" outlineLevel="1"/>
    <col min="10" max="10" width="21.7109375" style="32" bestFit="1" customWidth="1" outlineLevel="1"/>
    <col min="11" max="11" width="13.7109375" style="32" bestFit="1" customWidth="1"/>
    <col min="12" max="12" width="37.140625" style="32" bestFit="1" customWidth="1"/>
    <col min="13" max="21" width="13.7109375" style="32" bestFit="1" customWidth="1"/>
    <col min="22" max="22" width="12.28515625" style="32" bestFit="1" customWidth="1"/>
    <col min="23" max="23" width="13" style="32" bestFit="1" customWidth="1"/>
    <col min="24" max="28" width="12.28515625" style="32" bestFit="1" customWidth="1"/>
    <col min="29" max="29" width="13" style="32" bestFit="1" customWidth="1"/>
    <col min="30" max="32" width="12.28515625" style="32" bestFit="1" customWidth="1"/>
    <col min="33" max="16384" width="9.140625" style="32"/>
  </cols>
  <sheetData>
    <row r="1" spans="1:32" s="141" customFormat="1" ht="15.75" customHeight="1" x14ac:dyDescent="0.25">
      <c r="A1" s="17"/>
      <c r="B1" s="198" t="s">
        <v>29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</row>
    <row r="2" spans="1:32" s="141" customFormat="1" ht="12.75" x14ac:dyDescent="0.25">
      <c r="A2" s="17"/>
      <c r="B2" s="198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</row>
    <row r="3" spans="1:32" ht="15.75" x14ac:dyDescent="0.25">
      <c r="A3" s="2"/>
      <c r="B3" s="14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12.75" x14ac:dyDescent="0.25">
      <c r="A4" s="199" t="s">
        <v>30</v>
      </c>
      <c r="B4" s="199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ht="12.75" x14ac:dyDescent="0.25">
      <c r="A5" s="39" t="s">
        <v>31</v>
      </c>
      <c r="B5" s="38">
        <v>45627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2.75" x14ac:dyDescent="0.25">
      <c r="A6" s="39" t="s">
        <v>32</v>
      </c>
      <c r="B6" s="38">
        <v>45658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12.75" x14ac:dyDescent="0.25">
      <c r="A7" s="73"/>
      <c r="B7" s="74"/>
      <c r="C7" s="2"/>
      <c r="D7" s="2"/>
      <c r="E7" s="2"/>
      <c r="F7" s="2"/>
      <c r="G7" s="2"/>
      <c r="H7" s="2"/>
      <c r="I7" s="2"/>
      <c r="J7" s="2"/>
      <c r="K7" s="2"/>
      <c r="L7" s="2"/>
      <c r="M7" s="68">
        <v>1</v>
      </c>
      <c r="N7" s="68">
        <v>2</v>
      </c>
      <c r="O7" s="68">
        <v>3</v>
      </c>
      <c r="P7" s="68">
        <v>4</v>
      </c>
      <c r="Q7" s="68">
        <v>5</v>
      </c>
      <c r="R7" s="68">
        <v>6</v>
      </c>
      <c r="S7" s="68">
        <v>7</v>
      </c>
      <c r="T7" s="68">
        <v>8</v>
      </c>
      <c r="U7" s="68">
        <v>9</v>
      </c>
      <c r="V7" s="68">
        <v>10</v>
      </c>
      <c r="W7" s="68">
        <v>11</v>
      </c>
      <c r="X7" s="68">
        <v>12</v>
      </c>
      <c r="Y7" s="68">
        <v>13</v>
      </c>
      <c r="Z7" s="68">
        <v>14</v>
      </c>
      <c r="AA7" s="68">
        <v>15</v>
      </c>
      <c r="AB7" s="68">
        <v>16</v>
      </c>
      <c r="AC7" s="68">
        <v>17</v>
      </c>
      <c r="AD7" s="68">
        <v>18</v>
      </c>
      <c r="AE7" s="68">
        <v>19</v>
      </c>
      <c r="AF7" s="68">
        <v>20</v>
      </c>
    </row>
    <row r="8" spans="1:32" ht="12.75" x14ac:dyDescent="0.25">
      <c r="A8" s="30">
        <v>1</v>
      </c>
      <c r="B8" s="75" t="s">
        <v>33</v>
      </c>
      <c r="C8" s="30" t="s">
        <v>34</v>
      </c>
      <c r="D8" s="30" t="s">
        <v>35</v>
      </c>
      <c r="E8" s="30" t="s">
        <v>36</v>
      </c>
      <c r="F8" s="30" t="s">
        <v>37</v>
      </c>
      <c r="G8" s="30" t="s">
        <v>38</v>
      </c>
      <c r="H8" s="30" t="s">
        <v>39</v>
      </c>
      <c r="I8" s="30" t="s">
        <v>40</v>
      </c>
      <c r="J8" s="30" t="s">
        <v>41</v>
      </c>
      <c r="K8" s="2"/>
      <c r="L8" s="75" t="str">
        <f>B8</f>
        <v>Licenças</v>
      </c>
      <c r="M8" s="76">
        <f t="shared" ref="M8:AF8" si="0">SUM(M9:M13)</f>
        <v>3657.9300000000003</v>
      </c>
      <c r="N8" s="76">
        <f t="shared" si="0"/>
        <v>3657.9300000000003</v>
      </c>
      <c r="O8" s="76">
        <f t="shared" si="0"/>
        <v>3657.9300000000003</v>
      </c>
      <c r="P8" s="76">
        <f t="shared" si="0"/>
        <v>3657.9300000000003</v>
      </c>
      <c r="Q8" s="76">
        <f t="shared" si="0"/>
        <v>3657.9300000000003</v>
      </c>
      <c r="R8" s="76">
        <f t="shared" si="0"/>
        <v>3657.9300000000003</v>
      </c>
      <c r="S8" s="76">
        <f t="shared" si="0"/>
        <v>3657.9300000000003</v>
      </c>
      <c r="T8" s="76">
        <f t="shared" si="0"/>
        <v>3657.9300000000003</v>
      </c>
      <c r="U8" s="76">
        <f t="shared" si="0"/>
        <v>3657.9300000000003</v>
      </c>
      <c r="V8" s="76">
        <f t="shared" si="0"/>
        <v>3657.9300000000003</v>
      </c>
      <c r="W8" s="76">
        <f t="shared" si="0"/>
        <v>3657.9300000000003</v>
      </c>
      <c r="X8" s="76">
        <f t="shared" si="0"/>
        <v>3657.9300000000003</v>
      </c>
      <c r="Y8" s="76">
        <f t="shared" si="0"/>
        <v>3657.9300000000003</v>
      </c>
      <c r="Z8" s="76">
        <f t="shared" si="0"/>
        <v>3657.9300000000003</v>
      </c>
      <c r="AA8" s="76">
        <f t="shared" si="0"/>
        <v>3657.9300000000003</v>
      </c>
      <c r="AB8" s="76">
        <f t="shared" si="0"/>
        <v>3657.9300000000003</v>
      </c>
      <c r="AC8" s="76">
        <f t="shared" si="0"/>
        <v>3657.9300000000003</v>
      </c>
      <c r="AD8" s="76">
        <f t="shared" si="0"/>
        <v>3657.9300000000003</v>
      </c>
      <c r="AE8" s="76">
        <f t="shared" si="0"/>
        <v>3657.9300000000003</v>
      </c>
      <c r="AF8" s="76">
        <f t="shared" si="0"/>
        <v>3657.9300000000003</v>
      </c>
    </row>
    <row r="9" spans="1:32" ht="12.75" x14ac:dyDescent="0.25">
      <c r="A9" s="77" t="s">
        <v>42</v>
      </c>
      <c r="B9" s="69" t="s">
        <v>43</v>
      </c>
      <c r="C9" s="77" t="s">
        <v>44</v>
      </c>
      <c r="D9" s="77">
        <v>1</v>
      </c>
      <c r="E9" s="77">
        <v>610.42999999999995</v>
      </c>
      <c r="F9" s="77">
        <f>ROUND(D9*E9,2)</f>
        <v>610.42999999999995</v>
      </c>
      <c r="G9" s="77">
        <v>1</v>
      </c>
      <c r="H9" s="77">
        <v>1</v>
      </c>
      <c r="I9" s="77" t="s">
        <v>45</v>
      </c>
      <c r="J9" s="77" t="s">
        <v>45</v>
      </c>
      <c r="K9" s="2"/>
      <c r="L9" s="69" t="str">
        <f t="shared" ref="L9:L13" si="1">B9</f>
        <v xml:space="preserve">Alvará de funcionamento </v>
      </c>
      <c r="M9" s="78" cm="1">
        <f t="array" ref="M9">IF(OR(M$7='AUX. OPEX'!$G5:$AO5),'Opex conservação'!$F9,0)</f>
        <v>610.42999999999995</v>
      </c>
      <c r="N9" s="78" cm="1">
        <f t="array" ref="N9">IF(OR(N$7='AUX. OPEX'!$G5:$AO5),'Opex conservação'!$F9,0)</f>
        <v>610.42999999999995</v>
      </c>
      <c r="O9" s="78" cm="1">
        <f t="array" ref="O9">IF(OR(O$7='AUX. OPEX'!$G5:$AO5),'Opex conservação'!$F9,0)</f>
        <v>610.42999999999995</v>
      </c>
      <c r="P9" s="78" cm="1">
        <f t="array" ref="P9">IF(OR(P$7='AUX. OPEX'!$G5:$AO5),'Opex conservação'!$F9,0)</f>
        <v>610.42999999999995</v>
      </c>
      <c r="Q9" s="78" cm="1">
        <f t="array" ref="Q9">IF(OR(Q$7='AUX. OPEX'!$G5:$AO5),'Opex conservação'!$F9,0)</f>
        <v>610.42999999999995</v>
      </c>
      <c r="R9" s="78" cm="1">
        <f t="array" ref="R9">IF(OR(R$7='AUX. OPEX'!$G5:$AO5),'Opex conservação'!$F9,0)</f>
        <v>610.42999999999995</v>
      </c>
      <c r="S9" s="78" cm="1">
        <f t="array" ref="S9">IF(OR(S$7='AUX. OPEX'!$G5:$AO5),'Opex conservação'!$F9,0)</f>
        <v>610.42999999999995</v>
      </c>
      <c r="T9" s="78" cm="1">
        <f t="array" ref="T9">IF(OR(T$7='AUX. OPEX'!$G5:$AO5),'Opex conservação'!$F9,0)</f>
        <v>610.42999999999995</v>
      </c>
      <c r="U9" s="78" cm="1">
        <f t="array" ref="U9">IF(OR(U$7='AUX. OPEX'!$G5:$AO5),'Opex conservação'!$F9,0)</f>
        <v>610.42999999999995</v>
      </c>
      <c r="V9" s="78" cm="1">
        <f t="array" ref="V9">IF(OR(V$7='AUX. OPEX'!$G5:$AO5),'Opex conservação'!$F9,0)</f>
        <v>610.42999999999995</v>
      </c>
      <c r="W9" s="78" cm="1">
        <f t="array" ref="W9">IF(OR(W$7='AUX. OPEX'!$G5:$AO5),'Opex conservação'!$F9,0)</f>
        <v>610.42999999999995</v>
      </c>
      <c r="X9" s="78" cm="1">
        <f t="array" ref="X9">IF(OR(X$7='AUX. OPEX'!$G5:$AO5),'Opex conservação'!$F9,0)</f>
        <v>610.42999999999995</v>
      </c>
      <c r="Y9" s="78" cm="1">
        <f t="array" ref="Y9">IF(OR(Y$7='AUX. OPEX'!$G5:$AO5),'Opex conservação'!$F9,0)</f>
        <v>610.42999999999995</v>
      </c>
      <c r="Z9" s="78" cm="1">
        <f t="array" ref="Z9">IF(OR(Z$7='AUX. OPEX'!$G5:$AO5),'Opex conservação'!$F9,0)</f>
        <v>610.42999999999995</v>
      </c>
      <c r="AA9" s="78" cm="1">
        <f t="array" ref="AA9">IF(OR(AA$7='AUX. OPEX'!$G5:$AO5),'Opex conservação'!$F9,0)</f>
        <v>610.42999999999995</v>
      </c>
      <c r="AB9" s="78" cm="1">
        <f t="array" ref="AB9">IF(OR(AB$7='AUX. OPEX'!$G5:$AO5),'Opex conservação'!$F9,0)</f>
        <v>610.42999999999995</v>
      </c>
      <c r="AC9" s="78" cm="1">
        <f t="array" ref="AC9">IF(OR(AC$7='AUX. OPEX'!$G5:$AO5),'Opex conservação'!$F9,0)</f>
        <v>610.42999999999995</v>
      </c>
      <c r="AD9" s="78" cm="1">
        <f t="array" ref="AD9">IF(OR(AD$7='AUX. OPEX'!$G5:$AO5),'Opex conservação'!$F9,0)</f>
        <v>610.42999999999995</v>
      </c>
      <c r="AE9" s="78" cm="1">
        <f t="array" ref="AE9">IF(OR(AE$7='AUX. OPEX'!$G5:$AO5),'Opex conservação'!$F9,0)</f>
        <v>610.42999999999995</v>
      </c>
      <c r="AF9" s="78" cm="1">
        <f t="array" ref="AF9">IF(OR(AF$7='AUX. OPEX'!$G5:$AO5),'Opex conservação'!$F9,0)</f>
        <v>610.42999999999995</v>
      </c>
    </row>
    <row r="10" spans="1:32" ht="12.75" x14ac:dyDescent="0.25">
      <c r="A10" s="77" t="s">
        <v>46</v>
      </c>
      <c r="B10" s="69" t="s">
        <v>47</v>
      </c>
      <c r="C10" s="77" t="s">
        <v>44</v>
      </c>
      <c r="D10" s="77">
        <v>1</v>
      </c>
      <c r="E10" s="77">
        <v>732.22</v>
      </c>
      <c r="F10" s="77">
        <f t="shared" ref="F10:F11" si="2">ROUND(D10*E10,2)</f>
        <v>732.22</v>
      </c>
      <c r="G10" s="77">
        <v>1</v>
      </c>
      <c r="H10" s="77">
        <v>1</v>
      </c>
      <c r="I10" s="77" t="s">
        <v>45</v>
      </c>
      <c r="J10" s="77" t="s">
        <v>45</v>
      </c>
      <c r="K10" s="2"/>
      <c r="L10" s="69" t="str">
        <f t="shared" si="1"/>
        <v xml:space="preserve">IPTU </v>
      </c>
      <c r="M10" s="78" cm="1">
        <f t="array" ref="M10">IF(OR(M$7='AUX. OPEX'!$G6:$AO6),'Opex conservação'!$F10,0)</f>
        <v>732.22</v>
      </c>
      <c r="N10" s="78" cm="1">
        <f t="array" ref="N10">IF(OR(N$7='AUX. OPEX'!$G6:$AO6),'Opex conservação'!$F10,0)</f>
        <v>732.22</v>
      </c>
      <c r="O10" s="78" cm="1">
        <f t="array" ref="O10">IF(OR(O$7='AUX. OPEX'!$G6:$AO6),'Opex conservação'!$F10,0)</f>
        <v>732.22</v>
      </c>
      <c r="P10" s="78" cm="1">
        <f t="array" ref="P10">IF(OR(P$7='AUX. OPEX'!$G6:$AO6),'Opex conservação'!$F10,0)</f>
        <v>732.22</v>
      </c>
      <c r="Q10" s="78" cm="1">
        <f t="array" ref="Q10">IF(OR(Q$7='AUX. OPEX'!$G6:$AO6),'Opex conservação'!$F10,0)</f>
        <v>732.22</v>
      </c>
      <c r="R10" s="78" cm="1">
        <f t="array" ref="R10">IF(OR(R$7='AUX. OPEX'!$G6:$AO6),'Opex conservação'!$F10,0)</f>
        <v>732.22</v>
      </c>
      <c r="S10" s="78" cm="1">
        <f t="array" ref="S10">IF(OR(S$7='AUX. OPEX'!$G6:$AO6),'Opex conservação'!$F10,0)</f>
        <v>732.22</v>
      </c>
      <c r="T10" s="78" cm="1">
        <f t="array" ref="T10">IF(OR(T$7='AUX. OPEX'!$G6:$AO6),'Opex conservação'!$F10,0)</f>
        <v>732.22</v>
      </c>
      <c r="U10" s="78" cm="1">
        <f t="array" ref="U10">IF(OR(U$7='AUX. OPEX'!$G6:$AO6),'Opex conservação'!$F10,0)</f>
        <v>732.22</v>
      </c>
      <c r="V10" s="78" cm="1">
        <f t="array" ref="V10">IF(OR(V$7='AUX. OPEX'!$G6:$AO6),'Opex conservação'!$F10,0)</f>
        <v>732.22</v>
      </c>
      <c r="W10" s="78" cm="1">
        <f t="array" ref="W10">IF(OR(W$7='AUX. OPEX'!$G6:$AO6),'Opex conservação'!$F10,0)</f>
        <v>732.22</v>
      </c>
      <c r="X10" s="78" cm="1">
        <f t="array" ref="X10">IF(OR(X$7='AUX. OPEX'!$G6:$AO6),'Opex conservação'!$F10,0)</f>
        <v>732.22</v>
      </c>
      <c r="Y10" s="78" cm="1">
        <f t="array" ref="Y10">IF(OR(Y$7='AUX. OPEX'!$G6:$AO6),'Opex conservação'!$F10,0)</f>
        <v>732.22</v>
      </c>
      <c r="Z10" s="78" cm="1">
        <f t="array" ref="Z10">IF(OR(Z$7='AUX. OPEX'!$G6:$AO6),'Opex conservação'!$F10,0)</f>
        <v>732.22</v>
      </c>
      <c r="AA10" s="78" cm="1">
        <f t="array" ref="AA10">IF(OR(AA$7='AUX. OPEX'!$G6:$AO6),'Opex conservação'!$F10,0)</f>
        <v>732.22</v>
      </c>
      <c r="AB10" s="78" cm="1">
        <f t="array" ref="AB10">IF(OR(AB$7='AUX. OPEX'!$G6:$AO6),'Opex conservação'!$F10,0)</f>
        <v>732.22</v>
      </c>
      <c r="AC10" s="78" cm="1">
        <f t="array" ref="AC10">IF(OR(AC$7='AUX. OPEX'!$G6:$AO6),'Opex conservação'!$F10,0)</f>
        <v>732.22</v>
      </c>
      <c r="AD10" s="78" cm="1">
        <f t="array" ref="AD10">IF(OR(AD$7='AUX. OPEX'!$G6:$AO6),'Opex conservação'!$F10,0)</f>
        <v>732.22</v>
      </c>
      <c r="AE10" s="78" cm="1">
        <f t="array" ref="AE10">IF(OR(AE$7='AUX. OPEX'!$G6:$AO6),'Opex conservação'!$F10,0)</f>
        <v>732.22</v>
      </c>
      <c r="AF10" s="78" cm="1">
        <f t="array" ref="AF10">IF(OR(AF$7='AUX. OPEX'!$G6:$AO6),'Opex conservação'!$F10,0)</f>
        <v>732.22</v>
      </c>
    </row>
    <row r="11" spans="1:32" ht="12.75" x14ac:dyDescent="0.25">
      <c r="A11" s="77" t="s">
        <v>48</v>
      </c>
      <c r="B11" s="69" t="s">
        <v>49</v>
      </c>
      <c r="C11" s="77" t="s">
        <v>44</v>
      </c>
      <c r="D11" s="77">
        <v>1</v>
      </c>
      <c r="E11" s="77">
        <v>613.67999999999995</v>
      </c>
      <c r="F11" s="77">
        <f t="shared" si="2"/>
        <v>613.67999999999995</v>
      </c>
      <c r="G11" s="77">
        <v>1</v>
      </c>
      <c r="H11" s="77">
        <v>1</v>
      </c>
      <c r="I11" s="77" t="s">
        <v>50</v>
      </c>
      <c r="J11" s="77" t="s">
        <v>50</v>
      </c>
      <c r="K11" s="2"/>
      <c r="L11" s="69" t="str">
        <f t="shared" si="1"/>
        <v xml:space="preserve">AVCB </v>
      </c>
      <c r="M11" s="78" cm="1">
        <f t="array" ref="M11">IF(OR(M$7='AUX. OPEX'!$G7:$AO7),'Opex conservação'!$F11,0)</f>
        <v>613.67999999999995</v>
      </c>
      <c r="N11" s="78" cm="1">
        <f t="array" ref="N11">IF(OR(N$7='AUX. OPEX'!$G7:$AO7),'Opex conservação'!$F11,0)</f>
        <v>613.67999999999995</v>
      </c>
      <c r="O11" s="78" cm="1">
        <f t="array" ref="O11">IF(OR(O$7='AUX. OPEX'!$G7:$AO7),'Opex conservação'!$F11,0)</f>
        <v>613.67999999999995</v>
      </c>
      <c r="P11" s="78" cm="1">
        <f t="array" ref="P11">IF(OR(P$7='AUX. OPEX'!$G7:$AO7),'Opex conservação'!$F11,0)</f>
        <v>613.67999999999995</v>
      </c>
      <c r="Q11" s="78" cm="1">
        <f t="array" ref="Q11">IF(OR(Q$7='AUX. OPEX'!$G7:$AO7),'Opex conservação'!$F11,0)</f>
        <v>613.67999999999995</v>
      </c>
      <c r="R11" s="78" cm="1">
        <f t="array" ref="R11">IF(OR(R$7='AUX. OPEX'!$G7:$AO7),'Opex conservação'!$F11,0)</f>
        <v>613.67999999999995</v>
      </c>
      <c r="S11" s="78" cm="1">
        <f t="array" ref="S11">IF(OR(S$7='AUX. OPEX'!$G7:$AO7),'Opex conservação'!$F11,0)</f>
        <v>613.67999999999995</v>
      </c>
      <c r="T11" s="78" cm="1">
        <f t="array" ref="T11">IF(OR(T$7='AUX. OPEX'!$G7:$AO7),'Opex conservação'!$F11,0)</f>
        <v>613.67999999999995</v>
      </c>
      <c r="U11" s="78" cm="1">
        <f t="array" ref="U11">IF(OR(U$7='AUX. OPEX'!$G7:$AO7),'Opex conservação'!$F11,0)</f>
        <v>613.67999999999995</v>
      </c>
      <c r="V11" s="78" cm="1">
        <f t="array" ref="V11">IF(OR(V$7='AUX. OPEX'!$G7:$AO7),'Opex conservação'!$F11,0)</f>
        <v>613.67999999999995</v>
      </c>
      <c r="W11" s="78" cm="1">
        <f t="array" ref="W11">IF(OR(W$7='AUX. OPEX'!$G7:$AO7),'Opex conservação'!$F11,0)</f>
        <v>613.67999999999995</v>
      </c>
      <c r="X11" s="78" cm="1">
        <f t="array" ref="X11">IF(OR(X$7='AUX. OPEX'!$G7:$AO7),'Opex conservação'!$F11,0)</f>
        <v>613.67999999999995</v>
      </c>
      <c r="Y11" s="78" cm="1">
        <f t="array" ref="Y11">IF(OR(Y$7='AUX. OPEX'!$G7:$AO7),'Opex conservação'!$F11,0)</f>
        <v>613.67999999999995</v>
      </c>
      <c r="Z11" s="78" cm="1">
        <f t="array" ref="Z11">IF(OR(Z$7='AUX. OPEX'!$G7:$AO7),'Opex conservação'!$F11,0)</f>
        <v>613.67999999999995</v>
      </c>
      <c r="AA11" s="78" cm="1">
        <f t="array" ref="AA11">IF(OR(AA$7='AUX. OPEX'!$G7:$AO7),'Opex conservação'!$F11,0)</f>
        <v>613.67999999999995</v>
      </c>
      <c r="AB11" s="78" cm="1">
        <f t="array" ref="AB11">IF(OR(AB$7='AUX. OPEX'!$G7:$AO7),'Opex conservação'!$F11,0)</f>
        <v>613.67999999999995</v>
      </c>
      <c r="AC11" s="78" cm="1">
        <f t="array" ref="AC11">IF(OR(AC$7='AUX. OPEX'!$G7:$AO7),'Opex conservação'!$F11,0)</f>
        <v>613.67999999999995</v>
      </c>
      <c r="AD11" s="78" cm="1">
        <f t="array" ref="AD11">IF(OR(AD$7='AUX. OPEX'!$G7:$AO7),'Opex conservação'!$F11,0)</f>
        <v>613.67999999999995</v>
      </c>
      <c r="AE11" s="78" cm="1">
        <f t="array" ref="AE11">IF(OR(AE$7='AUX. OPEX'!$G7:$AO7),'Opex conservação'!$F11,0)</f>
        <v>613.67999999999995</v>
      </c>
      <c r="AF11" s="78" cm="1">
        <f t="array" ref="AF11">IF(OR(AF$7='AUX. OPEX'!$G7:$AO7),'Opex conservação'!$F11,0)</f>
        <v>613.67999999999995</v>
      </c>
    </row>
    <row r="12" spans="1:32" ht="12.75" x14ac:dyDescent="0.25">
      <c r="A12" s="77" t="s">
        <v>51</v>
      </c>
      <c r="B12" s="69" t="s">
        <v>52</v>
      </c>
      <c r="C12" s="77" t="s">
        <v>44</v>
      </c>
      <c r="D12" s="77">
        <v>1</v>
      </c>
      <c r="E12" s="77">
        <v>1151.9000000000001</v>
      </c>
      <c r="F12" s="77">
        <f>ROUND(D12*E12,2)</f>
        <v>1151.9000000000001</v>
      </c>
      <c r="G12" s="77">
        <v>1</v>
      </c>
      <c r="H12" s="77">
        <v>1</v>
      </c>
      <c r="I12" s="77" t="s">
        <v>45</v>
      </c>
      <c r="J12" s="77" t="s">
        <v>45</v>
      </c>
      <c r="K12" s="2"/>
      <c r="L12" s="69" t="str">
        <f t="shared" si="1"/>
        <v>Ambiental</v>
      </c>
      <c r="M12" s="78" cm="1">
        <f t="array" ref="M12">IF(OR(M$7='AUX. OPEX'!$G8:$AO8),'Opex conservação'!$F12,0)</f>
        <v>1151.9000000000001</v>
      </c>
      <c r="N12" s="78" cm="1">
        <f t="array" ref="N12">IF(OR(N$7='AUX. OPEX'!$G8:$AO8),'Opex conservação'!$F12,0)</f>
        <v>1151.9000000000001</v>
      </c>
      <c r="O12" s="78" cm="1">
        <f t="array" ref="O12">IF(OR(O$7='AUX. OPEX'!$G8:$AO8),'Opex conservação'!$F12,0)</f>
        <v>1151.9000000000001</v>
      </c>
      <c r="P12" s="78" cm="1">
        <f t="array" ref="P12">IF(OR(P$7='AUX. OPEX'!$G8:$AO8),'Opex conservação'!$F12,0)</f>
        <v>1151.9000000000001</v>
      </c>
      <c r="Q12" s="78" cm="1">
        <f t="array" ref="Q12">IF(OR(Q$7='AUX. OPEX'!$G8:$AO8),'Opex conservação'!$F12,0)</f>
        <v>1151.9000000000001</v>
      </c>
      <c r="R12" s="78" cm="1">
        <f t="array" ref="R12">IF(OR(R$7='AUX. OPEX'!$G8:$AO8),'Opex conservação'!$F12,0)</f>
        <v>1151.9000000000001</v>
      </c>
      <c r="S12" s="78" cm="1">
        <f t="array" ref="S12">IF(OR(S$7='AUX. OPEX'!$G8:$AO8),'Opex conservação'!$F12,0)</f>
        <v>1151.9000000000001</v>
      </c>
      <c r="T12" s="78" cm="1">
        <f t="array" ref="T12">IF(OR(T$7='AUX. OPEX'!$G8:$AO8),'Opex conservação'!$F12,0)</f>
        <v>1151.9000000000001</v>
      </c>
      <c r="U12" s="78" cm="1">
        <f t="array" ref="U12">IF(OR(U$7='AUX. OPEX'!$G8:$AO8),'Opex conservação'!$F12,0)</f>
        <v>1151.9000000000001</v>
      </c>
      <c r="V12" s="78" cm="1">
        <f t="array" ref="V12">IF(OR(V$7='AUX. OPEX'!$G8:$AO8),'Opex conservação'!$F12,0)</f>
        <v>1151.9000000000001</v>
      </c>
      <c r="W12" s="78" cm="1">
        <f t="array" ref="W12">IF(OR(W$7='AUX. OPEX'!$G8:$AO8),'Opex conservação'!$F12,0)</f>
        <v>1151.9000000000001</v>
      </c>
      <c r="X12" s="78" cm="1">
        <f t="array" ref="X12">IF(OR(X$7='AUX. OPEX'!$G8:$AO8),'Opex conservação'!$F12,0)</f>
        <v>1151.9000000000001</v>
      </c>
      <c r="Y12" s="78" cm="1">
        <f t="array" ref="Y12">IF(OR(Y$7='AUX. OPEX'!$G8:$AO8),'Opex conservação'!$F12,0)</f>
        <v>1151.9000000000001</v>
      </c>
      <c r="Z12" s="78" cm="1">
        <f t="array" ref="Z12">IF(OR(Z$7='AUX. OPEX'!$G8:$AO8),'Opex conservação'!$F12,0)</f>
        <v>1151.9000000000001</v>
      </c>
      <c r="AA12" s="78" cm="1">
        <f t="array" ref="AA12">IF(OR(AA$7='AUX. OPEX'!$G8:$AO8),'Opex conservação'!$F12,0)</f>
        <v>1151.9000000000001</v>
      </c>
      <c r="AB12" s="78" cm="1">
        <f t="array" ref="AB12">IF(OR(AB$7='AUX. OPEX'!$G8:$AO8),'Opex conservação'!$F12,0)</f>
        <v>1151.9000000000001</v>
      </c>
      <c r="AC12" s="78" cm="1">
        <f t="array" ref="AC12">IF(OR(AC$7='AUX. OPEX'!$G8:$AO8),'Opex conservação'!$F12,0)</f>
        <v>1151.9000000000001</v>
      </c>
      <c r="AD12" s="78" cm="1">
        <f t="array" ref="AD12">IF(OR(AD$7='AUX. OPEX'!$G8:$AO8),'Opex conservação'!$F12,0)</f>
        <v>1151.9000000000001</v>
      </c>
      <c r="AE12" s="78" cm="1">
        <f t="array" ref="AE12">IF(OR(AE$7='AUX. OPEX'!$G8:$AO8),'Opex conservação'!$F12,0)</f>
        <v>1151.9000000000001</v>
      </c>
      <c r="AF12" s="78" cm="1">
        <f t="array" ref="AF12">IF(OR(AF$7='AUX. OPEX'!$G8:$AO8),'Opex conservação'!$F12,0)</f>
        <v>1151.9000000000001</v>
      </c>
    </row>
    <row r="13" spans="1:32" ht="12.75" x14ac:dyDescent="0.25">
      <c r="A13" s="77" t="s">
        <v>53</v>
      </c>
      <c r="B13" s="69" t="s">
        <v>54</v>
      </c>
      <c r="C13" s="77" t="s">
        <v>44</v>
      </c>
      <c r="D13" s="77">
        <v>1</v>
      </c>
      <c r="E13" s="77">
        <v>549.70000000000005</v>
      </c>
      <c r="F13" s="77">
        <f>ROUND(D13*E13,2)</f>
        <v>549.70000000000005</v>
      </c>
      <c r="G13" s="77">
        <v>1</v>
      </c>
      <c r="H13" s="77">
        <v>1</v>
      </c>
      <c r="I13" s="77" t="s">
        <v>45</v>
      </c>
      <c r="J13" s="77" t="s">
        <v>45</v>
      </c>
      <c r="K13" s="2"/>
      <c r="L13" s="69" t="str">
        <f t="shared" si="1"/>
        <v xml:space="preserve">Vigilância Sanitária </v>
      </c>
      <c r="M13" s="78" cm="1">
        <f t="array" ref="M13">IF(OR(M$7='AUX. OPEX'!$G9:$AO9),'Opex conservação'!$F13,0)</f>
        <v>549.70000000000005</v>
      </c>
      <c r="N13" s="78" cm="1">
        <f t="array" ref="N13">IF(OR(N$7='AUX. OPEX'!$G9:$AO9),'Opex conservação'!$F13,0)</f>
        <v>549.70000000000005</v>
      </c>
      <c r="O13" s="78" cm="1">
        <f t="array" ref="O13">IF(OR(O$7='AUX. OPEX'!$G9:$AO9),'Opex conservação'!$F13,0)</f>
        <v>549.70000000000005</v>
      </c>
      <c r="P13" s="78" cm="1">
        <f t="array" ref="P13">IF(OR(P$7='AUX. OPEX'!$G9:$AO9),'Opex conservação'!$F13,0)</f>
        <v>549.70000000000005</v>
      </c>
      <c r="Q13" s="78" cm="1">
        <f t="array" ref="Q13">IF(OR(Q$7='AUX. OPEX'!$G9:$AO9),'Opex conservação'!$F13,0)</f>
        <v>549.70000000000005</v>
      </c>
      <c r="R13" s="78" cm="1">
        <f t="array" ref="R13">IF(OR(R$7='AUX. OPEX'!$G9:$AO9),'Opex conservação'!$F13,0)</f>
        <v>549.70000000000005</v>
      </c>
      <c r="S13" s="78" cm="1">
        <f t="array" ref="S13">IF(OR(S$7='AUX. OPEX'!$G9:$AO9),'Opex conservação'!$F13,0)</f>
        <v>549.70000000000005</v>
      </c>
      <c r="T13" s="78" cm="1">
        <f t="array" ref="T13">IF(OR(T$7='AUX. OPEX'!$G9:$AO9),'Opex conservação'!$F13,0)</f>
        <v>549.70000000000005</v>
      </c>
      <c r="U13" s="78" cm="1">
        <f t="array" ref="U13">IF(OR(U$7='AUX. OPEX'!$G9:$AO9),'Opex conservação'!$F13,0)</f>
        <v>549.70000000000005</v>
      </c>
      <c r="V13" s="78" cm="1">
        <f t="array" ref="V13">IF(OR(V$7='AUX. OPEX'!$G9:$AO9),'Opex conservação'!$F13,0)</f>
        <v>549.70000000000005</v>
      </c>
      <c r="W13" s="78" cm="1">
        <f t="array" ref="W13">IF(OR(W$7='AUX. OPEX'!$G9:$AO9),'Opex conservação'!$F13,0)</f>
        <v>549.70000000000005</v>
      </c>
      <c r="X13" s="78" cm="1">
        <f t="array" ref="X13">IF(OR(X$7='AUX. OPEX'!$G9:$AO9),'Opex conservação'!$F13,0)</f>
        <v>549.70000000000005</v>
      </c>
      <c r="Y13" s="78" cm="1">
        <f t="array" ref="Y13">IF(OR(Y$7='AUX. OPEX'!$G9:$AO9),'Opex conservação'!$F13,0)</f>
        <v>549.70000000000005</v>
      </c>
      <c r="Z13" s="78" cm="1">
        <f t="array" ref="Z13">IF(OR(Z$7='AUX. OPEX'!$G9:$AO9),'Opex conservação'!$F13,0)</f>
        <v>549.70000000000005</v>
      </c>
      <c r="AA13" s="78" cm="1">
        <f t="array" ref="AA13">IF(OR(AA$7='AUX. OPEX'!$G9:$AO9),'Opex conservação'!$F13,0)</f>
        <v>549.70000000000005</v>
      </c>
      <c r="AB13" s="78" cm="1">
        <f t="array" ref="AB13">IF(OR(AB$7='AUX. OPEX'!$G9:$AO9),'Opex conservação'!$F13,0)</f>
        <v>549.70000000000005</v>
      </c>
      <c r="AC13" s="78" cm="1">
        <f t="array" ref="AC13">IF(OR(AC$7='AUX. OPEX'!$G9:$AO9),'Opex conservação'!$F13,0)</f>
        <v>549.70000000000005</v>
      </c>
      <c r="AD13" s="78" cm="1">
        <f t="array" ref="AD13">IF(OR(AD$7='AUX. OPEX'!$G9:$AO9),'Opex conservação'!$F13,0)</f>
        <v>549.70000000000005</v>
      </c>
      <c r="AE13" s="78" cm="1">
        <f t="array" ref="AE13">IF(OR(AE$7='AUX. OPEX'!$G9:$AO9),'Opex conservação'!$F13,0)</f>
        <v>549.70000000000005</v>
      </c>
      <c r="AF13" s="78" cm="1">
        <f t="array" ref="AF13">IF(OR(AF$7='AUX. OPEX'!$G9:$AO9),'Opex conservação'!$F13,0)</f>
        <v>549.70000000000005</v>
      </c>
    </row>
    <row r="14" spans="1:32" ht="12.75" x14ac:dyDescent="0.25">
      <c r="A14" s="73"/>
      <c r="B14" s="74"/>
      <c r="C14" s="73"/>
      <c r="D14" s="73"/>
      <c r="E14" s="73"/>
      <c r="F14" s="73"/>
      <c r="G14" s="73"/>
      <c r="H14" s="73"/>
      <c r="I14" s="73"/>
      <c r="J14" s="73"/>
      <c r="K14" s="2"/>
      <c r="L14" s="79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</row>
    <row r="15" spans="1:32" ht="12.75" x14ac:dyDescent="0.25">
      <c r="A15" s="30">
        <v>2</v>
      </c>
      <c r="B15" s="75" t="s">
        <v>55</v>
      </c>
      <c r="C15" s="30" t="s">
        <v>34</v>
      </c>
      <c r="D15" s="30" t="s">
        <v>35</v>
      </c>
      <c r="E15" s="30" t="s">
        <v>36</v>
      </c>
      <c r="F15" s="30" t="s">
        <v>37</v>
      </c>
      <c r="G15" s="30" t="s">
        <v>38</v>
      </c>
      <c r="H15" s="30" t="s">
        <v>39</v>
      </c>
      <c r="I15" s="30" t="s">
        <v>40</v>
      </c>
      <c r="J15" s="30" t="s">
        <v>41</v>
      </c>
      <c r="K15" s="5"/>
      <c r="L15" s="75" t="str">
        <f>B15</f>
        <v>Cobertura</v>
      </c>
      <c r="M15" s="76">
        <f t="shared" ref="M15:AF15" si="3">SUM(M16:M17)</f>
        <v>0</v>
      </c>
      <c r="N15" s="76">
        <f t="shared" si="3"/>
        <v>0</v>
      </c>
      <c r="O15" s="76">
        <f t="shared" si="3"/>
        <v>0</v>
      </c>
      <c r="P15" s="76">
        <f t="shared" si="3"/>
        <v>0</v>
      </c>
      <c r="Q15" s="76">
        <f t="shared" si="3"/>
        <v>19703.080000000002</v>
      </c>
      <c r="R15" s="76">
        <f t="shared" si="3"/>
        <v>0</v>
      </c>
      <c r="S15" s="76">
        <f t="shared" si="3"/>
        <v>3035.62</v>
      </c>
      <c r="T15" s="76">
        <f t="shared" si="3"/>
        <v>0</v>
      </c>
      <c r="U15" s="76">
        <f t="shared" si="3"/>
        <v>0</v>
      </c>
      <c r="V15" s="76">
        <f t="shared" si="3"/>
        <v>0</v>
      </c>
      <c r="W15" s="76">
        <f t="shared" si="3"/>
        <v>19703.080000000002</v>
      </c>
      <c r="X15" s="76">
        <f t="shared" si="3"/>
        <v>0</v>
      </c>
      <c r="Y15" s="76">
        <f t="shared" si="3"/>
        <v>0</v>
      </c>
      <c r="Z15" s="76">
        <f t="shared" si="3"/>
        <v>0</v>
      </c>
      <c r="AA15" s="76">
        <f t="shared" si="3"/>
        <v>3035.62</v>
      </c>
      <c r="AB15" s="76">
        <f t="shared" si="3"/>
        <v>0</v>
      </c>
      <c r="AC15" s="76">
        <f t="shared" si="3"/>
        <v>19703.080000000002</v>
      </c>
      <c r="AD15" s="76">
        <f t="shared" si="3"/>
        <v>0</v>
      </c>
      <c r="AE15" s="76">
        <f t="shared" si="3"/>
        <v>0</v>
      </c>
      <c r="AF15" s="76">
        <f t="shared" si="3"/>
        <v>0</v>
      </c>
    </row>
    <row r="16" spans="1:32" ht="12.75" x14ac:dyDescent="0.25">
      <c r="A16" s="77" t="s">
        <v>56</v>
      </c>
      <c r="B16" s="69" t="s">
        <v>57</v>
      </c>
      <c r="C16" s="77" t="s">
        <v>58</v>
      </c>
      <c r="D16" s="77">
        <v>652.41999999999996</v>
      </c>
      <c r="E16" s="77">
        <f>CPUs!G10</f>
        <v>30.2</v>
      </c>
      <c r="F16" s="77">
        <f>ROUND(D16*E16,2)</f>
        <v>19703.080000000002</v>
      </c>
      <c r="G16" s="77">
        <v>5</v>
      </c>
      <c r="H16" s="77">
        <v>5</v>
      </c>
      <c r="I16" s="69" t="s">
        <v>59</v>
      </c>
      <c r="J16" s="77" t="s">
        <v>60</v>
      </c>
      <c r="K16" s="5"/>
      <c r="L16" s="69" t="str">
        <f>B16</f>
        <v>Retelhamento</v>
      </c>
      <c r="M16" s="78" cm="1">
        <f t="array" ref="M16">IF(OR(M$7='AUX. OPEX'!$G12:$AO12),'Opex conservação'!$F16,0)</f>
        <v>0</v>
      </c>
      <c r="N16" s="78" cm="1">
        <f t="array" ref="N16">IF(OR(N$7='AUX. OPEX'!$G12:$AO12),'Opex conservação'!$F16,0)</f>
        <v>0</v>
      </c>
      <c r="O16" s="78" cm="1">
        <f t="array" ref="O16">IF(OR(O$7='AUX. OPEX'!$G12:$AO12),'Opex conservação'!$F16,0)</f>
        <v>0</v>
      </c>
      <c r="P16" s="78" cm="1">
        <f t="array" ref="P16">IF(OR(P$7='AUX. OPEX'!$G12:$AO12),'Opex conservação'!$F16,0)</f>
        <v>0</v>
      </c>
      <c r="Q16" s="78" cm="1">
        <f t="array" ref="Q16">IF(OR(Q$7='AUX. OPEX'!$G12:$AO12),'Opex conservação'!$F16,0)</f>
        <v>19703.080000000002</v>
      </c>
      <c r="R16" s="78" cm="1">
        <f t="array" ref="R16">IF(OR(R$7='AUX. OPEX'!$G12:$AO12),'Opex conservação'!$F16,0)</f>
        <v>0</v>
      </c>
      <c r="S16" s="78" cm="1">
        <f t="array" ref="S16">IF(OR(S$7='AUX. OPEX'!$G12:$AO12),'Opex conservação'!$F16,0)</f>
        <v>0</v>
      </c>
      <c r="T16" s="78" cm="1">
        <f t="array" ref="T16">IF(OR(T$7='AUX. OPEX'!$G12:$AO12),'Opex conservação'!$F16,0)</f>
        <v>0</v>
      </c>
      <c r="U16" s="78" cm="1">
        <f t="array" ref="U16">IF(OR(U$7='AUX. OPEX'!$G12:$AO12),'Opex conservação'!$F16,0)</f>
        <v>0</v>
      </c>
      <c r="V16" s="78" cm="1">
        <f t="array" ref="V16">IF(OR(V$7='AUX. OPEX'!$G12:$AO12),'Opex conservação'!$F16,0)</f>
        <v>0</v>
      </c>
      <c r="W16" s="78" cm="1">
        <f t="array" ref="W16">IF(OR(W$7='AUX. OPEX'!$G12:$AO12),'Opex conservação'!$F16,0)</f>
        <v>19703.080000000002</v>
      </c>
      <c r="X16" s="78" cm="1">
        <f t="array" ref="X16">IF(OR(X$7='AUX. OPEX'!$G12:$AO12),'Opex conservação'!$F16,0)</f>
        <v>0</v>
      </c>
      <c r="Y16" s="78" cm="1">
        <f t="array" ref="Y16">IF(OR(Y$7='AUX. OPEX'!$G12:$AO12),'Opex conservação'!$F16,0)</f>
        <v>0</v>
      </c>
      <c r="Z16" s="78" cm="1">
        <f t="array" ref="Z16">IF(OR(Z$7='AUX. OPEX'!$G12:$AO12),'Opex conservação'!$F16,0)</f>
        <v>0</v>
      </c>
      <c r="AA16" s="78" cm="1">
        <f t="array" ref="AA16">IF(OR(AA$7='AUX. OPEX'!$G12:$AO12),'Opex conservação'!$F16,0)</f>
        <v>0</v>
      </c>
      <c r="AB16" s="78" cm="1">
        <f t="array" ref="AB16">IF(OR(AB$7='AUX. OPEX'!$G12:$AO12),'Opex conservação'!$F16,0)</f>
        <v>0</v>
      </c>
      <c r="AC16" s="78" cm="1">
        <f t="array" ref="AC16">IF(OR(AC$7='AUX. OPEX'!$G12:$AO12),'Opex conservação'!$F16,0)</f>
        <v>19703.080000000002</v>
      </c>
      <c r="AD16" s="78" cm="1">
        <f t="array" ref="AD16">IF(OR(AD$7='AUX. OPEX'!$G12:$AO12),'Opex conservação'!$F16,0)</f>
        <v>0</v>
      </c>
      <c r="AE16" s="78" cm="1">
        <f t="array" ref="AE16">IF(OR(AE$7='AUX. OPEX'!$G12:$AO12),'Opex conservação'!$F16,0)</f>
        <v>0</v>
      </c>
      <c r="AF16" s="78" cm="1">
        <f t="array" ref="AF16">IF(OR(AF$7='AUX. OPEX'!$G12:$AO12),'Opex conservação'!$F16,0)</f>
        <v>0</v>
      </c>
    </row>
    <row r="17" spans="1:32" ht="12.75" x14ac:dyDescent="0.25">
      <c r="A17" s="77" t="s">
        <v>61</v>
      </c>
      <c r="B17" s="69" t="s">
        <v>62</v>
      </c>
      <c r="C17" s="77" t="s">
        <v>58</v>
      </c>
      <c r="D17" s="77">
        <v>52.06</v>
      </c>
      <c r="E17" s="77">
        <f>CPUs!G18</f>
        <v>58.31</v>
      </c>
      <c r="F17" s="77">
        <f>ROUND(D17*E17,2)</f>
        <v>3035.62</v>
      </c>
      <c r="G17" s="77">
        <v>7</v>
      </c>
      <c r="H17" s="77">
        <v>7</v>
      </c>
      <c r="I17" s="69" t="s">
        <v>59</v>
      </c>
      <c r="J17" s="77" t="s">
        <v>31</v>
      </c>
      <c r="K17" s="5"/>
      <c r="L17" s="69" t="str">
        <f t="shared" ref="L17:L47" si="4">B17</f>
        <v>Impermeabilização laje</v>
      </c>
      <c r="M17" s="78" cm="1">
        <f t="array" ref="M17">IF(OR(M$7='AUX. OPEX'!$G13:$AO13),'Opex conservação'!$F17,0)</f>
        <v>0</v>
      </c>
      <c r="N17" s="78" cm="1">
        <f t="array" ref="N17">IF(OR(N$7='AUX. OPEX'!$G13:$AO13),'Opex conservação'!$F17,0)</f>
        <v>0</v>
      </c>
      <c r="O17" s="78" cm="1">
        <f t="array" ref="O17">IF(OR(O$7='AUX. OPEX'!$G13:$AO13),'Opex conservação'!$F17,0)</f>
        <v>0</v>
      </c>
      <c r="P17" s="78" cm="1">
        <f t="array" ref="P17">IF(OR(P$7='AUX. OPEX'!$G13:$AO13),'Opex conservação'!$F17,0)</f>
        <v>0</v>
      </c>
      <c r="Q17" s="78" cm="1">
        <f t="array" ref="Q17">IF(OR(Q$7='AUX. OPEX'!$G13:$AO13),'Opex conservação'!$F17,0)</f>
        <v>0</v>
      </c>
      <c r="R17" s="78" cm="1">
        <f t="array" ref="R17">IF(OR(R$7='AUX. OPEX'!$G13:$AO13),'Opex conservação'!$F17,0)</f>
        <v>0</v>
      </c>
      <c r="S17" s="78" cm="1">
        <f t="array" ref="S17">IF(OR(S$7='AUX. OPEX'!$G13:$AO13),'Opex conservação'!$F17,0)</f>
        <v>3035.62</v>
      </c>
      <c r="T17" s="78" cm="1">
        <f t="array" ref="T17">IF(OR(T$7='AUX. OPEX'!$G13:$AO13),'Opex conservação'!$F17,0)</f>
        <v>0</v>
      </c>
      <c r="U17" s="78" cm="1">
        <f t="array" ref="U17">IF(OR(U$7='AUX. OPEX'!$G13:$AO13),'Opex conservação'!$F17,0)</f>
        <v>0</v>
      </c>
      <c r="V17" s="78" cm="1">
        <f t="array" ref="V17">IF(OR(V$7='AUX. OPEX'!$G13:$AO13),'Opex conservação'!$F17,0)</f>
        <v>0</v>
      </c>
      <c r="W17" s="78" cm="1">
        <f t="array" ref="W17">IF(OR(W$7='AUX. OPEX'!$G13:$AO13),'Opex conservação'!$F17,0)</f>
        <v>0</v>
      </c>
      <c r="X17" s="78" cm="1">
        <f t="array" ref="X17">IF(OR(X$7='AUX. OPEX'!$G13:$AO13),'Opex conservação'!$F17,0)</f>
        <v>0</v>
      </c>
      <c r="Y17" s="78" cm="1">
        <f t="array" ref="Y17">IF(OR(Y$7='AUX. OPEX'!$G13:$AO13),'Opex conservação'!$F17,0)</f>
        <v>0</v>
      </c>
      <c r="Z17" s="78" cm="1">
        <f t="array" ref="Z17">IF(OR(Z$7='AUX. OPEX'!$G13:$AO13),'Opex conservação'!$F17,0)</f>
        <v>0</v>
      </c>
      <c r="AA17" s="78" cm="1">
        <f t="array" ref="AA17">IF(OR(AA$7='AUX. OPEX'!$G13:$AO13),'Opex conservação'!$F17,0)</f>
        <v>3035.62</v>
      </c>
      <c r="AB17" s="78" cm="1">
        <f t="array" ref="AB17">IF(OR(AB$7='AUX. OPEX'!$G13:$AO13),'Opex conservação'!$F17,0)</f>
        <v>0</v>
      </c>
      <c r="AC17" s="78" cm="1">
        <f t="array" ref="AC17">IF(OR(AC$7='AUX. OPEX'!$G13:$AO13),'Opex conservação'!$F17,0)</f>
        <v>0</v>
      </c>
      <c r="AD17" s="78" cm="1">
        <f t="array" ref="AD17">IF(OR(AD$7='AUX. OPEX'!$G13:$AO13),'Opex conservação'!$F17,0)</f>
        <v>0</v>
      </c>
      <c r="AE17" s="78" cm="1">
        <f t="array" ref="AE17">IF(OR(AE$7='AUX. OPEX'!$G13:$AO13),'Opex conservação'!$F17,0)</f>
        <v>0</v>
      </c>
      <c r="AF17" s="78" cm="1">
        <f t="array" ref="AF17">IF(OR(AF$7='AUX. OPEX'!$G13:$AO13),'Opex conservação'!$F17,0)</f>
        <v>0</v>
      </c>
    </row>
    <row r="18" spans="1:32" ht="12.75" x14ac:dyDescent="0.25">
      <c r="A18" s="29"/>
      <c r="B18" s="81"/>
      <c r="C18" s="29"/>
      <c r="D18" s="29"/>
      <c r="E18" s="29"/>
      <c r="F18" s="29"/>
      <c r="G18" s="29"/>
      <c r="H18" s="29"/>
      <c r="I18" s="29"/>
      <c r="J18" s="29"/>
      <c r="K18" s="5"/>
      <c r="L18" s="81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</row>
    <row r="19" spans="1:32" ht="12.75" x14ac:dyDescent="0.25">
      <c r="A19" s="30">
        <v>3</v>
      </c>
      <c r="B19" s="75" t="s">
        <v>63</v>
      </c>
      <c r="C19" s="30" t="s">
        <v>34</v>
      </c>
      <c r="D19" s="30" t="s">
        <v>35</v>
      </c>
      <c r="E19" s="30" t="s">
        <v>36</v>
      </c>
      <c r="F19" s="30" t="s">
        <v>37</v>
      </c>
      <c r="G19" s="30" t="s">
        <v>38</v>
      </c>
      <c r="H19" s="30" t="s">
        <v>39</v>
      </c>
      <c r="I19" s="30" t="s">
        <v>40</v>
      </c>
      <c r="J19" s="30" t="s">
        <v>41</v>
      </c>
      <c r="K19" s="5"/>
      <c r="L19" s="75" t="str">
        <f t="shared" si="4"/>
        <v>Instalações</v>
      </c>
      <c r="M19" s="76">
        <f t="shared" ref="M19:AF19" si="5">SUM(M20:M25)</f>
        <v>1292.98</v>
      </c>
      <c r="N19" s="76">
        <f t="shared" si="5"/>
        <v>1292.98</v>
      </c>
      <c r="O19" s="76">
        <f t="shared" si="5"/>
        <v>1728.63</v>
      </c>
      <c r="P19" s="76">
        <f t="shared" si="5"/>
        <v>1292.98</v>
      </c>
      <c r="Q19" s="76">
        <f t="shared" si="5"/>
        <v>1292.98</v>
      </c>
      <c r="R19" s="76">
        <f t="shared" si="5"/>
        <v>1292.98</v>
      </c>
      <c r="S19" s="76">
        <f t="shared" si="5"/>
        <v>1728.63</v>
      </c>
      <c r="T19" s="76">
        <f t="shared" si="5"/>
        <v>1292.98</v>
      </c>
      <c r="U19" s="76">
        <f t="shared" si="5"/>
        <v>4308.6399999999994</v>
      </c>
      <c r="V19" s="76">
        <f t="shared" si="5"/>
        <v>1292.98</v>
      </c>
      <c r="W19" s="76">
        <f t="shared" si="5"/>
        <v>1728.63</v>
      </c>
      <c r="X19" s="76">
        <f t="shared" si="5"/>
        <v>1292.98</v>
      </c>
      <c r="Y19" s="76">
        <f t="shared" si="5"/>
        <v>1292.98</v>
      </c>
      <c r="Z19" s="76">
        <f t="shared" si="5"/>
        <v>1292.98</v>
      </c>
      <c r="AA19" s="76">
        <f t="shared" si="5"/>
        <v>1728.63</v>
      </c>
      <c r="AB19" s="76">
        <f t="shared" si="5"/>
        <v>1292.98</v>
      </c>
      <c r="AC19" s="76">
        <f t="shared" si="5"/>
        <v>1292.98</v>
      </c>
      <c r="AD19" s="76">
        <f t="shared" si="5"/>
        <v>1292.98</v>
      </c>
      <c r="AE19" s="76">
        <f t="shared" si="5"/>
        <v>4744.29</v>
      </c>
      <c r="AF19" s="76">
        <f t="shared" si="5"/>
        <v>1292.98</v>
      </c>
    </row>
    <row r="20" spans="1:32" ht="12.75" x14ac:dyDescent="0.25">
      <c r="A20" s="77" t="s">
        <v>64</v>
      </c>
      <c r="B20" s="69" t="s">
        <v>65</v>
      </c>
      <c r="C20" s="77" t="s">
        <v>44</v>
      </c>
      <c r="D20" s="77">
        <f>ROUNDUP(69*0.1,0)</f>
        <v>7</v>
      </c>
      <c r="E20" s="77">
        <f>CPUs!G24</f>
        <v>27.95</v>
      </c>
      <c r="F20" s="77">
        <f>ROUND(D20*E20,2)</f>
        <v>195.65</v>
      </c>
      <c r="G20" s="77">
        <v>3</v>
      </c>
      <c r="H20" s="77">
        <v>3</v>
      </c>
      <c r="I20" s="69" t="s">
        <v>66</v>
      </c>
      <c r="J20" s="77" t="s">
        <v>67</v>
      </c>
      <c r="K20" s="5"/>
      <c r="L20" s="69" t="str">
        <f t="shared" si="4"/>
        <v>Troca de lâmpadas</v>
      </c>
      <c r="M20" s="78" cm="1">
        <f t="array" ref="M20">IF(OR(M$7='AUX. OPEX'!$G16:$AO16),'Opex conservação'!$F20,0)</f>
        <v>0</v>
      </c>
      <c r="N20" s="78" cm="1">
        <f t="array" ref="N20">IF(OR(N$7='AUX. OPEX'!$G16:$AO16),'Opex conservação'!$F20,0)</f>
        <v>0</v>
      </c>
      <c r="O20" s="78" cm="1">
        <f t="array" ref="O20">IF(OR(O$7='AUX. OPEX'!$G16:$AO16),'Opex conservação'!$F20,0)</f>
        <v>195.65</v>
      </c>
      <c r="P20" s="78" cm="1">
        <f t="array" ref="P20">IF(OR(P$7='AUX. OPEX'!$G16:$AO16),'Opex conservação'!$F20,0)</f>
        <v>0</v>
      </c>
      <c r="Q20" s="78" cm="1">
        <f t="array" ref="Q20">IF(OR(Q$7='AUX. OPEX'!$G16:$AO16),'Opex conservação'!$F20,0)</f>
        <v>0</v>
      </c>
      <c r="R20" s="78" cm="1">
        <f t="array" ref="R20">IF(OR(R$7='AUX. OPEX'!$G16:$AO16),'Opex conservação'!$F20,0)</f>
        <v>0</v>
      </c>
      <c r="S20" s="78" cm="1">
        <f t="array" ref="S20">IF(OR(S$7='AUX. OPEX'!$G16:$AO16),'Opex conservação'!$F20,0)</f>
        <v>195.65</v>
      </c>
      <c r="T20" s="78" cm="1">
        <f t="array" ref="T20">IF(OR(T$7='AUX. OPEX'!$G16:$AO16),'Opex conservação'!$F20,0)</f>
        <v>0</v>
      </c>
      <c r="U20" s="78" cm="1">
        <f t="array" ref="U20">IF(OR(U$7='AUX. OPEX'!$G16:$AO16),'Opex conservação'!$F20,0)</f>
        <v>0</v>
      </c>
      <c r="V20" s="78" cm="1">
        <f t="array" ref="V20">IF(OR(V$7='AUX. OPEX'!$G16:$AO16),'Opex conservação'!$F20,0)</f>
        <v>0</v>
      </c>
      <c r="W20" s="78" cm="1">
        <f t="array" ref="W20">IF(OR(W$7='AUX. OPEX'!$G16:$AO16),'Opex conservação'!$F20,0)</f>
        <v>195.65</v>
      </c>
      <c r="X20" s="78" cm="1">
        <f t="array" ref="X20">IF(OR(X$7='AUX. OPEX'!$G16:$AO16),'Opex conservação'!$F20,0)</f>
        <v>0</v>
      </c>
      <c r="Y20" s="78" cm="1">
        <f t="array" ref="Y20">IF(OR(Y$7='AUX. OPEX'!$G16:$AO16),'Opex conservação'!$F20,0)</f>
        <v>0</v>
      </c>
      <c r="Z20" s="78" cm="1">
        <f t="array" ref="Z20">IF(OR(Z$7='AUX. OPEX'!$G16:$AO16),'Opex conservação'!$F20,0)</f>
        <v>0</v>
      </c>
      <c r="AA20" s="78" cm="1">
        <f t="array" ref="AA20">IF(OR(AA$7='AUX. OPEX'!$G16:$AO16),'Opex conservação'!$F20,0)</f>
        <v>195.65</v>
      </c>
      <c r="AB20" s="78" cm="1">
        <f t="array" ref="AB20">IF(OR(AB$7='AUX. OPEX'!$G16:$AO16),'Opex conservação'!$F20,0)</f>
        <v>0</v>
      </c>
      <c r="AC20" s="78" cm="1">
        <f t="array" ref="AC20">IF(OR(AC$7='AUX. OPEX'!$G16:$AO16),'Opex conservação'!$F20,0)</f>
        <v>0</v>
      </c>
      <c r="AD20" s="78" cm="1">
        <f t="array" ref="AD20">IF(OR(AD$7='AUX. OPEX'!$G16:$AO16),'Opex conservação'!$F20,0)</f>
        <v>0</v>
      </c>
      <c r="AE20" s="78" cm="1">
        <f t="array" ref="AE20">IF(OR(AE$7='AUX. OPEX'!$G16:$AO16),'Opex conservação'!$F20,0)</f>
        <v>195.65</v>
      </c>
      <c r="AF20" s="78" cm="1">
        <f t="array" ref="AF20">IF(OR(AF$7='AUX. OPEX'!$G16:$AO16),'Opex conservação'!$F20,0)</f>
        <v>0</v>
      </c>
    </row>
    <row r="21" spans="1:32" ht="12.75" x14ac:dyDescent="0.25">
      <c r="A21" s="77" t="s">
        <v>68</v>
      </c>
      <c r="B21" s="69" t="s">
        <v>69</v>
      </c>
      <c r="C21" s="77" t="s">
        <v>44</v>
      </c>
      <c r="D21" s="77">
        <v>2</v>
      </c>
      <c r="E21" s="77">
        <f>CPUs!G35</f>
        <v>236.35</v>
      </c>
      <c r="F21" s="77">
        <f>ROUND(D21*E21,2)</f>
        <v>472.7</v>
      </c>
      <c r="G21" s="77">
        <v>1</v>
      </c>
      <c r="H21" s="77">
        <v>1</v>
      </c>
      <c r="I21" s="69" t="s">
        <v>66</v>
      </c>
      <c r="J21" s="77" t="s">
        <v>60</v>
      </c>
      <c r="K21" s="5"/>
      <c r="L21" s="69" t="str">
        <f t="shared" si="4"/>
        <v>Conservação em bomba</v>
      </c>
      <c r="M21" s="78" cm="1">
        <f t="array" ref="M21">IF(OR(M$7='AUX. OPEX'!$G17:$AO17),'Opex conservação'!$F21,0)</f>
        <v>472.7</v>
      </c>
      <c r="N21" s="78" cm="1">
        <f t="array" ref="N21">IF(OR(N$7='AUX. OPEX'!$G17:$AO17),'Opex conservação'!$F21,0)</f>
        <v>472.7</v>
      </c>
      <c r="O21" s="78" cm="1">
        <f t="array" ref="O21">IF(OR(O$7='AUX. OPEX'!$G17:$AO17),'Opex conservação'!$F21,0)</f>
        <v>472.7</v>
      </c>
      <c r="P21" s="78" cm="1">
        <f t="array" ref="P21">IF(OR(P$7='AUX. OPEX'!$G17:$AO17),'Opex conservação'!$F21,0)</f>
        <v>472.7</v>
      </c>
      <c r="Q21" s="78" cm="1">
        <f t="array" ref="Q21">IF(OR(Q$7='AUX. OPEX'!$G17:$AO17),'Opex conservação'!$F21,0)</f>
        <v>472.7</v>
      </c>
      <c r="R21" s="78" cm="1">
        <f t="array" ref="R21">IF(OR(R$7='AUX. OPEX'!$G17:$AO17),'Opex conservação'!$F21,0)</f>
        <v>472.7</v>
      </c>
      <c r="S21" s="78" cm="1">
        <f t="array" ref="S21">IF(OR(S$7='AUX. OPEX'!$G17:$AO17),'Opex conservação'!$F21,0)</f>
        <v>472.7</v>
      </c>
      <c r="T21" s="78" cm="1">
        <f t="array" ref="T21">IF(OR(T$7='AUX. OPEX'!$G17:$AO17),'Opex conservação'!$F21,0)</f>
        <v>472.7</v>
      </c>
      <c r="U21" s="78" cm="1">
        <f t="array" ref="U21">IF(OR(U$7='AUX. OPEX'!$G17:$AO17),'Opex conservação'!$F21,0)</f>
        <v>472.7</v>
      </c>
      <c r="V21" s="78" cm="1">
        <f t="array" ref="V21">IF(OR(V$7='AUX. OPEX'!$G17:$AO17),'Opex conservação'!$F21,0)</f>
        <v>472.7</v>
      </c>
      <c r="W21" s="78" cm="1">
        <f t="array" ref="W21">IF(OR(W$7='AUX. OPEX'!$G17:$AO17),'Opex conservação'!$F21,0)</f>
        <v>472.7</v>
      </c>
      <c r="X21" s="78" cm="1">
        <f t="array" ref="X21">IF(OR(X$7='AUX. OPEX'!$G17:$AO17),'Opex conservação'!$F21,0)</f>
        <v>472.7</v>
      </c>
      <c r="Y21" s="78" cm="1">
        <f t="array" ref="Y21">IF(OR(Y$7='AUX. OPEX'!$G17:$AO17),'Opex conservação'!$F21,0)</f>
        <v>472.7</v>
      </c>
      <c r="Z21" s="78" cm="1">
        <f t="array" ref="Z21">IF(OR(Z$7='AUX. OPEX'!$G17:$AO17),'Opex conservação'!$F21,0)</f>
        <v>472.7</v>
      </c>
      <c r="AA21" s="78" cm="1">
        <f t="array" ref="AA21">IF(OR(AA$7='AUX. OPEX'!$G17:$AO17),'Opex conservação'!$F21,0)</f>
        <v>472.7</v>
      </c>
      <c r="AB21" s="78" cm="1">
        <f t="array" ref="AB21">IF(OR(AB$7='AUX. OPEX'!$G17:$AO17),'Opex conservação'!$F21,0)</f>
        <v>472.7</v>
      </c>
      <c r="AC21" s="78" cm="1">
        <f t="array" ref="AC21">IF(OR(AC$7='AUX. OPEX'!$G17:$AO17),'Opex conservação'!$F21,0)</f>
        <v>472.7</v>
      </c>
      <c r="AD21" s="78" cm="1">
        <f t="array" ref="AD21">IF(OR(AD$7='AUX. OPEX'!$G17:$AO17),'Opex conservação'!$F21,0)</f>
        <v>472.7</v>
      </c>
      <c r="AE21" s="78" cm="1">
        <f t="array" ref="AE21">IF(OR(AE$7='AUX. OPEX'!$G17:$AO17),'Opex conservação'!$F21,0)</f>
        <v>472.7</v>
      </c>
      <c r="AF21" s="78" cm="1">
        <f t="array" ref="AF21">IF(OR(AF$7='AUX. OPEX'!$G17:$AO17),'Opex conservação'!$F21,0)</f>
        <v>472.7</v>
      </c>
    </row>
    <row r="22" spans="1:32" ht="12.75" x14ac:dyDescent="0.25">
      <c r="A22" s="77" t="s">
        <v>70</v>
      </c>
      <c r="B22" s="69" t="s">
        <v>71</v>
      </c>
      <c r="C22" s="77" t="s">
        <v>44</v>
      </c>
      <c r="D22" s="77">
        <v>2</v>
      </c>
      <c r="E22" s="77">
        <f>CPUs!G40</f>
        <v>1507.83</v>
      </c>
      <c r="F22" s="77">
        <f t="shared" ref="F22:F25" si="6">ROUND(D22*E22,2)</f>
        <v>3015.66</v>
      </c>
      <c r="G22" s="77">
        <v>9</v>
      </c>
      <c r="H22" s="77">
        <v>9</v>
      </c>
      <c r="I22" s="69" t="s">
        <v>66</v>
      </c>
      <c r="J22" s="77" t="s">
        <v>72</v>
      </c>
      <c r="K22" s="5"/>
      <c r="L22" s="69" t="str">
        <f t="shared" si="4"/>
        <v>Troca de bomba</v>
      </c>
      <c r="M22" s="78" cm="1">
        <f t="array" ref="M22">IF(OR(M$7='AUX. OPEX'!$G18:$AO18),'Opex conservação'!$F22,0)</f>
        <v>0</v>
      </c>
      <c r="N22" s="78" cm="1">
        <f t="array" ref="N22">IF(OR(N$7='AUX. OPEX'!$G18:$AO18),'Opex conservação'!$F22,0)</f>
        <v>0</v>
      </c>
      <c r="O22" s="78" cm="1">
        <f t="array" ref="O22">IF(OR(O$7='AUX. OPEX'!$G18:$AO18),'Opex conservação'!$F22,0)</f>
        <v>0</v>
      </c>
      <c r="P22" s="78" cm="1">
        <f t="array" ref="P22">IF(OR(P$7='AUX. OPEX'!$G18:$AO18),'Opex conservação'!$F22,0)</f>
        <v>0</v>
      </c>
      <c r="Q22" s="78" cm="1">
        <f t="array" ref="Q22">IF(OR(Q$7='AUX. OPEX'!$G18:$AO18),'Opex conservação'!$F22,0)</f>
        <v>0</v>
      </c>
      <c r="R22" s="78" cm="1">
        <f t="array" ref="R22">IF(OR(R$7='AUX. OPEX'!$G18:$AO18),'Opex conservação'!$F22,0)</f>
        <v>0</v>
      </c>
      <c r="S22" s="78" cm="1">
        <f t="array" ref="S22">IF(OR(S$7='AUX. OPEX'!$G18:$AO18),'Opex conservação'!$F22,0)</f>
        <v>0</v>
      </c>
      <c r="T22" s="78" cm="1">
        <f t="array" ref="T22">IF(OR(T$7='AUX. OPEX'!$G18:$AO18),'Opex conservação'!$F22,0)</f>
        <v>0</v>
      </c>
      <c r="U22" s="78" cm="1">
        <f t="array" ref="U22">IF(OR(U$7='AUX. OPEX'!$G18:$AO18),'Opex conservação'!$F22,0)</f>
        <v>3015.66</v>
      </c>
      <c r="V22" s="78" cm="1">
        <f t="array" ref="V22">IF(OR(V$7='AUX. OPEX'!$G18:$AO18),'Opex conservação'!$F22,0)</f>
        <v>0</v>
      </c>
      <c r="W22" s="78" cm="1">
        <f t="array" ref="W22">IF(OR(W$7='AUX. OPEX'!$G18:$AO18),'Opex conservação'!$F22,0)</f>
        <v>0</v>
      </c>
      <c r="X22" s="78" cm="1">
        <f t="array" ref="X22">IF(OR(X$7='AUX. OPEX'!$G18:$AO18),'Opex conservação'!$F22,0)</f>
        <v>0</v>
      </c>
      <c r="Y22" s="78" cm="1">
        <f t="array" ref="Y22">IF(OR(Y$7='AUX. OPEX'!$G18:$AO18),'Opex conservação'!$F22,0)</f>
        <v>0</v>
      </c>
      <c r="Z22" s="78" cm="1">
        <f t="array" ref="Z22">IF(OR(Z$7='AUX. OPEX'!$G18:$AO18),'Opex conservação'!$F22,0)</f>
        <v>0</v>
      </c>
      <c r="AA22" s="78" cm="1">
        <f t="array" ref="AA22">IF(OR(AA$7='AUX. OPEX'!$G18:$AO18),'Opex conservação'!$F22,0)</f>
        <v>0</v>
      </c>
      <c r="AB22" s="78" cm="1">
        <f t="array" ref="AB22">IF(OR(AB$7='AUX. OPEX'!$G18:$AO18),'Opex conservação'!$F22,0)</f>
        <v>0</v>
      </c>
      <c r="AC22" s="78" cm="1">
        <f t="array" ref="AC22">IF(OR(AC$7='AUX. OPEX'!$G18:$AO18),'Opex conservação'!$F22,0)</f>
        <v>0</v>
      </c>
      <c r="AD22" s="78" cm="1">
        <f t="array" ref="AD22">IF(OR(AD$7='AUX. OPEX'!$G18:$AO18),'Opex conservação'!$F22,0)</f>
        <v>0</v>
      </c>
      <c r="AE22" s="78" cm="1">
        <f t="array" ref="AE22">IF(OR(AE$7='AUX. OPEX'!$G18:$AO18),'Opex conservação'!$F22,0)</f>
        <v>3015.66</v>
      </c>
      <c r="AF22" s="78" cm="1">
        <f t="array" ref="AF22">IF(OR(AF$7='AUX. OPEX'!$G18:$AO18),'Opex conservação'!$F22,0)</f>
        <v>0</v>
      </c>
    </row>
    <row r="23" spans="1:32" ht="12.75" x14ac:dyDescent="0.25">
      <c r="A23" s="77" t="s">
        <v>73</v>
      </c>
      <c r="B23" s="69" t="s">
        <v>74</v>
      </c>
      <c r="C23" s="77" t="s">
        <v>44</v>
      </c>
      <c r="D23" s="77">
        <v>2</v>
      </c>
      <c r="E23" s="77">
        <f>CPUs!G75</f>
        <v>210.14</v>
      </c>
      <c r="F23" s="77">
        <f t="shared" si="6"/>
        <v>420.28</v>
      </c>
      <c r="G23" s="77">
        <v>1</v>
      </c>
      <c r="H23" s="77">
        <v>1</v>
      </c>
      <c r="I23" s="69" t="s">
        <v>75</v>
      </c>
      <c r="J23" s="77" t="s">
        <v>67</v>
      </c>
      <c r="K23" s="5"/>
      <c r="L23" s="69" t="str">
        <f t="shared" si="4"/>
        <v>Limpeza de caixa d'água</v>
      </c>
      <c r="M23" s="78" cm="1">
        <f t="array" ref="M23">IF(OR(M$7='AUX. OPEX'!$G19:$AO19),'Opex conservação'!$F23,0)</f>
        <v>420.28</v>
      </c>
      <c r="N23" s="78" cm="1">
        <f t="array" ref="N23">IF(OR(N$7='AUX. OPEX'!$G19:$AO19),'Opex conservação'!$F23,0)</f>
        <v>420.28</v>
      </c>
      <c r="O23" s="78" cm="1">
        <f t="array" ref="O23">IF(OR(O$7='AUX. OPEX'!$G19:$AO19),'Opex conservação'!$F23,0)</f>
        <v>420.28</v>
      </c>
      <c r="P23" s="78" cm="1">
        <f t="array" ref="P23">IF(OR(P$7='AUX. OPEX'!$G19:$AO19),'Opex conservação'!$F23,0)</f>
        <v>420.28</v>
      </c>
      <c r="Q23" s="78" cm="1">
        <f t="array" ref="Q23">IF(OR(Q$7='AUX. OPEX'!$G19:$AO19),'Opex conservação'!$F23,0)</f>
        <v>420.28</v>
      </c>
      <c r="R23" s="78" cm="1">
        <f t="array" ref="R23">IF(OR(R$7='AUX. OPEX'!$G19:$AO19),'Opex conservação'!$F23,0)</f>
        <v>420.28</v>
      </c>
      <c r="S23" s="78" cm="1">
        <f t="array" ref="S23">IF(OR(S$7='AUX. OPEX'!$G19:$AO19),'Opex conservação'!$F23,0)</f>
        <v>420.28</v>
      </c>
      <c r="T23" s="78" cm="1">
        <f t="array" ref="T23">IF(OR(T$7='AUX. OPEX'!$G19:$AO19),'Opex conservação'!$F23,0)</f>
        <v>420.28</v>
      </c>
      <c r="U23" s="78" cm="1">
        <f t="array" ref="U23">IF(OR(U$7='AUX. OPEX'!$G19:$AO19),'Opex conservação'!$F23,0)</f>
        <v>420.28</v>
      </c>
      <c r="V23" s="78" cm="1">
        <f t="array" ref="V23">IF(OR(V$7='AUX. OPEX'!$G19:$AO19),'Opex conservação'!$F23,0)</f>
        <v>420.28</v>
      </c>
      <c r="W23" s="78" cm="1">
        <f t="array" ref="W23">IF(OR(W$7='AUX. OPEX'!$G19:$AO19),'Opex conservação'!$F23,0)</f>
        <v>420.28</v>
      </c>
      <c r="X23" s="78" cm="1">
        <f t="array" ref="X23">IF(OR(X$7='AUX. OPEX'!$G19:$AO19),'Opex conservação'!$F23,0)</f>
        <v>420.28</v>
      </c>
      <c r="Y23" s="78" cm="1">
        <f t="array" ref="Y23">IF(OR(Y$7='AUX. OPEX'!$G19:$AO19),'Opex conservação'!$F23,0)</f>
        <v>420.28</v>
      </c>
      <c r="Z23" s="78" cm="1">
        <f t="array" ref="Z23">IF(OR(Z$7='AUX. OPEX'!$G19:$AO19),'Opex conservação'!$F23,0)</f>
        <v>420.28</v>
      </c>
      <c r="AA23" s="78" cm="1">
        <f t="array" ref="AA23">IF(OR(AA$7='AUX. OPEX'!$G19:$AO19),'Opex conservação'!$F23,0)</f>
        <v>420.28</v>
      </c>
      <c r="AB23" s="78" cm="1">
        <f t="array" ref="AB23">IF(OR(AB$7='AUX. OPEX'!$G19:$AO19),'Opex conservação'!$F23,0)</f>
        <v>420.28</v>
      </c>
      <c r="AC23" s="78" cm="1">
        <f t="array" ref="AC23">IF(OR(AC$7='AUX. OPEX'!$G19:$AO19),'Opex conservação'!$F23,0)</f>
        <v>420.28</v>
      </c>
      <c r="AD23" s="78" cm="1">
        <f t="array" ref="AD23">IF(OR(AD$7='AUX. OPEX'!$G19:$AO19),'Opex conservação'!$F23,0)</f>
        <v>420.28</v>
      </c>
      <c r="AE23" s="78" cm="1">
        <f t="array" ref="AE23">IF(OR(AE$7='AUX. OPEX'!$G19:$AO19),'Opex conservação'!$F23,0)</f>
        <v>420.28</v>
      </c>
      <c r="AF23" s="78" cm="1">
        <f t="array" ref="AF23">IF(OR(AF$7='AUX. OPEX'!$G19:$AO19),'Opex conservação'!$F23,0)</f>
        <v>420.28</v>
      </c>
    </row>
    <row r="24" spans="1:32" ht="12.75" x14ac:dyDescent="0.25">
      <c r="A24" s="77" t="s">
        <v>76</v>
      </c>
      <c r="B24" s="83" t="s">
        <v>77</v>
      </c>
      <c r="C24" s="77" t="s">
        <v>44</v>
      </c>
      <c r="D24" s="77">
        <v>1</v>
      </c>
      <c r="E24" s="77">
        <v>240</v>
      </c>
      <c r="F24" s="77">
        <f t="shared" si="6"/>
        <v>240</v>
      </c>
      <c r="G24" s="77">
        <v>3</v>
      </c>
      <c r="H24" s="77">
        <v>3</v>
      </c>
      <c r="I24" s="69" t="s">
        <v>72</v>
      </c>
      <c r="J24" s="77" t="s">
        <v>78</v>
      </c>
      <c r="K24" s="5"/>
      <c r="L24" s="69" t="str">
        <f t="shared" si="4"/>
        <v>Esgotamento fossa</v>
      </c>
      <c r="M24" s="78" cm="1">
        <f t="array" ref="M24">IF(OR(M$7='AUX. OPEX'!$G20:$AO20),'Opex conservação'!$F24,0)</f>
        <v>0</v>
      </c>
      <c r="N24" s="78" cm="1">
        <f t="array" ref="N24">IF(OR(N$7='AUX. OPEX'!$G20:$AO20),'Opex conservação'!$F24,0)</f>
        <v>0</v>
      </c>
      <c r="O24" s="78" cm="1">
        <f t="array" ref="O24">IF(OR(O$7='AUX. OPEX'!$G20:$AO20),'Opex conservação'!$F24,0)</f>
        <v>240</v>
      </c>
      <c r="P24" s="78" cm="1">
        <f t="array" ref="P24">IF(OR(P$7='AUX. OPEX'!$G20:$AO20),'Opex conservação'!$F24,0)</f>
        <v>0</v>
      </c>
      <c r="Q24" s="78" cm="1">
        <f t="array" ref="Q24">IF(OR(Q$7='AUX. OPEX'!$G20:$AO20),'Opex conservação'!$F24,0)</f>
        <v>0</v>
      </c>
      <c r="R24" s="78" cm="1">
        <f t="array" ref="R24">IF(OR(R$7='AUX. OPEX'!$G20:$AO20),'Opex conservação'!$F24,0)</f>
        <v>0</v>
      </c>
      <c r="S24" s="78" cm="1">
        <f t="array" ref="S24">IF(OR(S$7='AUX. OPEX'!$G20:$AO20),'Opex conservação'!$F24,0)</f>
        <v>240</v>
      </c>
      <c r="T24" s="78" cm="1">
        <f t="array" ref="T24">IF(OR(T$7='AUX. OPEX'!$G20:$AO20),'Opex conservação'!$F24,0)</f>
        <v>0</v>
      </c>
      <c r="U24" s="78" cm="1">
        <f t="array" ref="U24">IF(OR(U$7='AUX. OPEX'!$G20:$AO20),'Opex conservação'!$F24,0)</f>
        <v>0</v>
      </c>
      <c r="V24" s="78" cm="1">
        <f t="array" ref="V24">IF(OR(V$7='AUX. OPEX'!$G20:$AO20),'Opex conservação'!$F24,0)</f>
        <v>0</v>
      </c>
      <c r="W24" s="78" cm="1">
        <f t="array" ref="W24">IF(OR(W$7='AUX. OPEX'!$G20:$AO20),'Opex conservação'!$F24,0)</f>
        <v>240</v>
      </c>
      <c r="X24" s="78" cm="1">
        <f t="array" ref="X24">IF(OR(X$7='AUX. OPEX'!$G20:$AO20),'Opex conservação'!$F24,0)</f>
        <v>0</v>
      </c>
      <c r="Y24" s="78" cm="1">
        <f t="array" ref="Y24">IF(OR(Y$7='AUX. OPEX'!$G20:$AO20),'Opex conservação'!$F24,0)</f>
        <v>0</v>
      </c>
      <c r="Z24" s="78" cm="1">
        <f t="array" ref="Z24">IF(OR(Z$7='AUX. OPEX'!$G20:$AO20),'Opex conservação'!$F24,0)</f>
        <v>0</v>
      </c>
      <c r="AA24" s="78" cm="1">
        <f t="array" ref="AA24">IF(OR(AA$7='AUX. OPEX'!$G20:$AO20),'Opex conservação'!$F24,0)</f>
        <v>240</v>
      </c>
      <c r="AB24" s="78" cm="1">
        <f t="array" ref="AB24">IF(OR(AB$7='AUX. OPEX'!$G20:$AO20),'Opex conservação'!$F24,0)</f>
        <v>0</v>
      </c>
      <c r="AC24" s="78" cm="1">
        <f t="array" ref="AC24">IF(OR(AC$7='AUX. OPEX'!$G20:$AO20),'Opex conservação'!$F24,0)</f>
        <v>0</v>
      </c>
      <c r="AD24" s="78" cm="1">
        <f t="array" ref="AD24">IF(OR(AD$7='AUX. OPEX'!$G20:$AO20),'Opex conservação'!$F24,0)</f>
        <v>0</v>
      </c>
      <c r="AE24" s="78" cm="1">
        <f t="array" ref="AE24">IF(OR(AE$7='AUX. OPEX'!$G20:$AO20),'Opex conservação'!$F24,0)</f>
        <v>240</v>
      </c>
      <c r="AF24" s="78" cm="1">
        <f t="array" ref="AF24">IF(OR(AF$7='AUX. OPEX'!$G20:$AO20),'Opex conservação'!$F24,0)</f>
        <v>0</v>
      </c>
    </row>
    <row r="25" spans="1:32" ht="12.75" x14ac:dyDescent="0.25">
      <c r="A25" s="77" t="s">
        <v>79</v>
      </c>
      <c r="B25" s="69" t="s">
        <v>80</v>
      </c>
      <c r="C25" s="77" t="s">
        <v>44</v>
      </c>
      <c r="D25" s="77">
        <v>5</v>
      </c>
      <c r="E25" s="77">
        <v>80</v>
      </c>
      <c r="F25" s="77">
        <f t="shared" si="6"/>
        <v>400</v>
      </c>
      <c r="G25" s="77">
        <v>1</v>
      </c>
      <c r="H25" s="77">
        <v>1</v>
      </c>
      <c r="I25" s="69" t="s">
        <v>72</v>
      </c>
      <c r="J25" s="77" t="s">
        <v>78</v>
      </c>
      <c r="K25" s="5"/>
      <c r="L25" s="69" t="str">
        <f t="shared" si="4"/>
        <v xml:space="preserve">Recarga extintores </v>
      </c>
      <c r="M25" s="78" cm="1">
        <f t="array" ref="M25">IF(OR(M$7='AUX. OPEX'!$G21:$AO21),'Opex conservação'!$F25,0)</f>
        <v>400</v>
      </c>
      <c r="N25" s="78" cm="1">
        <f t="array" ref="N25">IF(OR(N$7='AUX. OPEX'!$G21:$AO21),'Opex conservação'!$F25,0)</f>
        <v>400</v>
      </c>
      <c r="O25" s="78" cm="1">
        <f t="array" ref="O25">IF(OR(O$7='AUX. OPEX'!$G21:$AO21),'Opex conservação'!$F25,0)</f>
        <v>400</v>
      </c>
      <c r="P25" s="78" cm="1">
        <f t="array" ref="P25">IF(OR(P$7='AUX. OPEX'!$G21:$AO21),'Opex conservação'!$F25,0)</f>
        <v>400</v>
      </c>
      <c r="Q25" s="78" cm="1">
        <f t="array" ref="Q25">IF(OR(Q$7='AUX. OPEX'!$G21:$AO21),'Opex conservação'!$F25,0)</f>
        <v>400</v>
      </c>
      <c r="R25" s="78" cm="1">
        <f t="array" ref="R25">IF(OR(R$7='AUX. OPEX'!$G21:$AO21),'Opex conservação'!$F25,0)</f>
        <v>400</v>
      </c>
      <c r="S25" s="78" cm="1">
        <f t="array" ref="S25">IF(OR(S$7='AUX. OPEX'!$G21:$AO21),'Opex conservação'!$F25,0)</f>
        <v>400</v>
      </c>
      <c r="T25" s="78" cm="1">
        <f t="array" ref="T25">IF(OR(T$7='AUX. OPEX'!$G21:$AO21),'Opex conservação'!$F25,0)</f>
        <v>400</v>
      </c>
      <c r="U25" s="78" cm="1">
        <f t="array" ref="U25">IF(OR(U$7='AUX. OPEX'!$G21:$AO21),'Opex conservação'!$F25,0)</f>
        <v>400</v>
      </c>
      <c r="V25" s="78" cm="1">
        <f t="array" ref="V25">IF(OR(V$7='AUX. OPEX'!$G21:$AO21),'Opex conservação'!$F25,0)</f>
        <v>400</v>
      </c>
      <c r="W25" s="78" cm="1">
        <f t="array" ref="W25">IF(OR(W$7='AUX. OPEX'!$G21:$AO21),'Opex conservação'!$F25,0)</f>
        <v>400</v>
      </c>
      <c r="X25" s="78" cm="1">
        <f t="array" ref="X25">IF(OR(X$7='AUX. OPEX'!$G21:$AO21),'Opex conservação'!$F25,0)</f>
        <v>400</v>
      </c>
      <c r="Y25" s="78" cm="1">
        <f t="array" ref="Y25">IF(OR(Y$7='AUX. OPEX'!$G21:$AO21),'Opex conservação'!$F25,0)</f>
        <v>400</v>
      </c>
      <c r="Z25" s="78" cm="1">
        <f t="array" ref="Z25">IF(OR(Z$7='AUX. OPEX'!$G21:$AO21),'Opex conservação'!$F25,0)</f>
        <v>400</v>
      </c>
      <c r="AA25" s="78" cm="1">
        <f t="array" ref="AA25">IF(OR(AA$7='AUX. OPEX'!$G21:$AO21),'Opex conservação'!$F25,0)</f>
        <v>400</v>
      </c>
      <c r="AB25" s="78" cm="1">
        <f t="array" ref="AB25">IF(OR(AB$7='AUX. OPEX'!$G21:$AO21),'Opex conservação'!$F25,0)</f>
        <v>400</v>
      </c>
      <c r="AC25" s="78" cm="1">
        <f t="array" ref="AC25">IF(OR(AC$7='AUX. OPEX'!$G21:$AO21),'Opex conservação'!$F25,0)</f>
        <v>400</v>
      </c>
      <c r="AD25" s="78" cm="1">
        <f t="array" ref="AD25">IF(OR(AD$7='AUX. OPEX'!$G21:$AO21),'Opex conservação'!$F25,0)</f>
        <v>400</v>
      </c>
      <c r="AE25" s="78" cm="1">
        <f t="array" ref="AE25">IF(OR(AE$7='AUX. OPEX'!$G21:$AO21),'Opex conservação'!$F25,0)</f>
        <v>400</v>
      </c>
      <c r="AF25" s="78" cm="1">
        <f t="array" ref="AF25">IF(OR(AF$7='AUX. OPEX'!$G21:$AO21),'Opex conservação'!$F25,0)</f>
        <v>400</v>
      </c>
    </row>
    <row r="26" spans="1:32" ht="12.75" x14ac:dyDescent="0.25">
      <c r="A26" s="29"/>
      <c r="B26" s="81"/>
      <c r="C26" s="29"/>
      <c r="D26" s="29"/>
      <c r="E26" s="29"/>
      <c r="F26" s="29"/>
      <c r="G26" s="29"/>
      <c r="H26" s="29"/>
      <c r="I26" s="29"/>
      <c r="J26" s="29"/>
      <c r="K26" s="5"/>
      <c r="L26" s="81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</row>
    <row r="27" spans="1:32" ht="12.75" x14ac:dyDescent="0.25">
      <c r="A27" s="30">
        <v>4</v>
      </c>
      <c r="B27" s="75" t="s">
        <v>81</v>
      </c>
      <c r="C27" s="30" t="s">
        <v>34</v>
      </c>
      <c r="D27" s="30" t="s">
        <v>35</v>
      </c>
      <c r="E27" s="30" t="s">
        <v>36</v>
      </c>
      <c r="F27" s="30" t="s">
        <v>37</v>
      </c>
      <c r="G27" s="30" t="s">
        <v>38</v>
      </c>
      <c r="H27" s="30" t="s">
        <v>39</v>
      </c>
      <c r="I27" s="30" t="s">
        <v>40</v>
      </c>
      <c r="J27" s="30" t="s">
        <v>41</v>
      </c>
      <c r="K27" s="5"/>
      <c r="L27" s="75" t="str">
        <f t="shared" si="4"/>
        <v>Pavimento</v>
      </c>
      <c r="M27" s="76">
        <f t="shared" ref="M27:AF27" si="7">SUM(M28:M31)</f>
        <v>0</v>
      </c>
      <c r="N27" s="76">
        <f t="shared" si="7"/>
        <v>4827.8599999999997</v>
      </c>
      <c r="O27" s="76">
        <f t="shared" si="7"/>
        <v>9939.98</v>
      </c>
      <c r="P27" s="76">
        <f t="shared" si="7"/>
        <v>0</v>
      </c>
      <c r="Q27" s="76">
        <f t="shared" si="7"/>
        <v>11547.71</v>
      </c>
      <c r="R27" s="76">
        <f t="shared" si="7"/>
        <v>0</v>
      </c>
      <c r="S27" s="76">
        <f t="shared" si="7"/>
        <v>9939.98</v>
      </c>
      <c r="T27" s="76">
        <f t="shared" si="7"/>
        <v>4827.8599999999997</v>
      </c>
      <c r="U27" s="76">
        <f t="shared" si="7"/>
        <v>0</v>
      </c>
      <c r="V27" s="76">
        <f t="shared" si="7"/>
        <v>0</v>
      </c>
      <c r="W27" s="76">
        <f t="shared" si="7"/>
        <v>21487.69</v>
      </c>
      <c r="X27" s="76">
        <f t="shared" si="7"/>
        <v>0</v>
      </c>
      <c r="Y27" s="76">
        <f t="shared" si="7"/>
        <v>0</v>
      </c>
      <c r="Z27" s="76">
        <f t="shared" si="7"/>
        <v>4827.8599999999997</v>
      </c>
      <c r="AA27" s="76">
        <f t="shared" si="7"/>
        <v>9939.98</v>
      </c>
      <c r="AB27" s="76">
        <f t="shared" si="7"/>
        <v>0</v>
      </c>
      <c r="AC27" s="76">
        <f t="shared" si="7"/>
        <v>11547.71</v>
      </c>
      <c r="AD27" s="76">
        <f t="shared" si="7"/>
        <v>0</v>
      </c>
      <c r="AE27" s="76">
        <f t="shared" si="7"/>
        <v>9939.98</v>
      </c>
      <c r="AF27" s="76">
        <f t="shared" si="7"/>
        <v>4827.8599999999997</v>
      </c>
    </row>
    <row r="28" spans="1:32" ht="12.75" x14ac:dyDescent="0.25">
      <c r="A28" s="77" t="s">
        <v>82</v>
      </c>
      <c r="B28" s="69" t="s">
        <v>83</v>
      </c>
      <c r="C28" s="77" t="s">
        <v>84</v>
      </c>
      <c r="D28" s="77">
        <f>ROUND(1882.65*0.01,2)</f>
        <v>18.829999999999998</v>
      </c>
      <c r="E28" s="77">
        <f>ROUND(CPUs!E114*1.25,2)</f>
        <v>527.88</v>
      </c>
      <c r="F28" s="77">
        <f>ROUND(D28*E28,2)</f>
        <v>9939.98</v>
      </c>
      <c r="G28" s="77">
        <v>3</v>
      </c>
      <c r="H28" s="77">
        <v>3</v>
      </c>
      <c r="I28" s="69" t="s">
        <v>59</v>
      </c>
      <c r="J28" s="77" t="s">
        <v>85</v>
      </c>
      <c r="K28" s="5"/>
      <c r="L28" s="69" t="str">
        <f t="shared" si="4"/>
        <v>Tapa-buracos</v>
      </c>
      <c r="M28" s="78" cm="1">
        <f t="array" ref="M28">IF(OR(M$7='AUX. OPEX'!$G24:$AO24),'Opex conservação'!$F28,0)</f>
        <v>0</v>
      </c>
      <c r="N28" s="78" cm="1">
        <f t="array" ref="N28">IF(OR(N$7='AUX. OPEX'!$G24:$AO24),'Opex conservação'!$F28,0)</f>
        <v>0</v>
      </c>
      <c r="O28" s="78" cm="1">
        <f t="array" ref="O28">IF(OR(O$7='AUX. OPEX'!$G24:$AO24),'Opex conservação'!$F28,0)</f>
        <v>9939.98</v>
      </c>
      <c r="P28" s="78" cm="1">
        <f t="array" ref="P28">IF(OR(P$7='AUX. OPEX'!$G24:$AO24),'Opex conservação'!$F28,0)</f>
        <v>0</v>
      </c>
      <c r="Q28" s="78" cm="1">
        <f t="array" ref="Q28">IF(OR(Q$7='AUX. OPEX'!$G24:$AO24),'Opex conservação'!$F28,0)</f>
        <v>0</v>
      </c>
      <c r="R28" s="78" cm="1">
        <f t="array" ref="R28">IF(OR(R$7='AUX. OPEX'!$G24:$AO24),'Opex conservação'!$F28,0)</f>
        <v>0</v>
      </c>
      <c r="S28" s="78" cm="1">
        <f t="array" ref="S28">IF(OR(S$7='AUX. OPEX'!$G24:$AO24),'Opex conservação'!$F28,0)</f>
        <v>9939.98</v>
      </c>
      <c r="T28" s="78" cm="1">
        <f t="array" ref="T28">IF(OR(T$7='AUX. OPEX'!$G24:$AO24),'Opex conservação'!$F28,0)</f>
        <v>0</v>
      </c>
      <c r="U28" s="78" cm="1">
        <f t="array" ref="U28">IF(OR(U$7='AUX. OPEX'!$G24:$AO24),'Opex conservação'!$F28,0)</f>
        <v>0</v>
      </c>
      <c r="V28" s="78" cm="1">
        <f t="array" ref="V28">IF(OR(V$7='AUX. OPEX'!$G24:$AO24),'Opex conservação'!$F28,0)</f>
        <v>0</v>
      </c>
      <c r="W28" s="78" cm="1">
        <f t="array" ref="W28">IF(OR(W$7='AUX. OPEX'!$G24:$AO24),'Opex conservação'!$F28,0)</f>
        <v>9939.98</v>
      </c>
      <c r="X28" s="78" cm="1">
        <f t="array" ref="X28">IF(OR(X$7='AUX. OPEX'!$G24:$AO24),'Opex conservação'!$F28,0)</f>
        <v>0</v>
      </c>
      <c r="Y28" s="78" cm="1">
        <f t="array" ref="Y28">IF(OR(Y$7='AUX. OPEX'!$G24:$AO24),'Opex conservação'!$F28,0)</f>
        <v>0</v>
      </c>
      <c r="Z28" s="78" cm="1">
        <f t="array" ref="Z28">IF(OR(Z$7='AUX. OPEX'!$G24:$AO24),'Opex conservação'!$F28,0)</f>
        <v>0</v>
      </c>
      <c r="AA28" s="78" cm="1">
        <f t="array" ref="AA28">IF(OR(AA$7='AUX. OPEX'!$G24:$AO24),'Opex conservação'!$F28,0)</f>
        <v>9939.98</v>
      </c>
      <c r="AB28" s="78" cm="1">
        <f t="array" ref="AB28">IF(OR(AB$7='AUX. OPEX'!$G24:$AO24),'Opex conservação'!$F28,0)</f>
        <v>0</v>
      </c>
      <c r="AC28" s="78" cm="1">
        <f t="array" ref="AC28">IF(OR(AC$7='AUX. OPEX'!$G24:$AO24),'Opex conservação'!$F28,0)</f>
        <v>0</v>
      </c>
      <c r="AD28" s="78" cm="1">
        <f t="array" ref="AD28">IF(OR(AD$7='AUX. OPEX'!$G24:$AO24),'Opex conservação'!$F28,0)</f>
        <v>0</v>
      </c>
      <c r="AE28" s="78" cm="1">
        <f t="array" ref="AE28">IF(OR(AE$7='AUX. OPEX'!$G24:$AO24),'Opex conservação'!$F28,0)</f>
        <v>9939.98</v>
      </c>
      <c r="AF28" s="78" cm="1">
        <f t="array" ref="AF28">IF(OR(AF$7='AUX. OPEX'!$G24:$AO24),'Opex conservação'!$F28,0)</f>
        <v>0</v>
      </c>
    </row>
    <row r="29" spans="1:32" ht="12.75" x14ac:dyDescent="0.25">
      <c r="A29" s="77" t="s">
        <v>86</v>
      </c>
      <c r="B29" s="69" t="s">
        <v>87</v>
      </c>
      <c r="C29" s="77" t="s">
        <v>84</v>
      </c>
      <c r="D29" s="77">
        <f>ROUND(1882.65*0.005,2)</f>
        <v>9.41</v>
      </c>
      <c r="E29" s="77">
        <f>ROUND(CPUs!E116*1.25,2)</f>
        <v>345.5</v>
      </c>
      <c r="F29" s="77">
        <f t="shared" ref="F29:F31" si="8">ROUND(D29*E29,2)</f>
        <v>3251.16</v>
      </c>
      <c r="G29" s="77">
        <v>5</v>
      </c>
      <c r="H29" s="77">
        <v>5</v>
      </c>
      <c r="I29" s="69" t="s">
        <v>59</v>
      </c>
      <c r="J29" s="77" t="s">
        <v>85</v>
      </c>
      <c r="K29" s="5"/>
      <c r="L29" s="69" t="str">
        <f t="shared" si="4"/>
        <v>Remendo profundo</v>
      </c>
      <c r="M29" s="78" cm="1">
        <f t="array" ref="M29">IF(OR(M$7='AUX. OPEX'!$G25:$AO25),'Opex conservação'!$F29,0)</f>
        <v>0</v>
      </c>
      <c r="N29" s="78" cm="1">
        <f t="array" ref="N29">IF(OR(N$7='AUX. OPEX'!$G25:$AO25),'Opex conservação'!$F29,0)</f>
        <v>0</v>
      </c>
      <c r="O29" s="78" cm="1">
        <f t="array" ref="O29">IF(OR(O$7='AUX. OPEX'!$G25:$AO25),'Opex conservação'!$F29,0)</f>
        <v>0</v>
      </c>
      <c r="P29" s="78" cm="1">
        <f t="array" ref="P29">IF(OR(P$7='AUX. OPEX'!$G25:$AO25),'Opex conservação'!$F29,0)</f>
        <v>0</v>
      </c>
      <c r="Q29" s="78" cm="1">
        <f t="array" ref="Q29">IF(OR(Q$7='AUX. OPEX'!$G25:$AO25),'Opex conservação'!$F29,0)</f>
        <v>3251.16</v>
      </c>
      <c r="R29" s="78" cm="1">
        <f t="array" ref="R29">IF(OR(R$7='AUX. OPEX'!$G25:$AO25),'Opex conservação'!$F29,0)</f>
        <v>0</v>
      </c>
      <c r="S29" s="78" cm="1">
        <f t="array" ref="S29">IF(OR(S$7='AUX. OPEX'!$G25:$AO25),'Opex conservação'!$F29,0)</f>
        <v>0</v>
      </c>
      <c r="T29" s="78" cm="1">
        <f t="array" ref="T29">IF(OR(T$7='AUX. OPEX'!$G25:$AO25),'Opex conservação'!$F29,0)</f>
        <v>0</v>
      </c>
      <c r="U29" s="78" cm="1">
        <f t="array" ref="U29">IF(OR(U$7='AUX. OPEX'!$G25:$AO25),'Opex conservação'!$F29,0)</f>
        <v>0</v>
      </c>
      <c r="V29" s="78" cm="1">
        <f t="array" ref="V29">IF(OR(V$7='AUX. OPEX'!$G25:$AO25),'Opex conservação'!$F29,0)</f>
        <v>0</v>
      </c>
      <c r="W29" s="78" cm="1">
        <f t="array" ref="W29">IF(OR(W$7='AUX. OPEX'!$G25:$AO25),'Opex conservação'!$F29,0)</f>
        <v>3251.16</v>
      </c>
      <c r="X29" s="78" cm="1">
        <f t="array" ref="X29">IF(OR(X$7='AUX. OPEX'!$G25:$AO25),'Opex conservação'!$F29,0)</f>
        <v>0</v>
      </c>
      <c r="Y29" s="78" cm="1">
        <f t="array" ref="Y29">IF(OR(Y$7='AUX. OPEX'!$G25:$AO25),'Opex conservação'!$F29,0)</f>
        <v>0</v>
      </c>
      <c r="Z29" s="78" cm="1">
        <f t="array" ref="Z29">IF(OR(Z$7='AUX. OPEX'!$G25:$AO25),'Opex conservação'!$F29,0)</f>
        <v>0</v>
      </c>
      <c r="AA29" s="78" cm="1">
        <f t="array" ref="AA29">IF(OR(AA$7='AUX. OPEX'!$G25:$AO25),'Opex conservação'!$F29,0)</f>
        <v>0</v>
      </c>
      <c r="AB29" s="78" cm="1">
        <f t="array" ref="AB29">IF(OR(AB$7='AUX. OPEX'!$G25:$AO25),'Opex conservação'!$F29,0)</f>
        <v>0</v>
      </c>
      <c r="AC29" s="78" cm="1">
        <f t="array" ref="AC29">IF(OR(AC$7='AUX. OPEX'!$G25:$AO25),'Opex conservação'!$F29,0)</f>
        <v>3251.16</v>
      </c>
      <c r="AD29" s="78" cm="1">
        <f t="array" ref="AD29">IF(OR(AD$7='AUX. OPEX'!$G25:$AO25),'Opex conservação'!$F29,0)</f>
        <v>0</v>
      </c>
      <c r="AE29" s="78" cm="1">
        <f t="array" ref="AE29">IF(OR(AE$7='AUX. OPEX'!$G25:$AO25),'Opex conservação'!$F29,0)</f>
        <v>0</v>
      </c>
      <c r="AF29" s="78" cm="1">
        <f t="array" ref="AF29">IF(OR(AF$7='AUX. OPEX'!$G25:$AO25),'Opex conservação'!$F29,0)</f>
        <v>0</v>
      </c>
    </row>
    <row r="30" spans="1:32" ht="12.75" x14ac:dyDescent="0.25">
      <c r="A30" s="77" t="s">
        <v>88</v>
      </c>
      <c r="B30" s="69" t="s">
        <v>89</v>
      </c>
      <c r="C30" s="77" t="s">
        <v>84</v>
      </c>
      <c r="D30" s="77">
        <f>ROUND(1882.65*0.02,2)</f>
        <v>37.65</v>
      </c>
      <c r="E30" s="77">
        <f>ROUND(CPUs!E118*1.25,2)</f>
        <v>128.22999999999999</v>
      </c>
      <c r="F30" s="77">
        <f t="shared" si="8"/>
        <v>4827.8599999999997</v>
      </c>
      <c r="G30" s="77">
        <v>2</v>
      </c>
      <c r="H30" s="77">
        <v>2</v>
      </c>
      <c r="I30" s="69" t="s">
        <v>59</v>
      </c>
      <c r="J30" s="77" t="s">
        <v>85</v>
      </c>
      <c r="K30" s="5"/>
      <c r="L30" s="69" t="str">
        <f t="shared" si="4"/>
        <v>Correção de defeitos</v>
      </c>
      <c r="M30" s="78" cm="1">
        <f t="array" ref="M30">IF(OR(M$7='AUX. OPEX'!$G26:$AO26),'Opex conservação'!$F30,0)</f>
        <v>0</v>
      </c>
      <c r="N30" s="78" cm="1">
        <f t="array" ref="N30">IF(OR(N$7='AUX. OPEX'!$G26:$AO26),'Opex conservação'!$F30,0)</f>
        <v>4827.8599999999997</v>
      </c>
      <c r="O30" s="78" cm="1">
        <f t="array" ref="O30">IF(OR(O$7='AUX. OPEX'!$G26:$AO26),'Opex conservação'!$F30,0)</f>
        <v>0</v>
      </c>
      <c r="P30" s="78" cm="1">
        <f t="array" ref="P30">IF(OR(P$7='AUX. OPEX'!$G26:$AO26),'Opex conservação'!$F30,0)</f>
        <v>0</v>
      </c>
      <c r="Q30" s="78" cm="1">
        <f t="array" ref="Q30">IF(OR(Q$7='AUX. OPEX'!$G26:$AO26),'Opex conservação'!$F30,0)</f>
        <v>4827.8599999999997</v>
      </c>
      <c r="R30" s="78" cm="1">
        <f t="array" ref="R30">IF(OR(R$7='AUX. OPEX'!$G26:$AO26),'Opex conservação'!$F30,0)</f>
        <v>0</v>
      </c>
      <c r="S30" s="78" cm="1">
        <f t="array" ref="S30">IF(OR(S$7='AUX. OPEX'!$G26:$AO26),'Opex conservação'!$F30,0)</f>
        <v>0</v>
      </c>
      <c r="T30" s="78" cm="1">
        <f t="array" ref="T30">IF(OR(T$7='AUX. OPEX'!$G26:$AO26),'Opex conservação'!$F30,0)</f>
        <v>4827.8599999999997</v>
      </c>
      <c r="U30" s="78" cm="1">
        <f t="array" ref="U30">IF(OR(U$7='AUX. OPEX'!$G26:$AO26),'Opex conservação'!$F30,0)</f>
        <v>0</v>
      </c>
      <c r="V30" s="78" cm="1">
        <f t="array" ref="V30">IF(OR(V$7='AUX. OPEX'!$G26:$AO26),'Opex conservação'!$F30,0)</f>
        <v>0</v>
      </c>
      <c r="W30" s="78" cm="1">
        <f t="array" ref="W30">IF(OR(W$7='AUX. OPEX'!$G26:$AO26),'Opex conservação'!$F30,0)</f>
        <v>4827.8599999999997</v>
      </c>
      <c r="X30" s="78" cm="1">
        <f t="array" ref="X30">IF(OR(X$7='AUX. OPEX'!$G26:$AO26),'Opex conservação'!$F30,0)</f>
        <v>0</v>
      </c>
      <c r="Y30" s="78" cm="1">
        <f t="array" ref="Y30">IF(OR(Y$7='AUX. OPEX'!$G26:$AO26),'Opex conservação'!$F30,0)</f>
        <v>0</v>
      </c>
      <c r="Z30" s="78" cm="1">
        <f t="array" ref="Z30">IF(OR(Z$7='AUX. OPEX'!$G26:$AO26),'Opex conservação'!$F30,0)</f>
        <v>4827.8599999999997</v>
      </c>
      <c r="AA30" s="78" cm="1">
        <f t="array" ref="AA30">IF(OR(AA$7='AUX. OPEX'!$G26:$AO26),'Opex conservação'!$F30,0)</f>
        <v>0</v>
      </c>
      <c r="AB30" s="78" cm="1">
        <f t="array" ref="AB30">IF(OR(AB$7='AUX. OPEX'!$G26:$AO26),'Opex conservação'!$F30,0)</f>
        <v>0</v>
      </c>
      <c r="AC30" s="78" cm="1">
        <f t="array" ref="AC30">IF(OR(AC$7='AUX. OPEX'!$G26:$AO26),'Opex conservação'!$F30,0)</f>
        <v>4827.8599999999997</v>
      </c>
      <c r="AD30" s="78" cm="1">
        <f t="array" ref="AD30">IF(OR(AD$7='AUX. OPEX'!$G26:$AO26),'Opex conservação'!$F30,0)</f>
        <v>0</v>
      </c>
      <c r="AE30" s="78" cm="1">
        <f t="array" ref="AE30">IF(OR(AE$7='AUX. OPEX'!$G26:$AO26),'Opex conservação'!$F30,0)</f>
        <v>0</v>
      </c>
      <c r="AF30" s="78" cm="1">
        <f t="array" ref="AF30">IF(OR(AF$7='AUX. OPEX'!$G26:$AO26),'Opex conservação'!$F30,0)</f>
        <v>4827.8599999999997</v>
      </c>
    </row>
    <row r="31" spans="1:32" ht="12.75" x14ac:dyDescent="0.25">
      <c r="A31" s="77" t="s">
        <v>90</v>
      </c>
      <c r="B31" s="69" t="s">
        <v>91</v>
      </c>
      <c r="C31" s="77" t="s">
        <v>84</v>
      </c>
      <c r="D31" s="77">
        <f>ROUND(1882.65*0.02,2)</f>
        <v>37.65</v>
      </c>
      <c r="E31" s="77">
        <f>ROUND(CPUs!E120*1.25,2)</f>
        <v>92.13</v>
      </c>
      <c r="F31" s="77">
        <f t="shared" si="8"/>
        <v>3468.69</v>
      </c>
      <c r="G31" s="77">
        <v>5</v>
      </c>
      <c r="H31" s="77">
        <v>5</v>
      </c>
      <c r="I31" s="69" t="s">
        <v>59</v>
      </c>
      <c r="J31" s="77" t="s">
        <v>85</v>
      </c>
      <c r="K31" s="5"/>
      <c r="L31" s="69" t="str">
        <f t="shared" si="4"/>
        <v>Fresagem</v>
      </c>
      <c r="M31" s="78" cm="1">
        <f t="array" ref="M31">IF(OR(M$7='AUX. OPEX'!$G27:$AO27),'Opex conservação'!$F31,0)</f>
        <v>0</v>
      </c>
      <c r="N31" s="78" cm="1">
        <f t="array" ref="N31">IF(OR(N$7='AUX. OPEX'!$G27:$AO27),'Opex conservação'!$F31,0)</f>
        <v>0</v>
      </c>
      <c r="O31" s="78" cm="1">
        <f t="array" ref="O31">IF(OR(O$7='AUX. OPEX'!$G27:$AO27),'Opex conservação'!$F31,0)</f>
        <v>0</v>
      </c>
      <c r="P31" s="78" cm="1">
        <f t="array" ref="P31">IF(OR(P$7='AUX. OPEX'!$G27:$AO27),'Opex conservação'!$F31,0)</f>
        <v>0</v>
      </c>
      <c r="Q31" s="78" cm="1">
        <f t="array" ref="Q31">IF(OR(Q$7='AUX. OPEX'!$G27:$AO27),'Opex conservação'!$F31,0)</f>
        <v>3468.69</v>
      </c>
      <c r="R31" s="78" cm="1">
        <f t="array" ref="R31">IF(OR(R$7='AUX. OPEX'!$G27:$AO27),'Opex conservação'!$F31,0)</f>
        <v>0</v>
      </c>
      <c r="S31" s="78" cm="1">
        <f t="array" ref="S31">IF(OR(S$7='AUX. OPEX'!$G27:$AO27),'Opex conservação'!$F31,0)</f>
        <v>0</v>
      </c>
      <c r="T31" s="78" cm="1">
        <f t="array" ref="T31">IF(OR(T$7='AUX. OPEX'!$G27:$AO27),'Opex conservação'!$F31,0)</f>
        <v>0</v>
      </c>
      <c r="U31" s="78" cm="1">
        <f t="array" ref="U31">IF(OR(U$7='AUX. OPEX'!$G27:$AO27),'Opex conservação'!$F31,0)</f>
        <v>0</v>
      </c>
      <c r="V31" s="78" cm="1">
        <f t="array" ref="V31">IF(OR(V$7='AUX. OPEX'!$G27:$AO27),'Opex conservação'!$F31,0)</f>
        <v>0</v>
      </c>
      <c r="W31" s="78" cm="1">
        <f t="array" ref="W31">IF(OR(W$7='AUX. OPEX'!$G27:$AO27),'Opex conservação'!$F31,0)</f>
        <v>3468.69</v>
      </c>
      <c r="X31" s="78" cm="1">
        <f t="array" ref="X31">IF(OR(X$7='AUX. OPEX'!$G27:$AO27),'Opex conservação'!$F31,0)</f>
        <v>0</v>
      </c>
      <c r="Y31" s="78" cm="1">
        <f t="array" ref="Y31">IF(OR(Y$7='AUX. OPEX'!$G27:$AO27),'Opex conservação'!$F31,0)</f>
        <v>0</v>
      </c>
      <c r="Z31" s="78" cm="1">
        <f t="array" ref="Z31">IF(OR(Z$7='AUX. OPEX'!$G27:$AO27),'Opex conservação'!$F31,0)</f>
        <v>0</v>
      </c>
      <c r="AA31" s="78" cm="1">
        <f t="array" ref="AA31">IF(OR(AA$7='AUX. OPEX'!$G27:$AO27),'Opex conservação'!$F31,0)</f>
        <v>0</v>
      </c>
      <c r="AB31" s="78" cm="1">
        <f t="array" ref="AB31">IF(OR(AB$7='AUX. OPEX'!$G27:$AO27),'Opex conservação'!$F31,0)</f>
        <v>0</v>
      </c>
      <c r="AC31" s="78" cm="1">
        <f t="array" ref="AC31">IF(OR(AC$7='AUX. OPEX'!$G27:$AO27),'Opex conservação'!$F31,0)</f>
        <v>3468.69</v>
      </c>
      <c r="AD31" s="78" cm="1">
        <f t="array" ref="AD31">IF(OR(AD$7='AUX. OPEX'!$G27:$AO27),'Opex conservação'!$F31,0)</f>
        <v>0</v>
      </c>
      <c r="AE31" s="78" cm="1">
        <f t="array" ref="AE31">IF(OR(AE$7='AUX. OPEX'!$G27:$AO27),'Opex conservação'!$F31,0)</f>
        <v>0</v>
      </c>
      <c r="AF31" s="78" cm="1">
        <f t="array" ref="AF31">IF(OR(AF$7='AUX. OPEX'!$G27:$AO27),'Opex conservação'!$F31,0)</f>
        <v>0</v>
      </c>
    </row>
    <row r="32" spans="1:32" ht="12.75" x14ac:dyDescent="0.25">
      <c r="A32" s="29"/>
      <c r="B32" s="81"/>
      <c r="C32" s="29"/>
      <c r="D32" s="29"/>
      <c r="E32" s="29"/>
      <c r="F32" s="29"/>
      <c r="G32" s="29"/>
      <c r="H32" s="29"/>
      <c r="I32" s="29"/>
      <c r="J32" s="29"/>
      <c r="K32" s="5"/>
      <c r="L32" s="81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</row>
    <row r="33" spans="1:32" ht="12.75" x14ac:dyDescent="0.25">
      <c r="A33" s="30">
        <v>5</v>
      </c>
      <c r="B33" s="75" t="s">
        <v>92</v>
      </c>
      <c r="C33" s="30" t="s">
        <v>34</v>
      </c>
      <c r="D33" s="30" t="s">
        <v>35</v>
      </c>
      <c r="E33" s="30" t="s">
        <v>36</v>
      </c>
      <c r="F33" s="30" t="s">
        <v>37</v>
      </c>
      <c r="G33" s="30" t="s">
        <v>38</v>
      </c>
      <c r="H33" s="30" t="s">
        <v>39</v>
      </c>
      <c r="I33" s="30" t="s">
        <v>40</v>
      </c>
      <c r="J33" s="30" t="s">
        <v>41</v>
      </c>
      <c r="K33" s="5"/>
      <c r="L33" s="75" t="str">
        <f t="shared" si="4"/>
        <v>Acabamentos</v>
      </c>
      <c r="M33" s="76">
        <f t="shared" ref="M33:AF33" si="9">SUM(M34:M37)</f>
        <v>0</v>
      </c>
      <c r="N33" s="76">
        <f t="shared" si="9"/>
        <v>0</v>
      </c>
      <c r="O33" s="76">
        <f t="shared" si="9"/>
        <v>2105.84</v>
      </c>
      <c r="P33" s="76">
        <f t="shared" si="9"/>
        <v>0</v>
      </c>
      <c r="Q33" s="76">
        <f t="shared" si="9"/>
        <v>15158.420000000002</v>
      </c>
      <c r="R33" s="76">
        <f t="shared" si="9"/>
        <v>0</v>
      </c>
      <c r="S33" s="76">
        <f t="shared" si="9"/>
        <v>9140.369999999999</v>
      </c>
      <c r="T33" s="76">
        <f t="shared" si="9"/>
        <v>0</v>
      </c>
      <c r="U33" s="76">
        <f t="shared" si="9"/>
        <v>0</v>
      </c>
      <c r="V33" s="76">
        <f t="shared" si="9"/>
        <v>0</v>
      </c>
      <c r="W33" s="76">
        <f t="shared" si="9"/>
        <v>17264.260000000002</v>
      </c>
      <c r="X33" s="76">
        <f t="shared" si="9"/>
        <v>0</v>
      </c>
      <c r="Y33" s="76">
        <f t="shared" si="9"/>
        <v>0</v>
      </c>
      <c r="Z33" s="76">
        <f t="shared" si="9"/>
        <v>0</v>
      </c>
      <c r="AA33" s="76">
        <f t="shared" si="9"/>
        <v>9140.369999999999</v>
      </c>
      <c r="AB33" s="76">
        <f t="shared" si="9"/>
        <v>0</v>
      </c>
      <c r="AC33" s="76">
        <f t="shared" si="9"/>
        <v>15158.420000000002</v>
      </c>
      <c r="AD33" s="76">
        <f t="shared" si="9"/>
        <v>0</v>
      </c>
      <c r="AE33" s="76">
        <f t="shared" si="9"/>
        <v>2105.84</v>
      </c>
      <c r="AF33" s="76">
        <f t="shared" si="9"/>
        <v>0</v>
      </c>
    </row>
    <row r="34" spans="1:32" ht="12.75" x14ac:dyDescent="0.25">
      <c r="A34" s="77" t="s">
        <v>93</v>
      </c>
      <c r="B34" s="69" t="s">
        <v>94</v>
      </c>
      <c r="C34" s="77" t="s">
        <v>58</v>
      </c>
      <c r="D34" s="77">
        <v>209.19</v>
      </c>
      <c r="E34" s="77">
        <f>CPUs!G47</f>
        <v>17.96</v>
      </c>
      <c r="F34" s="77">
        <f>ROUND(D34*E34,2)</f>
        <v>3757.05</v>
      </c>
      <c r="G34" s="77">
        <v>5</v>
      </c>
      <c r="H34" s="77">
        <v>5</v>
      </c>
      <c r="I34" s="69" t="s">
        <v>59</v>
      </c>
      <c r="J34" s="77" t="s">
        <v>31</v>
      </c>
      <c r="K34" s="5"/>
      <c r="L34" s="69" t="str">
        <f t="shared" si="4"/>
        <v>Pintura de forro</v>
      </c>
      <c r="M34" s="78" cm="1">
        <f t="array" ref="M34">IF(OR(M$7='AUX. OPEX'!$G30:$AO30),'Opex conservação'!$F34,0)</f>
        <v>0</v>
      </c>
      <c r="N34" s="78" cm="1">
        <f t="array" ref="N34">IF(OR(N$7='AUX. OPEX'!$G30:$AO30),'Opex conservação'!$F34,0)</f>
        <v>0</v>
      </c>
      <c r="O34" s="78" cm="1">
        <f t="array" ref="O34">IF(OR(O$7='AUX. OPEX'!$G30:$AO30),'Opex conservação'!$F34,0)</f>
        <v>0</v>
      </c>
      <c r="P34" s="78" cm="1">
        <f t="array" ref="P34">IF(OR(P$7='AUX. OPEX'!$G30:$AO30),'Opex conservação'!$F34,0)</f>
        <v>0</v>
      </c>
      <c r="Q34" s="78" cm="1">
        <f t="array" ref="Q34">IF(OR(Q$7='AUX. OPEX'!$G30:$AO30),'Opex conservação'!$F34,0)</f>
        <v>3757.05</v>
      </c>
      <c r="R34" s="78" cm="1">
        <f t="array" ref="R34">IF(OR(R$7='AUX. OPEX'!$G30:$AO30),'Opex conservação'!$F34,0)</f>
        <v>0</v>
      </c>
      <c r="S34" s="78" cm="1">
        <f t="array" ref="S34">IF(OR(S$7='AUX. OPEX'!$G30:$AO30),'Opex conservação'!$F34,0)</f>
        <v>0</v>
      </c>
      <c r="T34" s="78" cm="1">
        <f t="array" ref="T34">IF(OR(T$7='AUX. OPEX'!$G30:$AO30),'Opex conservação'!$F34,0)</f>
        <v>0</v>
      </c>
      <c r="U34" s="78" cm="1">
        <f t="array" ref="U34">IF(OR(U$7='AUX. OPEX'!$G30:$AO30),'Opex conservação'!$F34,0)</f>
        <v>0</v>
      </c>
      <c r="V34" s="78" cm="1">
        <f t="array" ref="V34">IF(OR(V$7='AUX. OPEX'!$G30:$AO30),'Opex conservação'!$F34,0)</f>
        <v>0</v>
      </c>
      <c r="W34" s="78" cm="1">
        <f t="array" ref="W34">IF(OR(W$7='AUX. OPEX'!$G30:$AO30),'Opex conservação'!$F34,0)</f>
        <v>3757.05</v>
      </c>
      <c r="X34" s="78" cm="1">
        <f t="array" ref="X34">IF(OR(X$7='AUX. OPEX'!$G30:$AO30),'Opex conservação'!$F34,0)</f>
        <v>0</v>
      </c>
      <c r="Y34" s="78" cm="1">
        <f t="array" ref="Y34">IF(OR(Y$7='AUX. OPEX'!$G30:$AO30),'Opex conservação'!$F34,0)</f>
        <v>0</v>
      </c>
      <c r="Z34" s="78" cm="1">
        <f t="array" ref="Z34">IF(OR(Z$7='AUX. OPEX'!$G30:$AO30),'Opex conservação'!$F34,0)</f>
        <v>0</v>
      </c>
      <c r="AA34" s="78" cm="1">
        <f t="array" ref="AA34">IF(OR(AA$7='AUX. OPEX'!$G30:$AO30),'Opex conservação'!$F34,0)</f>
        <v>0</v>
      </c>
      <c r="AB34" s="78" cm="1">
        <f t="array" ref="AB34">IF(OR(AB$7='AUX. OPEX'!$G30:$AO30),'Opex conservação'!$F34,0)</f>
        <v>0</v>
      </c>
      <c r="AC34" s="78" cm="1">
        <f t="array" ref="AC34">IF(OR(AC$7='AUX. OPEX'!$G30:$AO30),'Opex conservação'!$F34,0)</f>
        <v>3757.05</v>
      </c>
      <c r="AD34" s="78" cm="1">
        <f t="array" ref="AD34">IF(OR(AD$7='AUX. OPEX'!$G30:$AO30),'Opex conservação'!$F34,0)</f>
        <v>0</v>
      </c>
      <c r="AE34" s="78" cm="1">
        <f t="array" ref="AE34">IF(OR(AE$7='AUX. OPEX'!$G30:$AO30),'Opex conservação'!$F34,0)</f>
        <v>0</v>
      </c>
      <c r="AF34" s="78" cm="1">
        <f t="array" ref="AF34">IF(OR(AF$7='AUX. OPEX'!$G30:$AO30),'Opex conservação'!$F34,0)</f>
        <v>0</v>
      </c>
    </row>
    <row r="35" spans="1:32" ht="12.75" x14ac:dyDescent="0.25">
      <c r="A35" s="77" t="s">
        <v>95</v>
      </c>
      <c r="B35" s="69" t="s">
        <v>96</v>
      </c>
      <c r="C35" s="77" t="s">
        <v>58</v>
      </c>
      <c r="D35" s="77">
        <v>475.85</v>
      </c>
      <c r="E35" s="77">
        <f>CPUs!G54</f>
        <v>23.96</v>
      </c>
      <c r="F35" s="77">
        <f>ROUND(D35*E35,2)</f>
        <v>11401.37</v>
      </c>
      <c r="G35" s="77">
        <v>5</v>
      </c>
      <c r="H35" s="77">
        <v>5</v>
      </c>
      <c r="I35" s="69" t="s">
        <v>59</v>
      </c>
      <c r="J35" s="77" t="s">
        <v>31</v>
      </c>
      <c r="K35" s="5"/>
      <c r="L35" s="69" t="str">
        <f t="shared" si="4"/>
        <v>Pintura de paredes</v>
      </c>
      <c r="M35" s="78" cm="1">
        <f t="array" ref="M35">IF(OR(M$7='AUX. OPEX'!$G31:$AO31),'Opex conservação'!$F35,0)</f>
        <v>0</v>
      </c>
      <c r="N35" s="78" cm="1">
        <f t="array" ref="N35">IF(OR(N$7='AUX. OPEX'!$G31:$AO31),'Opex conservação'!$F35,0)</f>
        <v>0</v>
      </c>
      <c r="O35" s="78" cm="1">
        <f t="array" ref="O35">IF(OR(O$7='AUX. OPEX'!$G31:$AO31),'Opex conservação'!$F35,0)</f>
        <v>0</v>
      </c>
      <c r="P35" s="78" cm="1">
        <f t="array" ref="P35">IF(OR(P$7='AUX. OPEX'!$G31:$AO31),'Opex conservação'!$F35,0)</f>
        <v>0</v>
      </c>
      <c r="Q35" s="78" cm="1">
        <f t="array" ref="Q35">IF(OR(Q$7='AUX. OPEX'!$G31:$AO31),'Opex conservação'!$F35,0)</f>
        <v>11401.37</v>
      </c>
      <c r="R35" s="78" cm="1">
        <f t="array" ref="R35">IF(OR(R$7='AUX. OPEX'!$G31:$AO31),'Opex conservação'!$F35,0)</f>
        <v>0</v>
      </c>
      <c r="S35" s="78" cm="1">
        <f t="array" ref="S35">IF(OR(S$7='AUX. OPEX'!$G31:$AO31),'Opex conservação'!$F35,0)</f>
        <v>0</v>
      </c>
      <c r="T35" s="78" cm="1">
        <f t="array" ref="T35">IF(OR(T$7='AUX. OPEX'!$G31:$AO31),'Opex conservação'!$F35,0)</f>
        <v>0</v>
      </c>
      <c r="U35" s="78" cm="1">
        <f t="array" ref="U35">IF(OR(U$7='AUX. OPEX'!$G31:$AO31),'Opex conservação'!$F35,0)</f>
        <v>0</v>
      </c>
      <c r="V35" s="78" cm="1">
        <f t="array" ref="V35">IF(OR(V$7='AUX. OPEX'!$G31:$AO31),'Opex conservação'!$F35,0)</f>
        <v>0</v>
      </c>
      <c r="W35" s="78" cm="1">
        <f t="array" ref="W35">IF(OR(W$7='AUX. OPEX'!$G31:$AO31),'Opex conservação'!$F35,0)</f>
        <v>11401.37</v>
      </c>
      <c r="X35" s="78" cm="1">
        <f t="array" ref="X35">IF(OR(X$7='AUX. OPEX'!$G31:$AO31),'Opex conservação'!$F35,0)</f>
        <v>0</v>
      </c>
      <c r="Y35" s="78" cm="1">
        <f t="array" ref="Y35">IF(OR(Y$7='AUX. OPEX'!$G31:$AO31),'Opex conservação'!$F35,0)</f>
        <v>0</v>
      </c>
      <c r="Z35" s="78" cm="1">
        <f t="array" ref="Z35">IF(OR(Z$7='AUX. OPEX'!$G31:$AO31),'Opex conservação'!$F35,0)</f>
        <v>0</v>
      </c>
      <c r="AA35" s="78" cm="1">
        <f t="array" ref="AA35">IF(OR(AA$7='AUX. OPEX'!$G31:$AO31),'Opex conservação'!$F35,0)</f>
        <v>0</v>
      </c>
      <c r="AB35" s="78" cm="1">
        <f t="array" ref="AB35">IF(OR(AB$7='AUX. OPEX'!$G31:$AO31),'Opex conservação'!$F35,0)</f>
        <v>0</v>
      </c>
      <c r="AC35" s="78" cm="1">
        <f t="array" ref="AC35">IF(OR(AC$7='AUX. OPEX'!$G31:$AO31),'Opex conservação'!$F35,0)</f>
        <v>11401.37</v>
      </c>
      <c r="AD35" s="78" cm="1">
        <f t="array" ref="AD35">IF(OR(AD$7='AUX. OPEX'!$G31:$AO31),'Opex conservação'!$F35,0)</f>
        <v>0</v>
      </c>
      <c r="AE35" s="78" cm="1">
        <f t="array" ref="AE35">IF(OR(AE$7='AUX. OPEX'!$G31:$AO31),'Opex conservação'!$F35,0)</f>
        <v>0</v>
      </c>
      <c r="AF35" s="78" cm="1">
        <f t="array" ref="AF35">IF(OR(AF$7='AUX. OPEX'!$G31:$AO31),'Opex conservação'!$F35,0)</f>
        <v>0</v>
      </c>
    </row>
    <row r="36" spans="1:32" ht="12.75" x14ac:dyDescent="0.25">
      <c r="A36" s="77" t="s">
        <v>97</v>
      </c>
      <c r="B36" s="69" t="s">
        <v>98</v>
      </c>
      <c r="C36" s="77" t="s">
        <v>58</v>
      </c>
      <c r="D36" s="77">
        <v>198.1</v>
      </c>
      <c r="E36" s="77">
        <f>CPUs!G60</f>
        <v>35.51</v>
      </c>
      <c r="F36" s="77">
        <f>ROUND(D36*E36,2)</f>
        <v>7034.53</v>
      </c>
      <c r="G36" s="77">
        <v>7</v>
      </c>
      <c r="H36" s="77">
        <v>7</v>
      </c>
      <c r="I36" s="69" t="s">
        <v>59</v>
      </c>
      <c r="J36" s="77" t="s">
        <v>31</v>
      </c>
      <c r="K36" s="5"/>
      <c r="L36" s="69" t="str">
        <f t="shared" si="4"/>
        <v>Pintura em superfície metálica</v>
      </c>
      <c r="M36" s="78" cm="1">
        <f t="array" ref="M36">IF(OR(M$7='AUX. OPEX'!$G32:$AO32),'Opex conservação'!$F36,0)</f>
        <v>0</v>
      </c>
      <c r="N36" s="78" cm="1">
        <f t="array" ref="N36">IF(OR(N$7='AUX. OPEX'!$G32:$AO32),'Opex conservação'!$F36,0)</f>
        <v>0</v>
      </c>
      <c r="O36" s="78" cm="1">
        <f t="array" ref="O36">IF(OR(O$7='AUX. OPEX'!$G32:$AO32),'Opex conservação'!$F36,0)</f>
        <v>0</v>
      </c>
      <c r="P36" s="78" cm="1">
        <f t="array" ref="P36">IF(OR(P$7='AUX. OPEX'!$G32:$AO32),'Opex conservação'!$F36,0)</f>
        <v>0</v>
      </c>
      <c r="Q36" s="78" cm="1">
        <f t="array" ref="Q36">IF(OR(Q$7='AUX. OPEX'!$G32:$AO32),'Opex conservação'!$F36,0)</f>
        <v>0</v>
      </c>
      <c r="R36" s="78" cm="1">
        <f t="array" ref="R36">IF(OR(R$7='AUX. OPEX'!$G32:$AO32),'Opex conservação'!$F36,0)</f>
        <v>0</v>
      </c>
      <c r="S36" s="78" cm="1">
        <f t="array" ref="S36">IF(OR(S$7='AUX. OPEX'!$G32:$AO32),'Opex conservação'!$F36,0)</f>
        <v>7034.53</v>
      </c>
      <c r="T36" s="78" cm="1">
        <f t="array" ref="T36">IF(OR(T$7='AUX. OPEX'!$G32:$AO32),'Opex conservação'!$F36,0)</f>
        <v>0</v>
      </c>
      <c r="U36" s="78" cm="1">
        <f t="array" ref="U36">IF(OR(U$7='AUX. OPEX'!$G32:$AO32),'Opex conservação'!$F36,0)</f>
        <v>0</v>
      </c>
      <c r="V36" s="78" cm="1">
        <f t="array" ref="V36">IF(OR(V$7='AUX. OPEX'!$G32:$AO32),'Opex conservação'!$F36,0)</f>
        <v>0</v>
      </c>
      <c r="W36" s="78" cm="1">
        <f t="array" ref="W36">IF(OR(W$7='AUX. OPEX'!$G32:$AO32),'Opex conservação'!$F36,0)</f>
        <v>0</v>
      </c>
      <c r="X36" s="78" cm="1">
        <f t="array" ref="X36">IF(OR(X$7='AUX. OPEX'!$G32:$AO32),'Opex conservação'!$F36,0)</f>
        <v>0</v>
      </c>
      <c r="Y36" s="78" cm="1">
        <f t="array" ref="Y36">IF(OR(Y$7='AUX. OPEX'!$G32:$AO32),'Opex conservação'!$F36,0)</f>
        <v>0</v>
      </c>
      <c r="Z36" s="78" cm="1">
        <f t="array" ref="Z36">IF(OR(Z$7='AUX. OPEX'!$G32:$AO32),'Opex conservação'!$F36,0)</f>
        <v>0</v>
      </c>
      <c r="AA36" s="78" cm="1">
        <f t="array" ref="AA36">IF(OR(AA$7='AUX. OPEX'!$G32:$AO32),'Opex conservação'!$F36,0)</f>
        <v>7034.53</v>
      </c>
      <c r="AB36" s="78" cm="1">
        <f t="array" ref="AB36">IF(OR(AB$7='AUX. OPEX'!$G32:$AO32),'Opex conservação'!$F36,0)</f>
        <v>0</v>
      </c>
      <c r="AC36" s="78" cm="1">
        <f t="array" ref="AC36">IF(OR(AC$7='AUX. OPEX'!$G32:$AO32),'Opex conservação'!$F36,0)</f>
        <v>0</v>
      </c>
      <c r="AD36" s="78" cm="1">
        <f t="array" ref="AD36">IF(OR(AD$7='AUX. OPEX'!$G32:$AO32),'Opex conservação'!$F36,0)</f>
        <v>0</v>
      </c>
      <c r="AE36" s="78" cm="1">
        <f t="array" ref="AE36">IF(OR(AE$7='AUX. OPEX'!$G32:$AO32),'Opex conservação'!$F36,0)</f>
        <v>0</v>
      </c>
      <c r="AF36" s="78" cm="1">
        <f t="array" ref="AF36">IF(OR(AF$7='AUX. OPEX'!$G32:$AO32),'Opex conservação'!$F36,0)</f>
        <v>0</v>
      </c>
    </row>
    <row r="37" spans="1:32" ht="12.75" x14ac:dyDescent="0.25">
      <c r="A37" s="77" t="s">
        <v>99</v>
      </c>
      <c r="B37" s="69" t="s">
        <v>100</v>
      </c>
      <c r="C37" s="77" t="s">
        <v>58</v>
      </c>
      <c r="D37" s="77">
        <v>131.78</v>
      </c>
      <c r="E37" s="77">
        <f>CPUs!G67</f>
        <v>15.98</v>
      </c>
      <c r="F37" s="77">
        <f>ROUND(D37*E37,2)</f>
        <v>2105.84</v>
      </c>
      <c r="G37" s="77">
        <v>3</v>
      </c>
      <c r="H37" s="77">
        <v>3</v>
      </c>
      <c r="I37" s="69" t="s">
        <v>59</v>
      </c>
      <c r="J37" s="77" t="s">
        <v>31</v>
      </c>
      <c r="K37" s="5"/>
      <c r="L37" s="69" t="str">
        <f t="shared" si="4"/>
        <v>Aplicação de textura</v>
      </c>
      <c r="M37" s="78" cm="1">
        <f t="array" ref="M37">IF(OR(M$7='AUX. OPEX'!$G33:$AO33),'Opex conservação'!$F37,0)</f>
        <v>0</v>
      </c>
      <c r="N37" s="78" cm="1">
        <f t="array" ref="N37">IF(OR(N$7='AUX. OPEX'!$G33:$AO33),'Opex conservação'!$F37,0)</f>
        <v>0</v>
      </c>
      <c r="O37" s="78" cm="1">
        <f t="array" ref="O37">IF(OR(O$7='AUX. OPEX'!$G33:$AO33),'Opex conservação'!$F37,0)</f>
        <v>2105.84</v>
      </c>
      <c r="P37" s="78" cm="1">
        <f t="array" ref="P37">IF(OR(P$7='AUX. OPEX'!$G33:$AO33),'Opex conservação'!$F37,0)</f>
        <v>0</v>
      </c>
      <c r="Q37" s="78" cm="1">
        <f t="array" ref="Q37">IF(OR(Q$7='AUX. OPEX'!$G33:$AO33),'Opex conservação'!$F37,0)</f>
        <v>0</v>
      </c>
      <c r="R37" s="78" cm="1">
        <f t="array" ref="R37">IF(OR(R$7='AUX. OPEX'!$G33:$AO33),'Opex conservação'!$F37,0)</f>
        <v>0</v>
      </c>
      <c r="S37" s="78" cm="1">
        <f t="array" ref="S37">IF(OR(S$7='AUX. OPEX'!$G33:$AO33),'Opex conservação'!$F37,0)</f>
        <v>2105.84</v>
      </c>
      <c r="T37" s="78" cm="1">
        <f t="array" ref="T37">IF(OR(T$7='AUX. OPEX'!$G33:$AO33),'Opex conservação'!$F37,0)</f>
        <v>0</v>
      </c>
      <c r="U37" s="78" cm="1">
        <f t="array" ref="U37">IF(OR(U$7='AUX. OPEX'!$G33:$AO33),'Opex conservação'!$F37,0)</f>
        <v>0</v>
      </c>
      <c r="V37" s="78" cm="1">
        <f t="array" ref="V37">IF(OR(V$7='AUX. OPEX'!$G33:$AO33),'Opex conservação'!$F37,0)</f>
        <v>0</v>
      </c>
      <c r="W37" s="78" cm="1">
        <f t="array" ref="W37">IF(OR(W$7='AUX. OPEX'!$G33:$AO33),'Opex conservação'!$F37,0)</f>
        <v>2105.84</v>
      </c>
      <c r="X37" s="78" cm="1">
        <f t="array" ref="X37">IF(OR(X$7='AUX. OPEX'!$G33:$AO33),'Opex conservação'!$F37,0)</f>
        <v>0</v>
      </c>
      <c r="Y37" s="78" cm="1">
        <f t="array" ref="Y37">IF(OR(Y$7='AUX. OPEX'!$G33:$AO33),'Opex conservação'!$F37,0)</f>
        <v>0</v>
      </c>
      <c r="Z37" s="78" cm="1">
        <f t="array" ref="Z37">IF(OR(Z$7='AUX. OPEX'!$G33:$AO33),'Opex conservação'!$F37,0)</f>
        <v>0</v>
      </c>
      <c r="AA37" s="78" cm="1">
        <f t="array" ref="AA37">IF(OR(AA$7='AUX. OPEX'!$G33:$AO33),'Opex conservação'!$F37,0)</f>
        <v>2105.84</v>
      </c>
      <c r="AB37" s="78" cm="1">
        <f t="array" ref="AB37">IF(OR(AB$7='AUX. OPEX'!$G33:$AO33),'Opex conservação'!$F37,0)</f>
        <v>0</v>
      </c>
      <c r="AC37" s="78" cm="1">
        <f t="array" ref="AC37">IF(OR(AC$7='AUX. OPEX'!$G33:$AO33),'Opex conservação'!$F37,0)</f>
        <v>0</v>
      </c>
      <c r="AD37" s="78" cm="1">
        <f t="array" ref="AD37">IF(OR(AD$7='AUX. OPEX'!$G33:$AO33),'Opex conservação'!$F37,0)</f>
        <v>0</v>
      </c>
      <c r="AE37" s="78" cm="1">
        <f t="array" ref="AE37">IF(OR(AE$7='AUX. OPEX'!$G33:$AO33),'Opex conservação'!$F37,0)</f>
        <v>2105.84</v>
      </c>
      <c r="AF37" s="78" cm="1">
        <f t="array" ref="AF37">IF(OR(AF$7='AUX. OPEX'!$G33:$AO33),'Opex conservação'!$F37,0)</f>
        <v>0</v>
      </c>
    </row>
    <row r="38" spans="1:32" ht="12.75" x14ac:dyDescent="0.25">
      <c r="A38" s="29"/>
      <c r="B38" s="81"/>
      <c r="C38" s="29"/>
      <c r="D38" s="29"/>
      <c r="E38" s="29"/>
      <c r="F38" s="29"/>
      <c r="G38" s="29"/>
      <c r="H38" s="29"/>
      <c r="I38" s="29"/>
      <c r="J38" s="29"/>
      <c r="K38" s="5"/>
      <c r="L38" s="67" t="s">
        <v>101</v>
      </c>
      <c r="M38" s="94">
        <f>SUM(M$33,M$33,M$27,M$19,M$15)</f>
        <v>1292.98</v>
      </c>
      <c r="N38" s="94">
        <f>SUM(N$33,N$33,N$27,N$19,N$15)</f>
        <v>6120.84</v>
      </c>
      <c r="O38" s="94">
        <f t="shared" ref="O38:AF38" si="10">SUM(O$33,O$33,O$27,O$19,O$15)</f>
        <v>15880.29</v>
      </c>
      <c r="P38" s="94">
        <f t="shared" si="10"/>
        <v>1292.98</v>
      </c>
      <c r="Q38" s="94">
        <f>SUM(Q$33,Q$33,Q$27,Q$19,Q$15)</f>
        <v>62860.610000000008</v>
      </c>
      <c r="R38" s="94">
        <f t="shared" si="10"/>
        <v>1292.98</v>
      </c>
      <c r="S38" s="94">
        <f t="shared" si="10"/>
        <v>32984.97</v>
      </c>
      <c r="T38" s="94">
        <f t="shared" si="10"/>
        <v>6120.84</v>
      </c>
      <c r="U38" s="94">
        <f t="shared" si="10"/>
        <v>4308.6399999999994</v>
      </c>
      <c r="V38" s="94">
        <f t="shared" si="10"/>
        <v>1292.98</v>
      </c>
      <c r="W38" s="94">
        <f t="shared" si="10"/>
        <v>77447.920000000013</v>
      </c>
      <c r="X38" s="94">
        <f t="shared" si="10"/>
        <v>1292.98</v>
      </c>
      <c r="Y38" s="94">
        <f t="shared" si="10"/>
        <v>1292.98</v>
      </c>
      <c r="Z38" s="94">
        <f t="shared" si="10"/>
        <v>6120.84</v>
      </c>
      <c r="AA38" s="94">
        <f t="shared" si="10"/>
        <v>32984.97</v>
      </c>
      <c r="AB38" s="94">
        <f t="shared" si="10"/>
        <v>1292.98</v>
      </c>
      <c r="AC38" s="94">
        <f t="shared" si="10"/>
        <v>62860.610000000008</v>
      </c>
      <c r="AD38" s="94">
        <f t="shared" si="10"/>
        <v>1292.98</v>
      </c>
      <c r="AE38" s="94">
        <f t="shared" si="10"/>
        <v>18895.95</v>
      </c>
      <c r="AF38" s="94">
        <f t="shared" si="10"/>
        <v>6120.84</v>
      </c>
    </row>
    <row r="39" spans="1:32" ht="13.5" thickBot="1" x14ac:dyDescent="0.3">
      <c r="A39" s="30">
        <v>6</v>
      </c>
      <c r="B39" s="75" t="s">
        <v>102</v>
      </c>
      <c r="C39" s="30" t="s">
        <v>34</v>
      </c>
      <c r="D39" s="30" t="s">
        <v>35</v>
      </c>
      <c r="E39" s="30" t="s">
        <v>36</v>
      </c>
      <c r="F39" s="30" t="s">
        <v>37</v>
      </c>
      <c r="G39" s="30" t="s">
        <v>38</v>
      </c>
      <c r="H39" s="30" t="s">
        <v>39</v>
      </c>
      <c r="I39" s="30" t="s">
        <v>40</v>
      </c>
      <c r="J39" s="30" t="s">
        <v>41</v>
      </c>
      <c r="K39" s="5"/>
      <c r="L39" s="75" t="str">
        <f t="shared" si="4"/>
        <v>Limpezas</v>
      </c>
      <c r="M39" s="76">
        <f t="shared" ref="M39:AF39" si="11">SUM(M40:M47)</f>
        <v>7206.67</v>
      </c>
      <c r="N39" s="76">
        <f t="shared" si="11"/>
        <v>7206.67</v>
      </c>
      <c r="O39" s="76">
        <f t="shared" si="11"/>
        <v>7206.67</v>
      </c>
      <c r="P39" s="76">
        <f t="shared" si="11"/>
        <v>7206.67</v>
      </c>
      <c r="Q39" s="76">
        <f t="shared" si="11"/>
        <v>7206.67</v>
      </c>
      <c r="R39" s="76">
        <f t="shared" si="11"/>
        <v>7206.67</v>
      </c>
      <c r="S39" s="76">
        <f t="shared" si="11"/>
        <v>7206.67</v>
      </c>
      <c r="T39" s="76">
        <f t="shared" si="11"/>
        <v>7206.67</v>
      </c>
      <c r="U39" s="76">
        <f t="shared" si="11"/>
        <v>7206.67</v>
      </c>
      <c r="V39" s="76">
        <f t="shared" si="11"/>
        <v>7206.67</v>
      </c>
      <c r="W39" s="76">
        <f t="shared" si="11"/>
        <v>7206.67</v>
      </c>
      <c r="X39" s="76">
        <f t="shared" si="11"/>
        <v>7206.67</v>
      </c>
      <c r="Y39" s="76">
        <f t="shared" si="11"/>
        <v>7206.67</v>
      </c>
      <c r="Z39" s="76">
        <f t="shared" si="11"/>
        <v>7206.67</v>
      </c>
      <c r="AA39" s="76">
        <f t="shared" si="11"/>
        <v>7206.67</v>
      </c>
      <c r="AB39" s="76">
        <f t="shared" si="11"/>
        <v>7206.67</v>
      </c>
      <c r="AC39" s="76">
        <f t="shared" si="11"/>
        <v>7206.67</v>
      </c>
      <c r="AD39" s="76">
        <f t="shared" si="11"/>
        <v>7206.67</v>
      </c>
      <c r="AE39" s="76">
        <f t="shared" si="11"/>
        <v>7206.67</v>
      </c>
      <c r="AF39" s="76">
        <f t="shared" si="11"/>
        <v>7206.67</v>
      </c>
    </row>
    <row r="40" spans="1:32" ht="12.75" x14ac:dyDescent="0.25">
      <c r="A40" s="77" t="s">
        <v>103</v>
      </c>
      <c r="B40" s="69" t="s">
        <v>104</v>
      </c>
      <c r="C40" s="77" t="s">
        <v>58</v>
      </c>
      <c r="D40" s="77">
        <v>490.44</v>
      </c>
      <c r="E40" s="77">
        <f>CPUs!G82</f>
        <v>0.66</v>
      </c>
      <c r="F40" s="77">
        <f>ROUND(D40*E40,2)</f>
        <v>323.69</v>
      </c>
      <c r="G40" s="77">
        <v>1</v>
      </c>
      <c r="H40" s="77">
        <v>1</v>
      </c>
      <c r="I40" s="69" t="s">
        <v>59</v>
      </c>
      <c r="J40" s="77" t="s">
        <v>105</v>
      </c>
      <c r="K40" s="5"/>
      <c r="L40" s="69" t="str">
        <f t="shared" si="4"/>
        <v>Limpeza de piso - vassoura</v>
      </c>
      <c r="M40" s="78" cm="1">
        <f t="array" ref="M40">IF(OR(M$7='AUX. OPEX'!$G36:$AO36),'Opex conservação'!$F40,0)</f>
        <v>323.69</v>
      </c>
      <c r="N40" s="78" cm="1">
        <f t="array" ref="N40">IF(OR(N$7='AUX. OPEX'!$G36:$AO36),'Opex conservação'!$F40,0)</f>
        <v>323.69</v>
      </c>
      <c r="O40" s="78" cm="1">
        <f t="array" ref="O40">IF(OR(O$7='AUX. OPEX'!$G36:$AO36),'Opex conservação'!$F40,0)</f>
        <v>323.69</v>
      </c>
      <c r="P40" s="78" cm="1">
        <f t="array" ref="P40">IF(OR(P$7='AUX. OPEX'!$G36:$AO36),'Opex conservação'!$F40,0)</f>
        <v>323.69</v>
      </c>
      <c r="Q40" s="78" cm="1">
        <f t="array" ref="Q40">IF(OR(Q$7='AUX. OPEX'!$G36:$AO36),'Opex conservação'!$F40,0)</f>
        <v>323.69</v>
      </c>
      <c r="R40" s="78" cm="1">
        <f t="array" ref="R40">IF(OR(R$7='AUX. OPEX'!$G36:$AO36),'Opex conservação'!$F40,0)</f>
        <v>323.69</v>
      </c>
      <c r="S40" s="78" cm="1">
        <f t="array" ref="S40">IF(OR(S$7='AUX. OPEX'!$G36:$AO36),'Opex conservação'!$F40,0)</f>
        <v>323.69</v>
      </c>
      <c r="T40" s="78" cm="1">
        <f t="array" ref="T40">IF(OR(T$7='AUX. OPEX'!$G36:$AO36),'Opex conservação'!$F40,0)</f>
        <v>323.69</v>
      </c>
      <c r="U40" s="78" cm="1">
        <f t="array" ref="U40">IF(OR(U$7='AUX. OPEX'!$G36:$AO36),'Opex conservação'!$F40,0)</f>
        <v>323.69</v>
      </c>
      <c r="V40" s="78" cm="1">
        <f t="array" ref="V40">IF(OR(V$7='AUX. OPEX'!$G36:$AO36),'Opex conservação'!$F40,0)</f>
        <v>323.69</v>
      </c>
      <c r="W40" s="78" cm="1">
        <f t="array" ref="W40">IF(OR(W$7='AUX. OPEX'!$G36:$AO36),'Opex conservação'!$F40,0)</f>
        <v>323.69</v>
      </c>
      <c r="X40" s="78" cm="1">
        <f t="array" ref="X40">IF(OR(X$7='AUX. OPEX'!$G36:$AO36),'Opex conservação'!$F40,0)</f>
        <v>323.69</v>
      </c>
      <c r="Y40" s="78" cm="1">
        <f t="array" ref="Y40">IF(OR(Y$7='AUX. OPEX'!$G36:$AO36),'Opex conservação'!$F40,0)</f>
        <v>323.69</v>
      </c>
      <c r="Z40" s="78" cm="1">
        <f t="array" ref="Z40">IF(OR(Z$7='AUX. OPEX'!$G36:$AO36),'Opex conservação'!$F40,0)</f>
        <v>323.69</v>
      </c>
      <c r="AA40" s="78" cm="1">
        <f t="array" ref="AA40">IF(OR(AA$7='AUX. OPEX'!$G36:$AO36),'Opex conservação'!$F40,0)</f>
        <v>323.69</v>
      </c>
      <c r="AB40" s="78" cm="1">
        <f t="array" ref="AB40">IF(OR(AB$7='AUX. OPEX'!$G36:$AO36),'Opex conservação'!$F40,0)</f>
        <v>323.69</v>
      </c>
      <c r="AC40" s="78" cm="1">
        <f t="array" ref="AC40">IF(OR(AC$7='AUX. OPEX'!$G36:$AO36),'Opex conservação'!$F40,0)</f>
        <v>323.69</v>
      </c>
      <c r="AD40" s="78" cm="1">
        <f t="array" ref="AD40">IF(OR(AD$7='AUX. OPEX'!$G36:$AO36),'Opex conservação'!$F40,0)</f>
        <v>323.69</v>
      </c>
      <c r="AE40" s="78" cm="1">
        <f t="array" ref="AE40">IF(OR(AE$7='AUX. OPEX'!$G36:$AO36),'Opex conservação'!$F40,0)</f>
        <v>323.69</v>
      </c>
      <c r="AF40" s="78" cm="1">
        <f t="array" ref="AF40">IF(OR(AF$7='AUX. OPEX'!$G36:$AO36),'Opex conservação'!$F40,0)</f>
        <v>323.69</v>
      </c>
    </row>
    <row r="41" spans="1:32" ht="12.75" x14ac:dyDescent="0.25">
      <c r="A41" s="77" t="s">
        <v>106</v>
      </c>
      <c r="B41" s="69" t="s">
        <v>107</v>
      </c>
      <c r="C41" s="77" t="s">
        <v>58</v>
      </c>
      <c r="D41" s="77">
        <v>490.44</v>
      </c>
      <c r="E41" s="77">
        <f>CPUs!G88</f>
        <v>6.78</v>
      </c>
      <c r="F41" s="77">
        <f t="shared" ref="F41:F47" si="12">ROUND(D41*E41,2)</f>
        <v>3325.18</v>
      </c>
      <c r="G41" s="77">
        <v>1</v>
      </c>
      <c r="H41" s="77">
        <v>1</v>
      </c>
      <c r="I41" s="69" t="s">
        <v>59</v>
      </c>
      <c r="J41" s="77" t="s">
        <v>105</v>
      </c>
      <c r="K41" s="5"/>
      <c r="L41" s="69" t="str">
        <f t="shared" si="4"/>
        <v>Limpeza de piso - detergente</v>
      </c>
      <c r="M41" s="78" cm="1">
        <f t="array" ref="M41">IF(OR(M$7='AUX. OPEX'!$G37:$AO37),'Opex conservação'!$F41,0)</f>
        <v>3325.18</v>
      </c>
      <c r="N41" s="78" cm="1">
        <f t="array" ref="N41">IF(OR(N$7='AUX. OPEX'!$G37:$AO37),'Opex conservação'!$F41,0)</f>
        <v>3325.18</v>
      </c>
      <c r="O41" s="78" cm="1">
        <f t="array" ref="O41">IF(OR(O$7='AUX. OPEX'!$G37:$AO37),'Opex conservação'!$F41,0)</f>
        <v>3325.18</v>
      </c>
      <c r="P41" s="78" cm="1">
        <f t="array" ref="P41">IF(OR(P$7='AUX. OPEX'!$G37:$AO37),'Opex conservação'!$F41,0)</f>
        <v>3325.18</v>
      </c>
      <c r="Q41" s="78" cm="1">
        <f t="array" ref="Q41">IF(OR(Q$7='AUX. OPEX'!$G37:$AO37),'Opex conservação'!$F41,0)</f>
        <v>3325.18</v>
      </c>
      <c r="R41" s="78" cm="1">
        <f t="array" ref="R41">IF(OR(R$7='AUX. OPEX'!$G37:$AO37),'Opex conservação'!$F41,0)</f>
        <v>3325.18</v>
      </c>
      <c r="S41" s="78" cm="1">
        <f t="array" ref="S41">IF(OR(S$7='AUX. OPEX'!$G37:$AO37),'Opex conservação'!$F41,0)</f>
        <v>3325.18</v>
      </c>
      <c r="T41" s="78" cm="1">
        <f t="array" ref="T41">IF(OR(T$7='AUX. OPEX'!$G37:$AO37),'Opex conservação'!$F41,0)</f>
        <v>3325.18</v>
      </c>
      <c r="U41" s="78" cm="1">
        <f t="array" ref="U41">IF(OR(U$7='AUX. OPEX'!$G37:$AO37),'Opex conservação'!$F41,0)</f>
        <v>3325.18</v>
      </c>
      <c r="V41" s="78" cm="1">
        <f t="array" ref="V41">IF(OR(V$7='AUX. OPEX'!$G37:$AO37),'Opex conservação'!$F41,0)</f>
        <v>3325.18</v>
      </c>
      <c r="W41" s="78" cm="1">
        <f t="array" ref="W41">IF(OR(W$7='AUX. OPEX'!$G37:$AO37),'Opex conservação'!$F41,0)</f>
        <v>3325.18</v>
      </c>
      <c r="X41" s="78" cm="1">
        <f t="array" ref="X41">IF(OR(X$7='AUX. OPEX'!$G37:$AO37),'Opex conservação'!$F41,0)</f>
        <v>3325.18</v>
      </c>
      <c r="Y41" s="78" cm="1">
        <f t="array" ref="Y41">IF(OR(Y$7='AUX. OPEX'!$G37:$AO37),'Opex conservação'!$F41,0)</f>
        <v>3325.18</v>
      </c>
      <c r="Z41" s="78" cm="1">
        <f t="array" ref="Z41">IF(OR(Z$7='AUX. OPEX'!$G37:$AO37),'Opex conservação'!$F41,0)</f>
        <v>3325.18</v>
      </c>
      <c r="AA41" s="78" cm="1">
        <f t="array" ref="AA41">IF(OR(AA$7='AUX. OPEX'!$G37:$AO37),'Opex conservação'!$F41,0)</f>
        <v>3325.18</v>
      </c>
      <c r="AB41" s="78" cm="1">
        <f t="array" ref="AB41">IF(OR(AB$7='AUX. OPEX'!$G37:$AO37),'Opex conservação'!$F41,0)</f>
        <v>3325.18</v>
      </c>
      <c r="AC41" s="78" cm="1">
        <f t="array" ref="AC41">IF(OR(AC$7='AUX. OPEX'!$G37:$AO37),'Opex conservação'!$F41,0)</f>
        <v>3325.18</v>
      </c>
      <c r="AD41" s="78" cm="1">
        <f t="array" ref="AD41">IF(OR(AD$7='AUX. OPEX'!$G37:$AO37),'Opex conservação'!$F41,0)</f>
        <v>3325.18</v>
      </c>
      <c r="AE41" s="78" cm="1">
        <f t="array" ref="AE41">IF(OR(AE$7='AUX. OPEX'!$G37:$AO37),'Opex conservação'!$F41,0)</f>
        <v>3325.18</v>
      </c>
      <c r="AF41" s="78" cm="1">
        <f t="array" ref="AF41">IF(OR(AF$7='AUX. OPEX'!$G37:$AO37),'Opex conservação'!$F41,0)</f>
        <v>3325.18</v>
      </c>
    </row>
    <row r="42" spans="1:32" ht="12.75" x14ac:dyDescent="0.25">
      <c r="A42" s="77" t="s">
        <v>108</v>
      </c>
      <c r="B42" s="69" t="s">
        <v>109</v>
      </c>
      <c r="C42" s="77" t="s">
        <v>58</v>
      </c>
      <c r="D42" s="77">
        <f>490.44</f>
        <v>490.44</v>
      </c>
      <c r="E42" s="77">
        <f>CPUs!G94</f>
        <v>2.59</v>
      </c>
      <c r="F42" s="77">
        <f t="shared" si="12"/>
        <v>1270.24</v>
      </c>
      <c r="G42" s="77">
        <v>1</v>
      </c>
      <c r="H42" s="77">
        <v>1</v>
      </c>
      <c r="I42" s="69" t="s">
        <v>59</v>
      </c>
      <c r="J42" s="77" t="s">
        <v>105</v>
      </c>
      <c r="K42" s="5"/>
      <c r="L42" s="69" t="str">
        <f t="shared" si="4"/>
        <v>Limpeza de piso/rev. cer. - pano</v>
      </c>
      <c r="M42" s="78" cm="1">
        <f t="array" ref="M42">IF(OR(M$7='AUX. OPEX'!$G38:$AO38),'Opex conservação'!$F42,0)</f>
        <v>1270.24</v>
      </c>
      <c r="N42" s="78" cm="1">
        <f t="array" ref="N42">IF(OR(N$7='AUX. OPEX'!$G38:$AO38),'Opex conservação'!$F42,0)</f>
        <v>1270.24</v>
      </c>
      <c r="O42" s="78" cm="1">
        <f t="array" ref="O42">IF(OR(O$7='AUX. OPEX'!$G38:$AO38),'Opex conservação'!$F42,0)</f>
        <v>1270.24</v>
      </c>
      <c r="P42" s="78" cm="1">
        <f t="array" ref="P42">IF(OR(P$7='AUX. OPEX'!$G38:$AO38),'Opex conservação'!$F42,0)</f>
        <v>1270.24</v>
      </c>
      <c r="Q42" s="78" cm="1">
        <f t="array" ref="Q42">IF(OR(Q$7='AUX. OPEX'!$G38:$AO38),'Opex conservação'!$F42,0)</f>
        <v>1270.24</v>
      </c>
      <c r="R42" s="78" cm="1">
        <f t="array" ref="R42">IF(OR(R$7='AUX. OPEX'!$G38:$AO38),'Opex conservação'!$F42,0)</f>
        <v>1270.24</v>
      </c>
      <c r="S42" s="78" cm="1">
        <f t="array" ref="S42">IF(OR(S$7='AUX. OPEX'!$G38:$AO38),'Opex conservação'!$F42,0)</f>
        <v>1270.24</v>
      </c>
      <c r="T42" s="78" cm="1">
        <f t="array" ref="T42">IF(OR(T$7='AUX. OPEX'!$G38:$AO38),'Opex conservação'!$F42,0)</f>
        <v>1270.24</v>
      </c>
      <c r="U42" s="78" cm="1">
        <f t="array" ref="U42">IF(OR(U$7='AUX. OPEX'!$G38:$AO38),'Opex conservação'!$F42,0)</f>
        <v>1270.24</v>
      </c>
      <c r="V42" s="78" cm="1">
        <f t="array" ref="V42">IF(OR(V$7='AUX. OPEX'!$G38:$AO38),'Opex conservação'!$F42,0)</f>
        <v>1270.24</v>
      </c>
      <c r="W42" s="78" cm="1">
        <f t="array" ref="W42">IF(OR(W$7='AUX. OPEX'!$G38:$AO38),'Opex conservação'!$F42,0)</f>
        <v>1270.24</v>
      </c>
      <c r="X42" s="78" cm="1">
        <f t="array" ref="X42">IF(OR(X$7='AUX. OPEX'!$G38:$AO38),'Opex conservação'!$F42,0)</f>
        <v>1270.24</v>
      </c>
      <c r="Y42" s="78" cm="1">
        <f t="array" ref="Y42">IF(OR(Y$7='AUX. OPEX'!$G38:$AO38),'Opex conservação'!$F42,0)</f>
        <v>1270.24</v>
      </c>
      <c r="Z42" s="78" cm="1">
        <f t="array" ref="Z42">IF(OR(Z$7='AUX. OPEX'!$G38:$AO38),'Opex conservação'!$F42,0)</f>
        <v>1270.24</v>
      </c>
      <c r="AA42" s="78" cm="1">
        <f t="array" ref="AA42">IF(OR(AA$7='AUX. OPEX'!$G38:$AO38),'Opex conservação'!$F42,0)</f>
        <v>1270.24</v>
      </c>
      <c r="AB42" s="78" cm="1">
        <f t="array" ref="AB42">IF(OR(AB$7='AUX. OPEX'!$G38:$AO38),'Opex conservação'!$F42,0)</f>
        <v>1270.24</v>
      </c>
      <c r="AC42" s="78" cm="1">
        <f t="array" ref="AC42">IF(OR(AC$7='AUX. OPEX'!$G38:$AO38),'Opex conservação'!$F42,0)</f>
        <v>1270.24</v>
      </c>
      <c r="AD42" s="78" cm="1">
        <f t="array" ref="AD42">IF(OR(AD$7='AUX. OPEX'!$G38:$AO38),'Opex conservação'!$F42,0)</f>
        <v>1270.24</v>
      </c>
      <c r="AE42" s="78" cm="1">
        <f t="array" ref="AE42">IF(OR(AE$7='AUX. OPEX'!$G38:$AO38),'Opex conservação'!$F42,0)</f>
        <v>1270.24</v>
      </c>
      <c r="AF42" s="78" cm="1">
        <f t="array" ref="AF42">IF(OR(AF$7='AUX. OPEX'!$G38:$AO38),'Opex conservação'!$F42,0)</f>
        <v>1270.24</v>
      </c>
    </row>
    <row r="43" spans="1:32" ht="22.5" x14ac:dyDescent="0.25">
      <c r="A43" s="77" t="s">
        <v>110</v>
      </c>
      <c r="B43" s="83" t="s">
        <v>111</v>
      </c>
      <c r="C43" s="77" t="s">
        <v>58</v>
      </c>
      <c r="D43" s="77">
        <v>130.46</v>
      </c>
      <c r="E43" s="77">
        <f>CPUs!G101</f>
        <v>2.1</v>
      </c>
      <c r="F43" s="77">
        <f t="shared" si="12"/>
        <v>273.97000000000003</v>
      </c>
      <c r="G43" s="77">
        <v>1</v>
      </c>
      <c r="H43" s="77">
        <v>1</v>
      </c>
      <c r="I43" s="69" t="s">
        <v>59</v>
      </c>
      <c r="J43" s="77" t="s">
        <v>105</v>
      </c>
      <c r="K43" s="5"/>
      <c r="L43" s="69" t="str">
        <f t="shared" si="4"/>
        <v>Limpeza de revestimento cerâmico - detergente</v>
      </c>
      <c r="M43" s="78" cm="1">
        <f t="array" ref="M43">IF(OR(M$7='AUX. OPEX'!$G39:$AO39),'Opex conservação'!$F43,0)</f>
        <v>273.97000000000003</v>
      </c>
      <c r="N43" s="78" cm="1">
        <f t="array" ref="N43">IF(OR(N$7='AUX. OPEX'!$G39:$AO39),'Opex conservação'!$F43,0)</f>
        <v>273.97000000000003</v>
      </c>
      <c r="O43" s="78" cm="1">
        <f t="array" ref="O43">IF(OR(O$7='AUX. OPEX'!$G39:$AO39),'Opex conservação'!$F43,0)</f>
        <v>273.97000000000003</v>
      </c>
      <c r="P43" s="78" cm="1">
        <f t="array" ref="P43">IF(OR(P$7='AUX. OPEX'!$G39:$AO39),'Opex conservação'!$F43,0)</f>
        <v>273.97000000000003</v>
      </c>
      <c r="Q43" s="78" cm="1">
        <f t="array" ref="Q43">IF(OR(Q$7='AUX. OPEX'!$G39:$AO39),'Opex conservação'!$F43,0)</f>
        <v>273.97000000000003</v>
      </c>
      <c r="R43" s="78" cm="1">
        <f t="array" ref="R43">IF(OR(R$7='AUX. OPEX'!$G39:$AO39),'Opex conservação'!$F43,0)</f>
        <v>273.97000000000003</v>
      </c>
      <c r="S43" s="78" cm="1">
        <f t="array" ref="S43">IF(OR(S$7='AUX. OPEX'!$G39:$AO39),'Opex conservação'!$F43,0)</f>
        <v>273.97000000000003</v>
      </c>
      <c r="T43" s="78" cm="1">
        <f t="array" ref="T43">IF(OR(T$7='AUX. OPEX'!$G39:$AO39),'Opex conservação'!$F43,0)</f>
        <v>273.97000000000003</v>
      </c>
      <c r="U43" s="78" cm="1">
        <f t="array" ref="U43">IF(OR(U$7='AUX. OPEX'!$G39:$AO39),'Opex conservação'!$F43,0)</f>
        <v>273.97000000000003</v>
      </c>
      <c r="V43" s="78" cm="1">
        <f t="array" ref="V43">IF(OR(V$7='AUX. OPEX'!$G39:$AO39),'Opex conservação'!$F43,0)</f>
        <v>273.97000000000003</v>
      </c>
      <c r="W43" s="78" cm="1">
        <f t="array" ref="W43">IF(OR(W$7='AUX. OPEX'!$G39:$AO39),'Opex conservação'!$F43,0)</f>
        <v>273.97000000000003</v>
      </c>
      <c r="X43" s="78" cm="1">
        <f t="array" ref="X43">IF(OR(X$7='AUX. OPEX'!$G39:$AO39),'Opex conservação'!$F43,0)</f>
        <v>273.97000000000003</v>
      </c>
      <c r="Y43" s="78" cm="1">
        <f t="array" ref="Y43">IF(OR(Y$7='AUX. OPEX'!$G39:$AO39),'Opex conservação'!$F43,0)</f>
        <v>273.97000000000003</v>
      </c>
      <c r="Z43" s="78" cm="1">
        <f t="array" ref="Z43">IF(OR(Z$7='AUX. OPEX'!$G39:$AO39),'Opex conservação'!$F43,0)</f>
        <v>273.97000000000003</v>
      </c>
      <c r="AA43" s="78" cm="1">
        <f t="array" ref="AA43">IF(OR(AA$7='AUX. OPEX'!$G39:$AO39),'Opex conservação'!$F43,0)</f>
        <v>273.97000000000003</v>
      </c>
      <c r="AB43" s="78" cm="1">
        <f t="array" ref="AB43">IF(OR(AB$7='AUX. OPEX'!$G39:$AO39),'Opex conservação'!$F43,0)</f>
        <v>273.97000000000003</v>
      </c>
      <c r="AC43" s="78" cm="1">
        <f t="array" ref="AC43">IF(OR(AC$7='AUX. OPEX'!$G39:$AO39),'Opex conservação'!$F43,0)</f>
        <v>273.97000000000003</v>
      </c>
      <c r="AD43" s="78" cm="1">
        <f t="array" ref="AD43">IF(OR(AD$7='AUX. OPEX'!$G39:$AO39),'Opex conservação'!$F43,0)</f>
        <v>273.97000000000003</v>
      </c>
      <c r="AE43" s="78" cm="1">
        <f t="array" ref="AE43">IF(OR(AE$7='AUX. OPEX'!$G39:$AO39),'Opex conservação'!$F43,0)</f>
        <v>273.97000000000003</v>
      </c>
      <c r="AF43" s="78" cm="1">
        <f t="array" ref="AF43">IF(OR(AF$7='AUX. OPEX'!$G39:$AO39),'Opex conservação'!$F43,0)</f>
        <v>273.97000000000003</v>
      </c>
    </row>
    <row r="44" spans="1:32" ht="22.5" x14ac:dyDescent="0.25">
      <c r="A44" s="77" t="s">
        <v>112</v>
      </c>
      <c r="B44" s="83" t="s">
        <v>113</v>
      </c>
      <c r="C44" s="77" t="s">
        <v>58</v>
      </c>
      <c r="D44" s="77">
        <v>130.46</v>
      </c>
      <c r="E44" s="77">
        <f>CPUs!G107</f>
        <v>1.06</v>
      </c>
      <c r="F44" s="77">
        <f t="shared" si="12"/>
        <v>138.29</v>
      </c>
      <c r="G44" s="77">
        <v>1</v>
      </c>
      <c r="H44" s="77">
        <v>1</v>
      </c>
      <c r="I44" s="69" t="s">
        <v>59</v>
      </c>
      <c r="J44" s="77" t="s">
        <v>105</v>
      </c>
      <c r="K44" s="5"/>
      <c r="L44" s="69" t="str">
        <f t="shared" si="4"/>
        <v>Limpeza de revestimento cerâmico - Pano</v>
      </c>
      <c r="M44" s="78" cm="1">
        <f t="array" ref="M44">IF(OR(M$7='AUX. OPEX'!$G40:$AO40),'Opex conservação'!$F44,0)</f>
        <v>138.29</v>
      </c>
      <c r="N44" s="78" cm="1">
        <f t="array" ref="N44">IF(OR(N$7='AUX. OPEX'!$G40:$AO40),'Opex conservação'!$F44,0)</f>
        <v>138.29</v>
      </c>
      <c r="O44" s="78" cm="1">
        <f t="array" ref="O44">IF(OR(O$7='AUX. OPEX'!$G40:$AO40),'Opex conservação'!$F44,0)</f>
        <v>138.29</v>
      </c>
      <c r="P44" s="78" cm="1">
        <f t="array" ref="P44">IF(OR(P$7='AUX. OPEX'!$G40:$AO40),'Opex conservação'!$F44,0)</f>
        <v>138.29</v>
      </c>
      <c r="Q44" s="78" cm="1">
        <f t="array" ref="Q44">IF(OR(Q$7='AUX. OPEX'!$G40:$AO40),'Opex conservação'!$F44,0)</f>
        <v>138.29</v>
      </c>
      <c r="R44" s="78" cm="1">
        <f t="array" ref="R44">IF(OR(R$7='AUX. OPEX'!$G40:$AO40),'Opex conservação'!$F44,0)</f>
        <v>138.29</v>
      </c>
      <c r="S44" s="78" cm="1">
        <f t="array" ref="S44">IF(OR(S$7='AUX. OPEX'!$G40:$AO40),'Opex conservação'!$F44,0)</f>
        <v>138.29</v>
      </c>
      <c r="T44" s="78" cm="1">
        <f t="array" ref="T44">IF(OR(T$7='AUX. OPEX'!$G40:$AO40),'Opex conservação'!$F44,0)</f>
        <v>138.29</v>
      </c>
      <c r="U44" s="78" cm="1">
        <f t="array" ref="U44">IF(OR(U$7='AUX. OPEX'!$G40:$AO40),'Opex conservação'!$F44,0)</f>
        <v>138.29</v>
      </c>
      <c r="V44" s="78" cm="1">
        <f t="array" ref="V44">IF(OR(V$7='AUX. OPEX'!$G40:$AO40),'Opex conservação'!$F44,0)</f>
        <v>138.29</v>
      </c>
      <c r="W44" s="78" cm="1">
        <f t="array" ref="W44">IF(OR(W$7='AUX. OPEX'!$G40:$AO40),'Opex conservação'!$F44,0)</f>
        <v>138.29</v>
      </c>
      <c r="X44" s="78" cm="1">
        <f t="array" ref="X44">IF(OR(X$7='AUX. OPEX'!$G40:$AO40),'Opex conservação'!$F44,0)</f>
        <v>138.29</v>
      </c>
      <c r="Y44" s="78" cm="1">
        <f t="array" ref="Y44">IF(OR(Y$7='AUX. OPEX'!$G40:$AO40),'Opex conservação'!$F44,0)</f>
        <v>138.29</v>
      </c>
      <c r="Z44" s="78" cm="1">
        <f t="array" ref="Z44">IF(OR(Z$7='AUX. OPEX'!$G40:$AO40),'Opex conservação'!$F44,0)</f>
        <v>138.29</v>
      </c>
      <c r="AA44" s="78" cm="1">
        <f t="array" ref="AA44">IF(OR(AA$7='AUX. OPEX'!$G40:$AO40),'Opex conservação'!$F44,0)</f>
        <v>138.29</v>
      </c>
      <c r="AB44" s="78" cm="1">
        <f t="array" ref="AB44">IF(OR(AB$7='AUX. OPEX'!$G40:$AO40),'Opex conservação'!$F44,0)</f>
        <v>138.29</v>
      </c>
      <c r="AC44" s="78" cm="1">
        <f t="array" ref="AC44">IF(OR(AC$7='AUX. OPEX'!$G40:$AO40),'Opex conservação'!$F44,0)</f>
        <v>138.29</v>
      </c>
      <c r="AD44" s="78" cm="1">
        <f t="array" ref="AD44">IF(OR(AD$7='AUX. OPEX'!$G40:$AO40),'Opex conservação'!$F44,0)</f>
        <v>138.29</v>
      </c>
      <c r="AE44" s="78" cm="1">
        <f t="array" ref="AE44">IF(OR(AE$7='AUX. OPEX'!$G40:$AO40),'Opex conservação'!$F44,0)</f>
        <v>138.29</v>
      </c>
      <c r="AF44" s="78" cm="1">
        <f t="array" ref="AF44">IF(OR(AF$7='AUX. OPEX'!$G40:$AO40),'Opex conservação'!$F44,0)</f>
        <v>138.29</v>
      </c>
    </row>
    <row r="45" spans="1:32" ht="12.75" x14ac:dyDescent="0.25">
      <c r="A45" s="77" t="s">
        <v>114</v>
      </c>
      <c r="B45" s="83" t="s">
        <v>115</v>
      </c>
      <c r="C45" s="77" t="s">
        <v>116</v>
      </c>
      <c r="D45" s="77">
        <v>203.32</v>
      </c>
      <c r="E45" s="77">
        <f>0.69*1.25</f>
        <v>0.86249999999999993</v>
      </c>
      <c r="F45" s="77">
        <f t="shared" si="12"/>
        <v>175.36</v>
      </c>
      <c r="G45" s="77">
        <v>1</v>
      </c>
      <c r="H45" s="77">
        <v>1</v>
      </c>
      <c r="I45" s="69" t="s">
        <v>59</v>
      </c>
      <c r="J45" s="77" t="s">
        <v>85</v>
      </c>
      <c r="K45" s="5"/>
      <c r="L45" s="69" t="str">
        <f t="shared" si="4"/>
        <v>Limpeza de sarjeta e meio-fio</v>
      </c>
      <c r="M45" s="78" cm="1">
        <f t="array" ref="M45">IF(OR(M$7='AUX. OPEX'!$G41:$AO41),'Opex conservação'!$F45,0)</f>
        <v>175.36</v>
      </c>
      <c r="N45" s="78" cm="1">
        <f t="array" ref="N45">IF(OR(N$7='AUX. OPEX'!$G41:$AO41),'Opex conservação'!$F45,0)</f>
        <v>175.36</v>
      </c>
      <c r="O45" s="78" cm="1">
        <f t="array" ref="O45">IF(OR(O$7='AUX. OPEX'!$G41:$AO41),'Opex conservação'!$F45,0)</f>
        <v>175.36</v>
      </c>
      <c r="P45" s="78" cm="1">
        <f t="array" ref="P45">IF(OR(P$7='AUX. OPEX'!$G41:$AO41),'Opex conservação'!$F45,0)</f>
        <v>175.36</v>
      </c>
      <c r="Q45" s="78" cm="1">
        <f t="array" ref="Q45">IF(OR(Q$7='AUX. OPEX'!$G41:$AO41),'Opex conservação'!$F45,0)</f>
        <v>175.36</v>
      </c>
      <c r="R45" s="78" cm="1">
        <f t="array" ref="R45">IF(OR(R$7='AUX. OPEX'!$G41:$AO41),'Opex conservação'!$F45,0)</f>
        <v>175.36</v>
      </c>
      <c r="S45" s="78" cm="1">
        <f t="array" ref="S45">IF(OR(S$7='AUX. OPEX'!$G41:$AO41),'Opex conservação'!$F45,0)</f>
        <v>175.36</v>
      </c>
      <c r="T45" s="78" cm="1">
        <f t="array" ref="T45">IF(OR(T$7='AUX. OPEX'!$G41:$AO41),'Opex conservação'!$F45,0)</f>
        <v>175.36</v>
      </c>
      <c r="U45" s="78" cm="1">
        <f t="array" ref="U45">IF(OR(U$7='AUX. OPEX'!$G41:$AO41),'Opex conservação'!$F45,0)</f>
        <v>175.36</v>
      </c>
      <c r="V45" s="78" cm="1">
        <f t="array" ref="V45">IF(OR(V$7='AUX. OPEX'!$G41:$AO41),'Opex conservação'!$F45,0)</f>
        <v>175.36</v>
      </c>
      <c r="W45" s="78" cm="1">
        <f t="array" ref="W45">IF(OR(W$7='AUX. OPEX'!$G41:$AO41),'Opex conservação'!$F45,0)</f>
        <v>175.36</v>
      </c>
      <c r="X45" s="78" cm="1">
        <f t="array" ref="X45">IF(OR(X$7='AUX. OPEX'!$G41:$AO41),'Opex conservação'!$F45,0)</f>
        <v>175.36</v>
      </c>
      <c r="Y45" s="78" cm="1">
        <f t="array" ref="Y45">IF(OR(Y$7='AUX. OPEX'!$G41:$AO41),'Opex conservação'!$F45,0)</f>
        <v>175.36</v>
      </c>
      <c r="Z45" s="78" cm="1">
        <f t="array" ref="Z45">IF(OR(Z$7='AUX. OPEX'!$G41:$AO41),'Opex conservação'!$F45,0)</f>
        <v>175.36</v>
      </c>
      <c r="AA45" s="78" cm="1">
        <f t="array" ref="AA45">IF(OR(AA$7='AUX. OPEX'!$G41:$AO41),'Opex conservação'!$F45,0)</f>
        <v>175.36</v>
      </c>
      <c r="AB45" s="78" cm="1">
        <f t="array" ref="AB45">IF(OR(AB$7='AUX. OPEX'!$G41:$AO41),'Opex conservação'!$F45,0)</f>
        <v>175.36</v>
      </c>
      <c r="AC45" s="78" cm="1">
        <f t="array" ref="AC45">IF(OR(AC$7='AUX. OPEX'!$G41:$AO41),'Opex conservação'!$F45,0)</f>
        <v>175.36</v>
      </c>
      <c r="AD45" s="78" cm="1">
        <f t="array" ref="AD45">IF(OR(AD$7='AUX. OPEX'!$G41:$AO41),'Opex conservação'!$F45,0)</f>
        <v>175.36</v>
      </c>
      <c r="AE45" s="78" cm="1">
        <f t="array" ref="AE45">IF(OR(AE$7='AUX. OPEX'!$G41:$AO41),'Opex conservação'!$F45,0)</f>
        <v>175.36</v>
      </c>
      <c r="AF45" s="78" cm="1">
        <f t="array" ref="AF45">IF(OR(AF$7='AUX. OPEX'!$G41:$AO41),'Opex conservação'!$F45,0)</f>
        <v>175.36</v>
      </c>
    </row>
    <row r="46" spans="1:32" ht="22.5" x14ac:dyDescent="0.25">
      <c r="A46" s="77" t="s">
        <v>117</v>
      </c>
      <c r="B46" s="83" t="s">
        <v>118</v>
      </c>
      <c r="C46" s="77" t="s">
        <v>58</v>
      </c>
      <c r="D46" s="77">
        <f>476.83+185.67+1882.65</f>
        <v>2545.15</v>
      </c>
      <c r="E46" s="77">
        <f>CPUs!G82</f>
        <v>0.66</v>
      </c>
      <c r="F46" s="77">
        <f t="shared" si="12"/>
        <v>1679.8</v>
      </c>
      <c r="G46" s="77">
        <v>1</v>
      </c>
      <c r="H46" s="77">
        <v>1</v>
      </c>
      <c r="I46" s="69" t="s">
        <v>59</v>
      </c>
      <c r="J46" s="77" t="s">
        <v>105</v>
      </c>
      <c r="K46" s="5"/>
      <c r="L46" s="69" t="str">
        <f t="shared" si="4"/>
        <v>Limpeza de pavimento e estacionamento</v>
      </c>
      <c r="M46" s="78" cm="1">
        <f t="array" ref="M46">IF(OR(M$7='AUX. OPEX'!$G42:$AO42),'Opex conservação'!$F46,0)</f>
        <v>1679.8</v>
      </c>
      <c r="N46" s="78" cm="1">
        <f t="array" ref="N46">IF(OR(N$7='AUX. OPEX'!$G42:$AO42),'Opex conservação'!$F46,0)</f>
        <v>1679.8</v>
      </c>
      <c r="O46" s="78" cm="1">
        <f t="array" ref="O46">IF(OR(O$7='AUX. OPEX'!$G42:$AO42),'Opex conservação'!$F46,0)</f>
        <v>1679.8</v>
      </c>
      <c r="P46" s="78" cm="1">
        <f t="array" ref="P46">IF(OR(P$7='AUX. OPEX'!$G42:$AO42),'Opex conservação'!$F46,0)</f>
        <v>1679.8</v>
      </c>
      <c r="Q46" s="78" cm="1">
        <f t="array" ref="Q46">IF(OR(Q$7='AUX. OPEX'!$G42:$AO42),'Opex conservação'!$F46,0)</f>
        <v>1679.8</v>
      </c>
      <c r="R46" s="78" cm="1">
        <f t="array" ref="R46">IF(OR(R$7='AUX. OPEX'!$G42:$AO42),'Opex conservação'!$F46,0)</f>
        <v>1679.8</v>
      </c>
      <c r="S46" s="78" cm="1">
        <f t="array" ref="S46">IF(OR(S$7='AUX. OPEX'!$G42:$AO42),'Opex conservação'!$F46,0)</f>
        <v>1679.8</v>
      </c>
      <c r="T46" s="78" cm="1">
        <f t="array" ref="T46">IF(OR(T$7='AUX. OPEX'!$G42:$AO42),'Opex conservação'!$F46,0)</f>
        <v>1679.8</v>
      </c>
      <c r="U46" s="78" cm="1">
        <f t="array" ref="U46">IF(OR(U$7='AUX. OPEX'!$G42:$AO42),'Opex conservação'!$F46,0)</f>
        <v>1679.8</v>
      </c>
      <c r="V46" s="78" cm="1">
        <f t="array" ref="V46">IF(OR(V$7='AUX. OPEX'!$G42:$AO42),'Opex conservação'!$F46,0)</f>
        <v>1679.8</v>
      </c>
      <c r="W46" s="78" cm="1">
        <f t="array" ref="W46">IF(OR(W$7='AUX. OPEX'!$G42:$AO42),'Opex conservação'!$F46,0)</f>
        <v>1679.8</v>
      </c>
      <c r="X46" s="78" cm="1">
        <f t="array" ref="X46">IF(OR(X$7='AUX. OPEX'!$G42:$AO42),'Opex conservação'!$F46,0)</f>
        <v>1679.8</v>
      </c>
      <c r="Y46" s="78" cm="1">
        <f t="array" ref="Y46">IF(OR(Y$7='AUX. OPEX'!$G42:$AO42),'Opex conservação'!$F46,0)</f>
        <v>1679.8</v>
      </c>
      <c r="Z46" s="78" cm="1">
        <f t="array" ref="Z46">IF(OR(Z$7='AUX. OPEX'!$G42:$AO42),'Opex conservação'!$F46,0)</f>
        <v>1679.8</v>
      </c>
      <c r="AA46" s="78" cm="1">
        <f t="array" ref="AA46">IF(OR(AA$7='AUX. OPEX'!$G42:$AO42),'Opex conservação'!$F46,0)</f>
        <v>1679.8</v>
      </c>
      <c r="AB46" s="78" cm="1">
        <f t="array" ref="AB46">IF(OR(AB$7='AUX. OPEX'!$G42:$AO42),'Opex conservação'!$F46,0)</f>
        <v>1679.8</v>
      </c>
      <c r="AC46" s="78" cm="1">
        <f t="array" ref="AC46">IF(OR(AC$7='AUX. OPEX'!$G42:$AO42),'Opex conservação'!$F46,0)</f>
        <v>1679.8</v>
      </c>
      <c r="AD46" s="78" cm="1">
        <f t="array" ref="AD46">IF(OR(AD$7='AUX. OPEX'!$G42:$AO42),'Opex conservação'!$F46,0)</f>
        <v>1679.8</v>
      </c>
      <c r="AE46" s="78" cm="1">
        <f t="array" ref="AE46">IF(OR(AE$7='AUX. OPEX'!$G42:$AO42),'Opex conservação'!$F46,0)</f>
        <v>1679.8</v>
      </c>
      <c r="AF46" s="78" cm="1">
        <f t="array" ref="AF46">IF(OR(AF$7='AUX. OPEX'!$G42:$AO42),'Opex conservação'!$F46,0)</f>
        <v>1679.8</v>
      </c>
    </row>
    <row r="47" spans="1:32" ht="12.75" x14ac:dyDescent="0.25">
      <c r="A47" s="77" t="s">
        <v>119</v>
      </c>
      <c r="B47" s="83" t="s">
        <v>120</v>
      </c>
      <c r="C47" s="77" t="s">
        <v>121</v>
      </c>
      <c r="D47" s="77">
        <v>1.1476E-2</v>
      </c>
      <c r="E47" s="77">
        <v>1755.28</v>
      </c>
      <c r="F47" s="77">
        <f t="shared" si="12"/>
        <v>20.14</v>
      </c>
      <c r="G47" s="77">
        <v>1</v>
      </c>
      <c r="H47" s="77">
        <v>1</v>
      </c>
      <c r="I47" s="69" t="s">
        <v>59</v>
      </c>
      <c r="J47" s="77" t="s">
        <v>85</v>
      </c>
      <c r="K47" s="5"/>
      <c r="L47" s="69" t="str">
        <f t="shared" si="4"/>
        <v>Roçada manual</v>
      </c>
      <c r="M47" s="78" cm="1">
        <f t="array" ref="M47">IF(OR(M$7='AUX. OPEX'!$G43:$AO43),'Opex conservação'!$F47,0)</f>
        <v>20.14</v>
      </c>
      <c r="N47" s="78" cm="1">
        <f t="array" ref="N47">IF(OR(N$7='AUX. OPEX'!$G43:$AO43),'Opex conservação'!$F47,0)</f>
        <v>20.14</v>
      </c>
      <c r="O47" s="78" cm="1">
        <f t="array" ref="O47">IF(OR(O$7='AUX. OPEX'!$G43:$AO43),'Opex conservação'!$F47,0)</f>
        <v>20.14</v>
      </c>
      <c r="P47" s="78" cm="1">
        <f t="array" ref="P47">IF(OR(P$7='AUX. OPEX'!$G43:$AO43),'Opex conservação'!$F47,0)</f>
        <v>20.14</v>
      </c>
      <c r="Q47" s="78" cm="1">
        <f t="array" ref="Q47">IF(OR(Q$7='AUX. OPEX'!$G43:$AO43),'Opex conservação'!$F47,0)</f>
        <v>20.14</v>
      </c>
      <c r="R47" s="78" cm="1">
        <f t="array" ref="R47">IF(OR(R$7='AUX. OPEX'!$G43:$AO43),'Opex conservação'!$F47,0)</f>
        <v>20.14</v>
      </c>
      <c r="S47" s="78" cm="1">
        <f t="array" ref="S47">IF(OR(S$7='AUX. OPEX'!$G43:$AO43),'Opex conservação'!$F47,0)</f>
        <v>20.14</v>
      </c>
      <c r="T47" s="78" cm="1">
        <f t="array" ref="T47">IF(OR(T$7='AUX. OPEX'!$G43:$AO43),'Opex conservação'!$F47,0)</f>
        <v>20.14</v>
      </c>
      <c r="U47" s="78" cm="1">
        <f t="array" ref="U47">IF(OR(U$7='AUX. OPEX'!$G43:$AO43),'Opex conservação'!$F47,0)</f>
        <v>20.14</v>
      </c>
      <c r="V47" s="78" cm="1">
        <f t="array" ref="V47">IF(OR(V$7='AUX. OPEX'!$G43:$AO43),'Opex conservação'!$F47,0)</f>
        <v>20.14</v>
      </c>
      <c r="W47" s="78" cm="1">
        <f t="array" ref="W47">IF(OR(W$7='AUX. OPEX'!$G43:$AO43),'Opex conservação'!$F47,0)</f>
        <v>20.14</v>
      </c>
      <c r="X47" s="78" cm="1">
        <f t="array" ref="X47">IF(OR(X$7='AUX. OPEX'!$G43:$AO43),'Opex conservação'!$F47,0)</f>
        <v>20.14</v>
      </c>
      <c r="Y47" s="78" cm="1">
        <f t="array" ref="Y47">IF(OR(Y$7='AUX. OPEX'!$G43:$AO43),'Opex conservação'!$F47,0)</f>
        <v>20.14</v>
      </c>
      <c r="Z47" s="78" cm="1">
        <f t="array" ref="Z47">IF(OR(Z$7='AUX. OPEX'!$G43:$AO43),'Opex conservação'!$F47,0)</f>
        <v>20.14</v>
      </c>
      <c r="AA47" s="78" cm="1">
        <f t="array" ref="AA47">IF(OR(AA$7='AUX. OPEX'!$G43:$AO43),'Opex conservação'!$F47,0)</f>
        <v>20.14</v>
      </c>
      <c r="AB47" s="78" cm="1">
        <f t="array" ref="AB47">IF(OR(AB$7='AUX. OPEX'!$G43:$AO43),'Opex conservação'!$F47,0)</f>
        <v>20.14</v>
      </c>
      <c r="AC47" s="78" cm="1">
        <f t="array" ref="AC47">IF(OR(AC$7='AUX. OPEX'!$G43:$AO43),'Opex conservação'!$F47,0)</f>
        <v>20.14</v>
      </c>
      <c r="AD47" s="78" cm="1">
        <f t="array" ref="AD47">IF(OR(AD$7='AUX. OPEX'!$G43:$AO43),'Opex conservação'!$F47,0)</f>
        <v>20.14</v>
      </c>
      <c r="AE47" s="78" cm="1">
        <f t="array" ref="AE47">IF(OR(AE$7='AUX. OPEX'!$G43:$AO43),'Opex conservação'!$F47,0)</f>
        <v>20.14</v>
      </c>
      <c r="AF47" s="78" cm="1">
        <f t="array" ref="AF47">IF(OR(AF$7='AUX. OPEX'!$G43:$AO43),'Opex conservação'!$F47,0)</f>
        <v>20.14</v>
      </c>
    </row>
    <row r="48" spans="1:32" ht="12.75" x14ac:dyDescent="0.25">
      <c r="A48" s="29"/>
      <c r="B48" s="81"/>
      <c r="C48" s="29"/>
      <c r="D48" s="29"/>
      <c r="E48" s="29"/>
      <c r="F48" s="29"/>
      <c r="G48" s="29"/>
      <c r="H48" s="29"/>
      <c r="I48" s="29"/>
      <c r="J48" s="29"/>
      <c r="K48" s="5"/>
      <c r="L48" s="67" t="s">
        <v>101</v>
      </c>
      <c r="M48" s="94">
        <f t="shared" ref="M48:AF48" si="13">SUM(M19,M27,M33,M39,M15,M8)</f>
        <v>12157.58</v>
      </c>
      <c r="N48" s="94">
        <f t="shared" si="13"/>
        <v>16985.440000000002</v>
      </c>
      <c r="O48" s="94">
        <f t="shared" si="13"/>
        <v>24639.050000000003</v>
      </c>
      <c r="P48" s="94">
        <f t="shared" si="13"/>
        <v>12157.58</v>
      </c>
      <c r="Q48" s="94">
        <f t="shared" si="13"/>
        <v>58566.79</v>
      </c>
      <c r="R48" s="94">
        <f t="shared" si="13"/>
        <v>12157.58</v>
      </c>
      <c r="S48" s="94">
        <f t="shared" si="13"/>
        <v>34709.199999999997</v>
      </c>
      <c r="T48" s="94">
        <f t="shared" si="13"/>
        <v>16985.440000000002</v>
      </c>
      <c r="U48" s="94">
        <f t="shared" si="13"/>
        <v>15173.24</v>
      </c>
      <c r="V48" s="94">
        <f t="shared" si="13"/>
        <v>12157.58</v>
      </c>
      <c r="W48" s="94">
        <f t="shared" si="13"/>
        <v>71048.260000000009</v>
      </c>
      <c r="X48" s="94">
        <f t="shared" si="13"/>
        <v>12157.58</v>
      </c>
      <c r="Y48" s="94">
        <f t="shared" si="13"/>
        <v>12157.58</v>
      </c>
      <c r="Z48" s="94">
        <f t="shared" si="13"/>
        <v>16985.440000000002</v>
      </c>
      <c r="AA48" s="94">
        <f t="shared" si="13"/>
        <v>34709.199999999997</v>
      </c>
      <c r="AB48" s="94">
        <f t="shared" si="13"/>
        <v>12157.58</v>
      </c>
      <c r="AC48" s="94">
        <f t="shared" si="13"/>
        <v>58566.79</v>
      </c>
      <c r="AD48" s="94">
        <f t="shared" si="13"/>
        <v>12157.58</v>
      </c>
      <c r="AE48" s="94">
        <f t="shared" si="13"/>
        <v>27654.71</v>
      </c>
      <c r="AF48" s="94">
        <f t="shared" si="13"/>
        <v>16985.440000000002</v>
      </c>
    </row>
    <row r="49" spans="1:32" ht="12.75" x14ac:dyDescent="0.25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84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customFormat="1" x14ac:dyDescent="0.25"/>
    <row r="51" spans="1:32" customFormat="1" x14ac:dyDescent="0.25"/>
    <row r="52" spans="1:32" customFormat="1" x14ac:dyDescent="0.25"/>
    <row r="53" spans="1:32" customFormat="1" x14ac:dyDescent="0.25"/>
    <row r="54" spans="1:32" customFormat="1" x14ac:dyDescent="0.25"/>
    <row r="55" spans="1:32" customFormat="1" x14ac:dyDescent="0.25"/>
    <row r="56" spans="1:32" customFormat="1" x14ac:dyDescent="0.25"/>
    <row r="57" spans="1:32" customFormat="1" x14ac:dyDescent="0.25"/>
    <row r="58" spans="1:32" customFormat="1" x14ac:dyDescent="0.25"/>
    <row r="59" spans="1:32" customFormat="1" x14ac:dyDescent="0.25"/>
    <row r="60" spans="1:32" customFormat="1" x14ac:dyDescent="0.25"/>
    <row r="61" spans="1:32" customFormat="1" x14ac:dyDescent="0.25"/>
    <row r="62" spans="1:32" customFormat="1" x14ac:dyDescent="0.25"/>
    <row r="63" spans="1:32" customFormat="1" x14ac:dyDescent="0.25"/>
    <row r="64" spans="1:32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ht="15.75" customHeigh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ht="15.75" customHeight="1" x14ac:dyDescent="0.25"/>
    <row r="88" customFormat="1" ht="12.75" customHeigh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spans="1:32" customFormat="1" x14ac:dyDescent="0.25"/>
    <row r="98" spans="1:32" customFormat="1" x14ac:dyDescent="0.25"/>
    <row r="99" spans="1:32" customFormat="1" x14ac:dyDescent="0.25"/>
    <row r="100" spans="1:32" customFormat="1" x14ac:dyDescent="0.25"/>
    <row r="101" spans="1:32" customFormat="1" x14ac:dyDescent="0.25"/>
    <row r="102" spans="1:32" customFormat="1" x14ac:dyDescent="0.25"/>
    <row r="103" spans="1:32" ht="12.75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2" ht="12.75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</row>
    <row r="105" spans="1:32" ht="12.75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</row>
    <row r="106" spans="1:32" ht="12.75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</row>
    <row r="107" spans="1:32" ht="12.75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</row>
    <row r="108" spans="1:32" ht="12.75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</row>
    <row r="109" spans="1:32" ht="12.75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</row>
    <row r="110" spans="1:32" ht="12.75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</row>
    <row r="111" spans="1:32" ht="12.75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</row>
    <row r="112" spans="1:32" ht="12.75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</row>
    <row r="113" spans="1:11" ht="12.75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</row>
    <row r="114" spans="1:11" ht="12.75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</row>
    <row r="115" spans="1:11" ht="12.75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</row>
    <row r="116" spans="1:11" ht="12.75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</row>
    <row r="117" spans="1:11" ht="12.75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</row>
    <row r="118" spans="1:11" ht="12.75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</row>
    <row r="119" spans="1:11" ht="12.75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</row>
    <row r="120" spans="1:11" ht="12.75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</row>
    <row r="121" spans="1:11" ht="12.75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</row>
    <row r="122" spans="1:11" ht="12.75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</row>
    <row r="123" spans="1:11" ht="12.75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</row>
    <row r="124" spans="1:11" ht="12.75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</row>
    <row r="125" spans="1:11" ht="12.75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</row>
    <row r="126" spans="1:11" ht="12.75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</row>
    <row r="127" spans="1:11" ht="12.75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</row>
  </sheetData>
  <mergeCells count="2">
    <mergeCell ref="B1:B2"/>
    <mergeCell ref="A4:B4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46"/>
  <sheetViews>
    <sheetView topLeftCell="A10" workbookViewId="0">
      <selection activeCell="B43" sqref="B43"/>
    </sheetView>
  </sheetViews>
  <sheetFormatPr defaultColWidth="9.140625" defaultRowHeight="11.25" x14ac:dyDescent="0.25"/>
  <cols>
    <col min="1" max="1" width="22.28515625" style="14" bestFit="1" customWidth="1"/>
    <col min="2" max="10" width="12" style="14" bestFit="1" customWidth="1"/>
    <col min="11" max="21" width="13.28515625" style="14" bestFit="1" customWidth="1"/>
    <col min="22" max="16384" width="9.140625" style="14"/>
  </cols>
  <sheetData>
    <row r="1" spans="1:21" ht="12" thickBot="1" x14ac:dyDescent="0.3">
      <c r="A1" s="18" t="s">
        <v>176</v>
      </c>
      <c r="B1" s="19" t="s">
        <v>177</v>
      </c>
      <c r="C1" s="19" t="s">
        <v>178</v>
      </c>
      <c r="D1" s="19" t="s">
        <v>179</v>
      </c>
      <c r="E1" s="19" t="s">
        <v>180</v>
      </c>
      <c r="F1" s="19" t="s">
        <v>181</v>
      </c>
      <c r="G1" s="19" t="s">
        <v>182</v>
      </c>
      <c r="H1" s="19" t="s">
        <v>183</v>
      </c>
      <c r="I1" s="19" t="s">
        <v>184</v>
      </c>
      <c r="J1" s="19" t="s">
        <v>185</v>
      </c>
      <c r="K1" s="19" t="s">
        <v>186</v>
      </c>
      <c r="L1" s="19" t="s">
        <v>187</v>
      </c>
      <c r="M1" s="20" t="s">
        <v>188</v>
      </c>
    </row>
    <row r="2" spans="1:21" x14ac:dyDescent="0.25">
      <c r="A2" s="21" t="s">
        <v>172</v>
      </c>
      <c r="B2" s="22">
        <f>'Aux. Opex - Água&amp;Esgoto'!$F$39</f>
        <v>876.01499999999999</v>
      </c>
      <c r="C2" s="22">
        <f>'Aux. Opex - Água&amp;Esgoto'!$F$39</f>
        <v>876.01499999999999</v>
      </c>
      <c r="D2" s="22">
        <f>'Aux. Opex - Água&amp;Esgoto'!$F$39</f>
        <v>876.01499999999999</v>
      </c>
      <c r="E2" s="22">
        <f>'Aux. Opex - Água&amp;Esgoto'!$F$39</f>
        <v>876.01499999999999</v>
      </c>
      <c r="F2" s="22">
        <f>'Aux. Opex - Água&amp;Esgoto'!$F$39</f>
        <v>876.01499999999999</v>
      </c>
      <c r="G2" s="22">
        <f>'Aux. Opex - Água&amp;Esgoto'!$F$39</f>
        <v>876.01499999999999</v>
      </c>
      <c r="H2" s="22">
        <f>'Aux. Opex - Água&amp;Esgoto'!$F$39</f>
        <v>876.01499999999999</v>
      </c>
      <c r="I2" s="22">
        <f>'Aux. Opex - Água&amp;Esgoto'!$F$39</f>
        <v>876.01499999999999</v>
      </c>
      <c r="J2" s="22">
        <f>'Aux. Opex - Água&amp;Esgoto'!$F$39</f>
        <v>876.01499999999999</v>
      </c>
      <c r="K2" s="22">
        <f>'Aux. Opex - Água&amp;Esgoto'!$F$39</f>
        <v>876.01499999999999</v>
      </c>
      <c r="L2" s="22">
        <f>'Aux. Opex - Água&amp;Esgoto'!$F$39</f>
        <v>876.01499999999999</v>
      </c>
      <c r="M2" s="23">
        <f>'Aux. Opex - Água&amp;Esgoto'!$F$39</f>
        <v>876.01499999999999</v>
      </c>
    </row>
    <row r="3" spans="1:21" x14ac:dyDescent="0.25">
      <c r="A3" s="24" t="s">
        <v>23</v>
      </c>
      <c r="B3" s="25">
        <f>'Aux. Opex - Energia'!$B$45</f>
        <v>8779.1924760000002</v>
      </c>
      <c r="C3" s="25">
        <f>'Aux. Opex - Energia'!$B$45</f>
        <v>8779.1924760000002</v>
      </c>
      <c r="D3" s="25">
        <f>'Aux. Opex - Energia'!$B$45</f>
        <v>8779.1924760000002</v>
      </c>
      <c r="E3" s="25">
        <f>'Aux. Opex - Energia'!$B$45</f>
        <v>8779.1924760000002</v>
      </c>
      <c r="F3" s="25">
        <f>'Aux. Opex - Energia'!$B$45</f>
        <v>8779.1924760000002</v>
      </c>
      <c r="G3" s="25">
        <f>'Aux. Opex - Energia'!$B$45</f>
        <v>8779.1924760000002</v>
      </c>
      <c r="H3" s="25">
        <f>'Aux. Opex - Energia'!$B$45</f>
        <v>8779.1924760000002</v>
      </c>
      <c r="I3" s="25">
        <f>'Aux. Opex - Energia'!$B$45</f>
        <v>8779.1924760000002</v>
      </c>
      <c r="J3" s="25">
        <f>'Aux. Opex - Energia'!$B$45</f>
        <v>8779.1924760000002</v>
      </c>
      <c r="K3" s="25">
        <f>'Aux. Opex - Energia'!$B$45</f>
        <v>8779.1924760000002</v>
      </c>
      <c r="L3" s="25">
        <f>'Aux. Opex - Energia'!$B$45</f>
        <v>8779.1924760000002</v>
      </c>
      <c r="M3" s="26">
        <f>'Aux. Opex - Energia'!$B$45</f>
        <v>8779.1924760000002</v>
      </c>
    </row>
    <row r="4" spans="1:21" x14ac:dyDescent="0.25">
      <c r="A4" s="24" t="s">
        <v>173</v>
      </c>
      <c r="B4" s="25">
        <f>B2</f>
        <v>876.01499999999999</v>
      </c>
      <c r="C4" s="25">
        <f t="shared" ref="C4:M4" si="0">B4+C2</f>
        <v>1752.03</v>
      </c>
      <c r="D4" s="25">
        <f t="shared" si="0"/>
        <v>2628.0450000000001</v>
      </c>
      <c r="E4" s="25">
        <f t="shared" si="0"/>
        <v>3504.06</v>
      </c>
      <c r="F4" s="25">
        <f t="shared" si="0"/>
        <v>4380.0749999999998</v>
      </c>
      <c r="G4" s="25">
        <f t="shared" si="0"/>
        <v>5256.09</v>
      </c>
      <c r="H4" s="25">
        <f t="shared" si="0"/>
        <v>6132.1050000000005</v>
      </c>
      <c r="I4" s="25">
        <f t="shared" si="0"/>
        <v>7008.1200000000008</v>
      </c>
      <c r="J4" s="25">
        <f t="shared" si="0"/>
        <v>7884.1350000000011</v>
      </c>
      <c r="K4" s="25">
        <f t="shared" si="0"/>
        <v>8760.1500000000015</v>
      </c>
      <c r="L4" s="25">
        <f t="shared" si="0"/>
        <v>9636.1650000000009</v>
      </c>
      <c r="M4" s="26">
        <f t="shared" si="0"/>
        <v>10512.18</v>
      </c>
    </row>
    <row r="5" spans="1:21" x14ac:dyDescent="0.25">
      <c r="A5" s="24" t="s">
        <v>174</v>
      </c>
      <c r="B5" s="25">
        <f>B3</f>
        <v>8779.1924760000002</v>
      </c>
      <c r="C5" s="25">
        <f t="shared" ref="C5:M5" si="1">C3+B5</f>
        <v>17558.384952</v>
      </c>
      <c r="D5" s="25">
        <f t="shared" si="1"/>
        <v>26337.577428000001</v>
      </c>
      <c r="E5" s="25">
        <f t="shared" si="1"/>
        <v>35116.769904000001</v>
      </c>
      <c r="F5" s="25">
        <f t="shared" si="1"/>
        <v>43895.962379999997</v>
      </c>
      <c r="G5" s="25">
        <f t="shared" si="1"/>
        <v>52675.154855999994</v>
      </c>
      <c r="H5" s="25">
        <f t="shared" si="1"/>
        <v>61454.34733199999</v>
      </c>
      <c r="I5" s="25">
        <f t="shared" si="1"/>
        <v>70233.539807999987</v>
      </c>
      <c r="J5" s="25">
        <f t="shared" si="1"/>
        <v>79012.732283999983</v>
      </c>
      <c r="K5" s="25">
        <f t="shared" si="1"/>
        <v>87791.92475999998</v>
      </c>
      <c r="L5" s="25">
        <f t="shared" si="1"/>
        <v>96571.117235999976</v>
      </c>
      <c r="M5" s="26">
        <f t="shared" si="1"/>
        <v>105350.30971199997</v>
      </c>
    </row>
    <row r="7" spans="1:21" s="15" customFormat="1" ht="12" thickBot="1" x14ac:dyDescent="0.3">
      <c r="A7" s="18" t="s">
        <v>171</v>
      </c>
      <c r="B7" s="19" t="s">
        <v>2</v>
      </c>
      <c r="C7" s="19" t="s">
        <v>3</v>
      </c>
      <c r="D7" s="19" t="s">
        <v>4</v>
      </c>
      <c r="E7" s="19" t="s">
        <v>5</v>
      </c>
      <c r="F7" s="19" t="s">
        <v>6</v>
      </c>
      <c r="G7" s="19" t="s">
        <v>7</v>
      </c>
      <c r="H7" s="19" t="s">
        <v>8</v>
      </c>
      <c r="I7" s="19" t="s">
        <v>9</v>
      </c>
      <c r="J7" s="19" t="s">
        <v>10</v>
      </c>
      <c r="K7" s="19" t="s">
        <v>11</v>
      </c>
      <c r="L7" s="19" t="s">
        <v>12</v>
      </c>
      <c r="M7" s="19" t="s">
        <v>13</v>
      </c>
      <c r="N7" s="19" t="s">
        <v>14</v>
      </c>
      <c r="O7" s="19" t="s">
        <v>15</v>
      </c>
      <c r="P7" s="19" t="s">
        <v>16</v>
      </c>
      <c r="Q7" s="19" t="s">
        <v>17</v>
      </c>
      <c r="R7" s="19" t="s">
        <v>18</v>
      </c>
      <c r="S7" s="19" t="s">
        <v>19</v>
      </c>
      <c r="T7" s="19" t="s">
        <v>20</v>
      </c>
      <c r="U7" s="19" t="s">
        <v>21</v>
      </c>
    </row>
    <row r="8" spans="1:21" x14ac:dyDescent="0.25">
      <c r="A8" s="21" t="s">
        <v>172</v>
      </c>
      <c r="B8" s="22">
        <f t="shared" ref="B8:U8" si="2">$M$4</f>
        <v>10512.18</v>
      </c>
      <c r="C8" s="22">
        <f t="shared" si="2"/>
        <v>10512.18</v>
      </c>
      <c r="D8" s="22">
        <f t="shared" si="2"/>
        <v>10512.18</v>
      </c>
      <c r="E8" s="22">
        <f t="shared" si="2"/>
        <v>10512.18</v>
      </c>
      <c r="F8" s="22">
        <f t="shared" si="2"/>
        <v>10512.18</v>
      </c>
      <c r="G8" s="22">
        <f t="shared" si="2"/>
        <v>10512.18</v>
      </c>
      <c r="H8" s="22">
        <f t="shared" si="2"/>
        <v>10512.18</v>
      </c>
      <c r="I8" s="22">
        <f t="shared" si="2"/>
        <v>10512.18</v>
      </c>
      <c r="J8" s="22">
        <f t="shared" si="2"/>
        <v>10512.18</v>
      </c>
      <c r="K8" s="22">
        <f t="shared" si="2"/>
        <v>10512.18</v>
      </c>
      <c r="L8" s="22">
        <f t="shared" si="2"/>
        <v>10512.18</v>
      </c>
      <c r="M8" s="22">
        <f t="shared" si="2"/>
        <v>10512.18</v>
      </c>
      <c r="N8" s="22">
        <f t="shared" si="2"/>
        <v>10512.18</v>
      </c>
      <c r="O8" s="22">
        <f t="shared" si="2"/>
        <v>10512.18</v>
      </c>
      <c r="P8" s="22">
        <f t="shared" si="2"/>
        <v>10512.18</v>
      </c>
      <c r="Q8" s="22">
        <f t="shared" si="2"/>
        <v>10512.18</v>
      </c>
      <c r="R8" s="22">
        <f t="shared" si="2"/>
        <v>10512.18</v>
      </c>
      <c r="S8" s="22">
        <f t="shared" si="2"/>
        <v>10512.18</v>
      </c>
      <c r="T8" s="22">
        <f t="shared" si="2"/>
        <v>10512.18</v>
      </c>
      <c r="U8" s="22">
        <f t="shared" si="2"/>
        <v>10512.18</v>
      </c>
    </row>
    <row r="9" spans="1:21" x14ac:dyDescent="0.25">
      <c r="A9" s="24" t="s">
        <v>23</v>
      </c>
      <c r="B9" s="25">
        <f t="shared" ref="B9:U9" si="3">$M$5</f>
        <v>105350.30971199997</v>
      </c>
      <c r="C9" s="25">
        <f t="shared" si="3"/>
        <v>105350.30971199997</v>
      </c>
      <c r="D9" s="25">
        <f t="shared" si="3"/>
        <v>105350.30971199997</v>
      </c>
      <c r="E9" s="25">
        <f t="shared" si="3"/>
        <v>105350.30971199997</v>
      </c>
      <c r="F9" s="25">
        <f t="shared" si="3"/>
        <v>105350.30971199997</v>
      </c>
      <c r="G9" s="25">
        <f t="shared" si="3"/>
        <v>105350.30971199997</v>
      </c>
      <c r="H9" s="25">
        <f t="shared" si="3"/>
        <v>105350.30971199997</v>
      </c>
      <c r="I9" s="25">
        <f t="shared" si="3"/>
        <v>105350.30971199997</v>
      </c>
      <c r="J9" s="25">
        <f t="shared" si="3"/>
        <v>105350.30971199997</v>
      </c>
      <c r="K9" s="25">
        <f t="shared" si="3"/>
        <v>105350.30971199997</v>
      </c>
      <c r="L9" s="25">
        <f t="shared" si="3"/>
        <v>105350.30971199997</v>
      </c>
      <c r="M9" s="25">
        <f t="shared" si="3"/>
        <v>105350.30971199997</v>
      </c>
      <c r="N9" s="25">
        <f t="shared" si="3"/>
        <v>105350.30971199997</v>
      </c>
      <c r="O9" s="25">
        <f t="shared" si="3"/>
        <v>105350.30971199997</v>
      </c>
      <c r="P9" s="25">
        <f t="shared" si="3"/>
        <v>105350.30971199997</v>
      </c>
      <c r="Q9" s="25">
        <f t="shared" si="3"/>
        <v>105350.30971199997</v>
      </c>
      <c r="R9" s="25">
        <f t="shared" si="3"/>
        <v>105350.30971199997</v>
      </c>
      <c r="S9" s="25">
        <f t="shared" si="3"/>
        <v>105350.30971199997</v>
      </c>
      <c r="T9" s="25">
        <f t="shared" si="3"/>
        <v>105350.30971199997</v>
      </c>
      <c r="U9" s="25">
        <f t="shared" si="3"/>
        <v>105350.30971199997</v>
      </c>
    </row>
    <row r="10" spans="1:21" x14ac:dyDescent="0.25">
      <c r="A10" s="24" t="s">
        <v>173</v>
      </c>
      <c r="B10" s="25">
        <f>B8</f>
        <v>10512.18</v>
      </c>
      <c r="C10" s="25">
        <f t="shared" ref="C10:U10" si="4">B10+C8</f>
        <v>21024.36</v>
      </c>
      <c r="D10" s="25">
        <f t="shared" si="4"/>
        <v>31536.54</v>
      </c>
      <c r="E10" s="25">
        <f t="shared" si="4"/>
        <v>42048.72</v>
      </c>
      <c r="F10" s="25">
        <f t="shared" si="4"/>
        <v>52560.9</v>
      </c>
      <c r="G10" s="25">
        <f t="shared" si="4"/>
        <v>63073.08</v>
      </c>
      <c r="H10" s="25">
        <f t="shared" si="4"/>
        <v>73585.260000000009</v>
      </c>
      <c r="I10" s="25">
        <f t="shared" si="4"/>
        <v>84097.44</v>
      </c>
      <c r="J10" s="25">
        <f t="shared" si="4"/>
        <v>94609.62</v>
      </c>
      <c r="K10" s="25">
        <f t="shared" si="4"/>
        <v>105121.79999999999</v>
      </c>
      <c r="L10" s="25">
        <f t="shared" si="4"/>
        <v>115633.97999999998</v>
      </c>
      <c r="M10" s="25">
        <f t="shared" si="4"/>
        <v>126146.15999999997</v>
      </c>
      <c r="N10" s="25">
        <f t="shared" si="4"/>
        <v>136658.33999999997</v>
      </c>
      <c r="O10" s="25">
        <f t="shared" si="4"/>
        <v>147170.51999999996</v>
      </c>
      <c r="P10" s="25">
        <f t="shared" si="4"/>
        <v>157682.69999999995</v>
      </c>
      <c r="Q10" s="25">
        <f t="shared" si="4"/>
        <v>168194.87999999995</v>
      </c>
      <c r="R10" s="25">
        <f t="shared" si="4"/>
        <v>178707.05999999994</v>
      </c>
      <c r="S10" s="25">
        <f t="shared" si="4"/>
        <v>189219.23999999993</v>
      </c>
      <c r="T10" s="25">
        <f t="shared" si="4"/>
        <v>199731.41999999993</v>
      </c>
      <c r="U10" s="25">
        <f t="shared" si="4"/>
        <v>210243.59999999992</v>
      </c>
    </row>
    <row r="11" spans="1:21" ht="12" thickBot="1" x14ac:dyDescent="0.3">
      <c r="A11" s="27" t="s">
        <v>174</v>
      </c>
      <c r="B11" s="28">
        <f>B9</f>
        <v>105350.30971199997</v>
      </c>
      <c r="C11" s="28">
        <f t="shared" ref="C11:U11" si="5">C9+B11</f>
        <v>210700.61942399995</v>
      </c>
      <c r="D11" s="28">
        <f t="shared" si="5"/>
        <v>316050.92913599993</v>
      </c>
      <c r="E11" s="28">
        <f t="shared" si="5"/>
        <v>421401.23884799989</v>
      </c>
      <c r="F11" s="28">
        <f t="shared" si="5"/>
        <v>526751.54855999991</v>
      </c>
      <c r="G11" s="28">
        <f t="shared" si="5"/>
        <v>632101.85827199987</v>
      </c>
      <c r="H11" s="28">
        <f t="shared" si="5"/>
        <v>737452.16798399983</v>
      </c>
      <c r="I11" s="28">
        <f t="shared" si="5"/>
        <v>842802.47769599978</v>
      </c>
      <c r="J11" s="28">
        <f t="shared" si="5"/>
        <v>948152.78740799974</v>
      </c>
      <c r="K11" s="28">
        <f t="shared" si="5"/>
        <v>1053503.0971199998</v>
      </c>
      <c r="L11" s="28">
        <f t="shared" si="5"/>
        <v>1158853.4068319998</v>
      </c>
      <c r="M11" s="28">
        <f t="shared" si="5"/>
        <v>1264203.7165439997</v>
      </c>
      <c r="N11" s="28">
        <f t="shared" si="5"/>
        <v>1369554.0262559997</v>
      </c>
      <c r="O11" s="28">
        <f t="shared" si="5"/>
        <v>1474904.3359679997</v>
      </c>
      <c r="P11" s="28">
        <f t="shared" si="5"/>
        <v>1580254.6456799996</v>
      </c>
      <c r="Q11" s="28">
        <f t="shared" si="5"/>
        <v>1685604.9553919996</v>
      </c>
      <c r="R11" s="28">
        <f t="shared" si="5"/>
        <v>1790955.2651039995</v>
      </c>
      <c r="S11" s="28">
        <f t="shared" si="5"/>
        <v>1896305.5748159995</v>
      </c>
      <c r="T11" s="28">
        <f t="shared" si="5"/>
        <v>2001655.8845279994</v>
      </c>
      <c r="U11" s="28">
        <f t="shared" si="5"/>
        <v>2107006.1942399996</v>
      </c>
    </row>
    <row r="12" spans="1:21" s="15" customFormat="1" ht="12" thickBot="1" x14ac:dyDescent="0.3">
      <c r="A12" s="18" t="s">
        <v>175</v>
      </c>
      <c r="B12" s="19">
        <f t="shared" ref="B12:U12" si="6">SUM(B8:B9)</f>
        <v>115862.48971199998</v>
      </c>
      <c r="C12" s="19">
        <f t="shared" si="6"/>
        <v>115862.48971199998</v>
      </c>
      <c r="D12" s="19">
        <f t="shared" si="6"/>
        <v>115862.48971199998</v>
      </c>
      <c r="E12" s="19">
        <f t="shared" si="6"/>
        <v>115862.48971199998</v>
      </c>
      <c r="F12" s="19">
        <f t="shared" si="6"/>
        <v>115862.48971199998</v>
      </c>
      <c r="G12" s="19">
        <f t="shared" si="6"/>
        <v>115862.48971199998</v>
      </c>
      <c r="H12" s="19">
        <f t="shared" si="6"/>
        <v>115862.48971199998</v>
      </c>
      <c r="I12" s="19">
        <f t="shared" si="6"/>
        <v>115862.48971199998</v>
      </c>
      <c r="J12" s="19">
        <f t="shared" si="6"/>
        <v>115862.48971199998</v>
      </c>
      <c r="K12" s="19">
        <f t="shared" si="6"/>
        <v>115862.48971199998</v>
      </c>
      <c r="L12" s="19">
        <f t="shared" si="6"/>
        <v>115862.48971199998</v>
      </c>
      <c r="M12" s="19">
        <f t="shared" si="6"/>
        <v>115862.48971199998</v>
      </c>
      <c r="N12" s="19">
        <f t="shared" si="6"/>
        <v>115862.48971199998</v>
      </c>
      <c r="O12" s="19">
        <f t="shared" si="6"/>
        <v>115862.48971199998</v>
      </c>
      <c r="P12" s="19">
        <f t="shared" si="6"/>
        <v>115862.48971199998</v>
      </c>
      <c r="Q12" s="19">
        <f t="shared" si="6"/>
        <v>115862.48971199998</v>
      </c>
      <c r="R12" s="19">
        <f t="shared" si="6"/>
        <v>115862.48971199998</v>
      </c>
      <c r="S12" s="19">
        <f t="shared" si="6"/>
        <v>115862.48971199998</v>
      </c>
      <c r="T12" s="19">
        <f t="shared" si="6"/>
        <v>115862.48971199998</v>
      </c>
      <c r="U12" s="19">
        <f t="shared" si="6"/>
        <v>115862.48971199998</v>
      </c>
    </row>
    <row r="14" spans="1:21" s="173" customFormat="1" x14ac:dyDescent="0.25"/>
    <row r="15" spans="1:21" s="173" customFormat="1" x14ac:dyDescent="0.25"/>
    <row r="17" spans="1:21" ht="12" thickBot="1" x14ac:dyDescent="0.3"/>
    <row r="18" spans="1:21" ht="12" thickBot="1" x14ac:dyDescent="0.3">
      <c r="A18" s="18" t="s">
        <v>517</v>
      </c>
      <c r="B18" s="19" t="s">
        <v>177</v>
      </c>
      <c r="C18" s="19" t="s">
        <v>178</v>
      </c>
      <c r="D18" s="19" t="s">
        <v>179</v>
      </c>
      <c r="E18" s="19" t="s">
        <v>180</v>
      </c>
      <c r="F18" s="19" t="s">
        <v>181</v>
      </c>
      <c r="G18" s="19" t="s">
        <v>182</v>
      </c>
      <c r="H18" s="19" t="s">
        <v>183</v>
      </c>
      <c r="I18" s="19" t="s">
        <v>184</v>
      </c>
      <c r="J18" s="19" t="s">
        <v>185</v>
      </c>
      <c r="K18" s="19" t="s">
        <v>186</v>
      </c>
      <c r="L18" s="19" t="s">
        <v>187</v>
      </c>
      <c r="M18" s="19" t="s">
        <v>188</v>
      </c>
    </row>
    <row r="19" spans="1:21" x14ac:dyDescent="0.25">
      <c r="A19" s="21" t="s">
        <v>172</v>
      </c>
      <c r="B19" s="25">
        <f>'Aux. Opex - Água&amp;Esgoto'!$F$39</f>
        <v>876.01499999999999</v>
      </c>
      <c r="C19" s="25">
        <f>'Aux. Opex - Água&amp;Esgoto'!$F$39</f>
        <v>876.01499999999999</v>
      </c>
      <c r="D19" s="25">
        <f>'Aux. Opex - Água&amp;Esgoto'!$F$39</f>
        <v>876.01499999999999</v>
      </c>
      <c r="E19" s="25">
        <f>'Aux. Opex - Água&amp;Esgoto'!$F$39</f>
        <v>876.01499999999999</v>
      </c>
      <c r="F19" s="25">
        <f>'Aux. Opex - Água&amp;Esgoto'!$F$39</f>
        <v>876.01499999999999</v>
      </c>
      <c r="G19" s="25">
        <f>'Aux. Opex - Água&amp;Esgoto'!$F$39</f>
        <v>876.01499999999999</v>
      </c>
      <c r="H19" s="25">
        <f>'Aux. Opex - Água&amp;Esgoto'!$F$39</f>
        <v>876.01499999999999</v>
      </c>
      <c r="I19" s="25">
        <f>'Aux. Opex - Água&amp;Esgoto'!$F$39</f>
        <v>876.01499999999999</v>
      </c>
      <c r="J19" s="25">
        <f>'Aux. Opex - Água&amp;Esgoto'!$F$39</f>
        <v>876.01499999999999</v>
      </c>
      <c r="K19" s="25">
        <f>'Aux. Opex - Água&amp;Esgoto'!$F$39</f>
        <v>876.01499999999999</v>
      </c>
      <c r="L19" s="25">
        <f>'Aux. Opex - Água&amp;Esgoto'!$F$39</f>
        <v>876.01499999999999</v>
      </c>
      <c r="M19" s="26">
        <f>'Aux. Opex - Água&amp;Esgoto'!$F$39</f>
        <v>876.01499999999999</v>
      </c>
    </row>
    <row r="20" spans="1:21" x14ac:dyDescent="0.25">
      <c r="A20" s="24" t="s">
        <v>23</v>
      </c>
      <c r="B20" s="25">
        <f>'Aux. Opex - Energia'!$B$52</f>
        <v>6267.3319403999994</v>
      </c>
      <c r="C20" s="25">
        <f>'Aux. Opex - Energia'!$B$52</f>
        <v>6267.3319403999994</v>
      </c>
      <c r="D20" s="25">
        <f>'Aux. Opex - Energia'!$B$52</f>
        <v>6267.3319403999994</v>
      </c>
      <c r="E20" s="25">
        <f>'Aux. Opex - Energia'!$B$52</f>
        <v>6267.3319403999994</v>
      </c>
      <c r="F20" s="25">
        <f>'Aux. Opex - Energia'!$B$52</f>
        <v>6267.3319403999994</v>
      </c>
      <c r="G20" s="25">
        <f>'Aux. Opex - Energia'!$B$52</f>
        <v>6267.3319403999994</v>
      </c>
      <c r="H20" s="25">
        <f>'Aux. Opex - Energia'!$B$52</f>
        <v>6267.3319403999994</v>
      </c>
      <c r="I20" s="25">
        <f>'Aux. Opex - Energia'!$B$52</f>
        <v>6267.3319403999994</v>
      </c>
      <c r="J20" s="25">
        <f>'Aux. Opex - Energia'!$B$52</f>
        <v>6267.3319403999994</v>
      </c>
      <c r="K20" s="25">
        <f>'Aux. Opex - Energia'!$B$52</f>
        <v>6267.3319403999994</v>
      </c>
      <c r="L20" s="25">
        <f>'Aux. Opex - Energia'!$B$52</f>
        <v>6267.3319403999994</v>
      </c>
      <c r="M20" s="26">
        <f>'Aux. Opex - Energia'!$B$52</f>
        <v>6267.3319403999994</v>
      </c>
    </row>
    <row r="21" spans="1:21" x14ac:dyDescent="0.25">
      <c r="A21" s="24" t="s">
        <v>173</v>
      </c>
      <c r="B21" s="25">
        <f>B19</f>
        <v>876.01499999999999</v>
      </c>
      <c r="C21" s="25">
        <f>B21+C19</f>
        <v>1752.03</v>
      </c>
      <c r="D21" s="25">
        <f t="shared" ref="D21:M21" si="7">C21+D19</f>
        <v>2628.0450000000001</v>
      </c>
      <c r="E21" s="25">
        <f t="shared" si="7"/>
        <v>3504.06</v>
      </c>
      <c r="F21" s="25">
        <f t="shared" si="7"/>
        <v>4380.0749999999998</v>
      </c>
      <c r="G21" s="25">
        <f t="shared" si="7"/>
        <v>5256.09</v>
      </c>
      <c r="H21" s="25">
        <f t="shared" si="7"/>
        <v>6132.1050000000005</v>
      </c>
      <c r="I21" s="25">
        <f t="shared" si="7"/>
        <v>7008.1200000000008</v>
      </c>
      <c r="J21" s="25">
        <f t="shared" si="7"/>
        <v>7884.1350000000011</v>
      </c>
      <c r="K21" s="25">
        <f t="shared" si="7"/>
        <v>8760.1500000000015</v>
      </c>
      <c r="L21" s="25">
        <f t="shared" si="7"/>
        <v>9636.1650000000009</v>
      </c>
      <c r="M21" s="26">
        <f t="shared" si="7"/>
        <v>10512.18</v>
      </c>
    </row>
    <row r="22" spans="1:21" x14ac:dyDescent="0.25">
      <c r="A22" s="24" t="s">
        <v>174</v>
      </c>
      <c r="B22" s="25">
        <f>B20</f>
        <v>6267.3319403999994</v>
      </c>
      <c r="C22" s="25">
        <f>B22+C20</f>
        <v>12534.663880799999</v>
      </c>
      <c r="D22" s="25">
        <f t="shared" ref="D22:M22" si="8">C22+D20</f>
        <v>18801.995821199998</v>
      </c>
      <c r="E22" s="25">
        <f t="shared" si="8"/>
        <v>25069.327761599998</v>
      </c>
      <c r="F22" s="25">
        <f t="shared" si="8"/>
        <v>31336.659701999997</v>
      </c>
      <c r="G22" s="25">
        <f t="shared" si="8"/>
        <v>37603.991642399997</v>
      </c>
      <c r="H22" s="25">
        <f t="shared" si="8"/>
        <v>43871.323582799996</v>
      </c>
      <c r="I22" s="25">
        <f t="shared" si="8"/>
        <v>50138.655523199996</v>
      </c>
      <c r="J22" s="25">
        <f t="shared" si="8"/>
        <v>56405.987463599995</v>
      </c>
      <c r="K22" s="25">
        <f t="shared" si="8"/>
        <v>62673.319403999994</v>
      </c>
      <c r="L22" s="25">
        <f t="shared" si="8"/>
        <v>68940.651344399987</v>
      </c>
      <c r="M22" s="26">
        <f t="shared" si="8"/>
        <v>75207.983284799993</v>
      </c>
    </row>
    <row r="23" spans="1:21" ht="12" thickBot="1" x14ac:dyDescent="0.3"/>
    <row r="24" spans="1:21" ht="12" thickBot="1" x14ac:dyDescent="0.3">
      <c r="A24" s="18" t="s">
        <v>525</v>
      </c>
      <c r="B24" s="19" t="s">
        <v>2</v>
      </c>
      <c r="C24" s="19" t="s">
        <v>3</v>
      </c>
      <c r="D24" s="19" t="s">
        <v>4</v>
      </c>
      <c r="E24" s="19" t="s">
        <v>5</v>
      </c>
      <c r="F24" s="19" t="s">
        <v>6</v>
      </c>
      <c r="G24" s="19" t="s">
        <v>7</v>
      </c>
      <c r="H24" s="19" t="s">
        <v>8</v>
      </c>
      <c r="I24" s="19" t="s">
        <v>9</v>
      </c>
      <c r="J24" s="19" t="s">
        <v>10</v>
      </c>
      <c r="K24" s="19" t="s">
        <v>11</v>
      </c>
      <c r="L24" s="19" t="s">
        <v>12</v>
      </c>
      <c r="M24" s="19" t="s">
        <v>13</v>
      </c>
      <c r="N24" s="19" t="s">
        <v>14</v>
      </c>
      <c r="O24" s="19" t="s">
        <v>15</v>
      </c>
      <c r="P24" s="19" t="s">
        <v>16</v>
      </c>
      <c r="Q24" s="19" t="s">
        <v>17</v>
      </c>
      <c r="R24" s="19" t="s">
        <v>18</v>
      </c>
      <c r="S24" s="19" t="s">
        <v>19</v>
      </c>
      <c r="T24" s="19" t="s">
        <v>20</v>
      </c>
      <c r="U24" s="19" t="s">
        <v>21</v>
      </c>
    </row>
    <row r="25" spans="1:21" x14ac:dyDescent="0.25">
      <c r="A25" s="21" t="s">
        <v>172</v>
      </c>
      <c r="B25" s="25">
        <f>$M$21</f>
        <v>10512.18</v>
      </c>
      <c r="C25" s="25">
        <f t="shared" ref="C25:U25" si="9">$M$21</f>
        <v>10512.18</v>
      </c>
      <c r="D25" s="25">
        <f t="shared" si="9"/>
        <v>10512.18</v>
      </c>
      <c r="E25" s="25">
        <f t="shared" si="9"/>
        <v>10512.18</v>
      </c>
      <c r="F25" s="25">
        <f t="shared" si="9"/>
        <v>10512.18</v>
      </c>
      <c r="G25" s="25">
        <f t="shared" si="9"/>
        <v>10512.18</v>
      </c>
      <c r="H25" s="25">
        <f t="shared" si="9"/>
        <v>10512.18</v>
      </c>
      <c r="I25" s="25">
        <f t="shared" si="9"/>
        <v>10512.18</v>
      </c>
      <c r="J25" s="25">
        <f t="shared" si="9"/>
        <v>10512.18</v>
      </c>
      <c r="K25" s="25">
        <f t="shared" si="9"/>
        <v>10512.18</v>
      </c>
      <c r="L25" s="25">
        <f t="shared" si="9"/>
        <v>10512.18</v>
      </c>
      <c r="M25" s="25">
        <f t="shared" si="9"/>
        <v>10512.18</v>
      </c>
      <c r="N25" s="25">
        <f t="shared" si="9"/>
        <v>10512.18</v>
      </c>
      <c r="O25" s="25">
        <f t="shared" si="9"/>
        <v>10512.18</v>
      </c>
      <c r="P25" s="25">
        <f t="shared" si="9"/>
        <v>10512.18</v>
      </c>
      <c r="Q25" s="25">
        <f t="shared" si="9"/>
        <v>10512.18</v>
      </c>
      <c r="R25" s="25">
        <f t="shared" si="9"/>
        <v>10512.18</v>
      </c>
      <c r="S25" s="25">
        <f t="shared" si="9"/>
        <v>10512.18</v>
      </c>
      <c r="T25" s="25">
        <f t="shared" si="9"/>
        <v>10512.18</v>
      </c>
      <c r="U25" s="25">
        <f t="shared" si="9"/>
        <v>10512.18</v>
      </c>
    </row>
    <row r="26" spans="1:21" x14ac:dyDescent="0.25">
      <c r="A26" s="24" t="s">
        <v>23</v>
      </c>
      <c r="B26" s="25">
        <f>$M$22</f>
        <v>75207.983284799993</v>
      </c>
      <c r="C26" s="25">
        <f t="shared" ref="C26:U26" si="10">$M$22</f>
        <v>75207.983284799993</v>
      </c>
      <c r="D26" s="25">
        <f t="shared" si="10"/>
        <v>75207.983284799993</v>
      </c>
      <c r="E26" s="25">
        <f t="shared" si="10"/>
        <v>75207.983284799993</v>
      </c>
      <c r="F26" s="25">
        <f t="shared" si="10"/>
        <v>75207.983284799993</v>
      </c>
      <c r="G26" s="25">
        <f t="shared" si="10"/>
        <v>75207.983284799993</v>
      </c>
      <c r="H26" s="25">
        <f t="shared" si="10"/>
        <v>75207.983284799993</v>
      </c>
      <c r="I26" s="25">
        <f t="shared" si="10"/>
        <v>75207.983284799993</v>
      </c>
      <c r="J26" s="25">
        <f t="shared" si="10"/>
        <v>75207.983284799993</v>
      </c>
      <c r="K26" s="25">
        <f t="shared" si="10"/>
        <v>75207.983284799993</v>
      </c>
      <c r="L26" s="25">
        <f t="shared" si="10"/>
        <v>75207.983284799993</v>
      </c>
      <c r="M26" s="25">
        <f t="shared" si="10"/>
        <v>75207.983284799993</v>
      </c>
      <c r="N26" s="25">
        <f t="shared" si="10"/>
        <v>75207.983284799993</v>
      </c>
      <c r="O26" s="25">
        <f t="shared" si="10"/>
        <v>75207.983284799993</v>
      </c>
      <c r="P26" s="25">
        <f t="shared" si="10"/>
        <v>75207.983284799993</v>
      </c>
      <c r="Q26" s="25">
        <f t="shared" si="10"/>
        <v>75207.983284799993</v>
      </c>
      <c r="R26" s="25">
        <f t="shared" si="10"/>
        <v>75207.983284799993</v>
      </c>
      <c r="S26" s="25">
        <f t="shared" si="10"/>
        <v>75207.983284799993</v>
      </c>
      <c r="T26" s="25">
        <f t="shared" si="10"/>
        <v>75207.983284799993</v>
      </c>
      <c r="U26" s="25">
        <f t="shared" si="10"/>
        <v>75207.983284799993</v>
      </c>
    </row>
    <row r="27" spans="1:21" x14ac:dyDescent="0.25">
      <c r="A27" s="24" t="s">
        <v>173</v>
      </c>
      <c r="B27" s="25">
        <f>B25</f>
        <v>10512.18</v>
      </c>
      <c r="C27" s="25">
        <f>B27+C25</f>
        <v>21024.36</v>
      </c>
      <c r="D27" s="25">
        <f t="shared" ref="D27:U27" si="11">C27+D25</f>
        <v>31536.54</v>
      </c>
      <c r="E27" s="25">
        <f t="shared" si="11"/>
        <v>42048.72</v>
      </c>
      <c r="F27" s="25">
        <f t="shared" si="11"/>
        <v>52560.9</v>
      </c>
      <c r="G27" s="25">
        <f t="shared" si="11"/>
        <v>63073.08</v>
      </c>
      <c r="H27" s="25">
        <f t="shared" si="11"/>
        <v>73585.260000000009</v>
      </c>
      <c r="I27" s="25">
        <f t="shared" si="11"/>
        <v>84097.44</v>
      </c>
      <c r="J27" s="25">
        <f t="shared" si="11"/>
        <v>94609.62</v>
      </c>
      <c r="K27" s="25">
        <f t="shared" si="11"/>
        <v>105121.79999999999</v>
      </c>
      <c r="L27" s="25">
        <f t="shared" si="11"/>
        <v>115633.97999999998</v>
      </c>
      <c r="M27" s="25">
        <f t="shared" si="11"/>
        <v>126146.15999999997</v>
      </c>
      <c r="N27" s="25">
        <f t="shared" si="11"/>
        <v>136658.33999999997</v>
      </c>
      <c r="O27" s="25">
        <f t="shared" si="11"/>
        <v>147170.51999999996</v>
      </c>
      <c r="P27" s="25">
        <f t="shared" si="11"/>
        <v>157682.69999999995</v>
      </c>
      <c r="Q27" s="25">
        <f t="shared" si="11"/>
        <v>168194.87999999995</v>
      </c>
      <c r="R27" s="25">
        <f t="shared" si="11"/>
        <v>178707.05999999994</v>
      </c>
      <c r="S27" s="25">
        <f t="shared" si="11"/>
        <v>189219.23999999993</v>
      </c>
      <c r="T27" s="25">
        <f t="shared" si="11"/>
        <v>199731.41999999993</v>
      </c>
      <c r="U27" s="25">
        <f t="shared" si="11"/>
        <v>210243.59999999992</v>
      </c>
    </row>
    <row r="28" spans="1:21" ht="12" thickBot="1" x14ac:dyDescent="0.3">
      <c r="A28" s="24" t="s">
        <v>174</v>
      </c>
      <c r="B28" s="25">
        <f>B26</f>
        <v>75207.983284799993</v>
      </c>
      <c r="C28" s="25">
        <f>B28+C26</f>
        <v>150415.96656959999</v>
      </c>
      <c r="D28" s="25">
        <f t="shared" ref="D28:U28" si="12">C28+D26</f>
        <v>225623.94985439998</v>
      </c>
      <c r="E28" s="25">
        <f t="shared" si="12"/>
        <v>300831.93313919997</v>
      </c>
      <c r="F28" s="25">
        <f t="shared" si="12"/>
        <v>376039.91642399994</v>
      </c>
      <c r="G28" s="25">
        <f t="shared" si="12"/>
        <v>451247.8997087999</v>
      </c>
      <c r="H28" s="25">
        <f t="shared" si="12"/>
        <v>526455.88299359987</v>
      </c>
      <c r="I28" s="25">
        <f t="shared" si="12"/>
        <v>601663.86627839983</v>
      </c>
      <c r="J28" s="25">
        <f t="shared" si="12"/>
        <v>676871.84956319979</v>
      </c>
      <c r="K28" s="25">
        <f t="shared" si="12"/>
        <v>752079.83284799976</v>
      </c>
      <c r="L28" s="25">
        <f t="shared" si="12"/>
        <v>827287.81613279972</v>
      </c>
      <c r="M28" s="25">
        <f t="shared" si="12"/>
        <v>902495.79941759969</v>
      </c>
      <c r="N28" s="25">
        <f t="shared" si="12"/>
        <v>977703.78270239965</v>
      </c>
      <c r="O28" s="25">
        <f t="shared" si="12"/>
        <v>1052911.7659871997</v>
      </c>
      <c r="P28" s="25">
        <f t="shared" si="12"/>
        <v>1128119.7492719998</v>
      </c>
      <c r="Q28" s="25">
        <f t="shared" si="12"/>
        <v>1203327.7325567999</v>
      </c>
      <c r="R28" s="25">
        <f t="shared" si="12"/>
        <v>1278535.7158416</v>
      </c>
      <c r="S28" s="25">
        <f t="shared" si="12"/>
        <v>1353743.6991264001</v>
      </c>
      <c r="T28" s="25">
        <f t="shared" si="12"/>
        <v>1428951.6824112001</v>
      </c>
      <c r="U28" s="25">
        <f t="shared" si="12"/>
        <v>1504159.6656960002</v>
      </c>
    </row>
    <row r="29" spans="1:21" ht="12" thickBot="1" x14ac:dyDescent="0.3">
      <c r="A29" s="18" t="s">
        <v>175</v>
      </c>
      <c r="B29" s="19">
        <f>SUM(B25:B26)</f>
        <v>85720.163284799986</v>
      </c>
      <c r="C29" s="19">
        <f t="shared" ref="C29:U29" si="13">SUM(C25:C26)</f>
        <v>85720.163284799986</v>
      </c>
      <c r="D29" s="19">
        <f t="shared" si="13"/>
        <v>85720.163284799986</v>
      </c>
      <c r="E29" s="19">
        <f t="shared" si="13"/>
        <v>85720.163284799986</v>
      </c>
      <c r="F29" s="19">
        <f t="shared" si="13"/>
        <v>85720.163284799986</v>
      </c>
      <c r="G29" s="19">
        <f t="shared" si="13"/>
        <v>85720.163284799986</v>
      </c>
      <c r="H29" s="19">
        <f t="shared" si="13"/>
        <v>85720.163284799986</v>
      </c>
      <c r="I29" s="19">
        <f t="shared" si="13"/>
        <v>85720.163284799986</v>
      </c>
      <c r="J29" s="19">
        <f t="shared" si="13"/>
        <v>85720.163284799986</v>
      </c>
      <c r="K29" s="19">
        <f t="shared" si="13"/>
        <v>85720.163284799986</v>
      </c>
      <c r="L29" s="19">
        <f t="shared" si="13"/>
        <v>85720.163284799986</v>
      </c>
      <c r="M29" s="19">
        <f t="shared" si="13"/>
        <v>85720.163284799986</v>
      </c>
      <c r="N29" s="19">
        <f t="shared" si="13"/>
        <v>85720.163284799986</v>
      </c>
      <c r="O29" s="19">
        <f t="shared" si="13"/>
        <v>85720.163284799986</v>
      </c>
      <c r="P29" s="19">
        <f t="shared" si="13"/>
        <v>85720.163284799986</v>
      </c>
      <c r="Q29" s="19">
        <f t="shared" si="13"/>
        <v>85720.163284799986</v>
      </c>
      <c r="R29" s="19">
        <f t="shared" si="13"/>
        <v>85720.163284799986</v>
      </c>
      <c r="S29" s="19">
        <f t="shared" si="13"/>
        <v>85720.163284799986</v>
      </c>
      <c r="T29" s="19">
        <f t="shared" si="13"/>
        <v>85720.163284799986</v>
      </c>
      <c r="U29" s="19">
        <f t="shared" si="13"/>
        <v>85720.163284799986</v>
      </c>
    </row>
    <row r="31" spans="1:21" s="173" customFormat="1" x14ac:dyDescent="0.25"/>
    <row r="32" spans="1:21" s="173" customFormat="1" x14ac:dyDescent="0.25"/>
    <row r="34" spans="1:21" ht="12" thickBot="1" x14ac:dyDescent="0.3"/>
    <row r="35" spans="1:21" ht="12" thickBot="1" x14ac:dyDescent="0.3">
      <c r="A35" s="18" t="s">
        <v>516</v>
      </c>
      <c r="B35" s="19" t="s">
        <v>177</v>
      </c>
      <c r="C35" s="19" t="s">
        <v>178</v>
      </c>
      <c r="D35" s="19" t="s">
        <v>179</v>
      </c>
      <c r="E35" s="19" t="s">
        <v>180</v>
      </c>
      <c r="F35" s="19" t="s">
        <v>181</v>
      </c>
      <c r="G35" s="19" t="s">
        <v>182</v>
      </c>
      <c r="H35" s="19" t="s">
        <v>183</v>
      </c>
      <c r="I35" s="19" t="s">
        <v>184</v>
      </c>
      <c r="J35" s="19" t="s">
        <v>185</v>
      </c>
      <c r="K35" s="19" t="s">
        <v>186</v>
      </c>
      <c r="L35" s="19" t="s">
        <v>187</v>
      </c>
      <c r="M35" s="19" t="s">
        <v>188</v>
      </c>
    </row>
    <row r="36" spans="1:21" x14ac:dyDescent="0.25">
      <c r="A36" s="21" t="s">
        <v>172</v>
      </c>
      <c r="B36" s="25">
        <v>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</row>
    <row r="37" spans="1:21" x14ac:dyDescent="0.25">
      <c r="A37" s="24" t="s">
        <v>23</v>
      </c>
      <c r="B37" s="25">
        <f>'Aux. Opex - Energia'!$B$59</f>
        <v>2511.8605355999998</v>
      </c>
      <c r="C37" s="25">
        <f>'Aux. Opex - Energia'!$B$59</f>
        <v>2511.8605355999998</v>
      </c>
      <c r="D37" s="25">
        <f>'Aux. Opex - Energia'!$B$59</f>
        <v>2511.8605355999998</v>
      </c>
      <c r="E37" s="25">
        <f>'Aux. Opex - Energia'!$B$59</f>
        <v>2511.8605355999998</v>
      </c>
      <c r="F37" s="25">
        <f>'Aux. Opex - Energia'!$B$59</f>
        <v>2511.8605355999998</v>
      </c>
      <c r="G37" s="25">
        <f>'Aux. Opex - Energia'!$B$59</f>
        <v>2511.8605355999998</v>
      </c>
      <c r="H37" s="25">
        <f>'Aux. Opex - Energia'!$B$59</f>
        <v>2511.8605355999998</v>
      </c>
      <c r="I37" s="25">
        <f>'Aux. Opex - Energia'!$B$59</f>
        <v>2511.8605355999998</v>
      </c>
      <c r="J37" s="25">
        <f>'Aux. Opex - Energia'!$B$59</f>
        <v>2511.8605355999998</v>
      </c>
      <c r="K37" s="25">
        <f>'Aux. Opex - Energia'!$B$59</f>
        <v>2511.8605355999998</v>
      </c>
      <c r="L37" s="25">
        <f>'Aux. Opex - Energia'!$B$59</f>
        <v>2511.8605355999998</v>
      </c>
      <c r="M37" s="25">
        <f>'Aux. Opex - Energia'!$B$59</f>
        <v>2511.8605355999998</v>
      </c>
    </row>
    <row r="38" spans="1:21" x14ac:dyDescent="0.25">
      <c r="A38" s="24" t="s">
        <v>173</v>
      </c>
      <c r="B38" s="25">
        <f>B36</f>
        <v>0</v>
      </c>
      <c r="C38" s="25">
        <f>B38+C36</f>
        <v>0</v>
      </c>
      <c r="D38" s="25">
        <f t="shared" ref="D38:M38" si="14">C38+D36</f>
        <v>0</v>
      </c>
      <c r="E38" s="25">
        <f t="shared" si="14"/>
        <v>0</v>
      </c>
      <c r="F38" s="25">
        <f t="shared" si="14"/>
        <v>0</v>
      </c>
      <c r="G38" s="25">
        <f t="shared" si="14"/>
        <v>0</v>
      </c>
      <c r="H38" s="25">
        <f t="shared" si="14"/>
        <v>0</v>
      </c>
      <c r="I38" s="25">
        <f t="shared" si="14"/>
        <v>0</v>
      </c>
      <c r="J38" s="25">
        <f t="shared" si="14"/>
        <v>0</v>
      </c>
      <c r="K38" s="25">
        <f t="shared" si="14"/>
        <v>0</v>
      </c>
      <c r="L38" s="25">
        <f t="shared" si="14"/>
        <v>0</v>
      </c>
      <c r="M38" s="25">
        <f t="shared" si="14"/>
        <v>0</v>
      </c>
    </row>
    <row r="39" spans="1:21" x14ac:dyDescent="0.25">
      <c r="A39" s="24" t="s">
        <v>174</v>
      </c>
      <c r="B39" s="25">
        <f>B37</f>
        <v>2511.8605355999998</v>
      </c>
      <c r="C39" s="25">
        <f>B39+C37</f>
        <v>5023.7210711999996</v>
      </c>
      <c r="D39" s="25">
        <f t="shared" ref="D39:M39" si="15">C39+D37</f>
        <v>7535.5816067999995</v>
      </c>
      <c r="E39" s="25">
        <f t="shared" si="15"/>
        <v>10047.442142399999</v>
      </c>
      <c r="F39" s="25">
        <f t="shared" si="15"/>
        <v>12559.302678</v>
      </c>
      <c r="G39" s="25">
        <f t="shared" si="15"/>
        <v>15071.163213600001</v>
      </c>
      <c r="H39" s="25">
        <f t="shared" si="15"/>
        <v>17583.023749200001</v>
      </c>
      <c r="I39" s="25">
        <f t="shared" si="15"/>
        <v>20094.884284800002</v>
      </c>
      <c r="J39" s="25">
        <f t="shared" si="15"/>
        <v>22606.744820400003</v>
      </c>
      <c r="K39" s="25">
        <f t="shared" si="15"/>
        <v>25118.605356000004</v>
      </c>
      <c r="L39" s="25">
        <f t="shared" si="15"/>
        <v>27630.465891600004</v>
      </c>
      <c r="M39" s="25">
        <f t="shared" si="15"/>
        <v>30142.326427200005</v>
      </c>
    </row>
    <row r="40" spans="1:21" ht="12" thickBot="1" x14ac:dyDescent="0.3"/>
    <row r="41" spans="1:21" ht="12" thickBot="1" x14ac:dyDescent="0.3">
      <c r="A41" s="18" t="s">
        <v>518</v>
      </c>
      <c r="B41" s="19" t="s">
        <v>2</v>
      </c>
      <c r="C41" s="19" t="s">
        <v>3</v>
      </c>
      <c r="D41" s="19" t="s">
        <v>4</v>
      </c>
      <c r="E41" s="19" t="s">
        <v>5</v>
      </c>
      <c r="F41" s="19" t="s">
        <v>6</v>
      </c>
      <c r="G41" s="19" t="s">
        <v>7</v>
      </c>
      <c r="H41" s="19" t="s">
        <v>8</v>
      </c>
      <c r="I41" s="19" t="s">
        <v>9</v>
      </c>
      <c r="J41" s="19" t="s">
        <v>10</v>
      </c>
      <c r="K41" s="19" t="s">
        <v>11</v>
      </c>
      <c r="L41" s="19" t="s">
        <v>12</v>
      </c>
      <c r="M41" s="19" t="s">
        <v>13</v>
      </c>
      <c r="N41" s="19" t="s">
        <v>14</v>
      </c>
      <c r="O41" s="19" t="s">
        <v>15</v>
      </c>
      <c r="P41" s="19" t="s">
        <v>16</v>
      </c>
      <c r="Q41" s="19" t="s">
        <v>17</v>
      </c>
      <c r="R41" s="19" t="s">
        <v>18</v>
      </c>
      <c r="S41" s="19" t="s">
        <v>19</v>
      </c>
      <c r="T41" s="19" t="s">
        <v>20</v>
      </c>
      <c r="U41" s="19" t="s">
        <v>21</v>
      </c>
    </row>
    <row r="42" spans="1:21" x14ac:dyDescent="0.25">
      <c r="A42" s="21" t="s">
        <v>172</v>
      </c>
      <c r="B42" s="25">
        <f>M38</f>
        <v>0</v>
      </c>
      <c r="C42" s="25">
        <f t="shared" ref="C42:U42" si="16">N38</f>
        <v>0</v>
      </c>
      <c r="D42" s="25">
        <f t="shared" si="16"/>
        <v>0</v>
      </c>
      <c r="E42" s="25">
        <f t="shared" si="16"/>
        <v>0</v>
      </c>
      <c r="F42" s="25">
        <f t="shared" si="16"/>
        <v>0</v>
      </c>
      <c r="G42" s="25">
        <f t="shared" si="16"/>
        <v>0</v>
      </c>
      <c r="H42" s="25">
        <f t="shared" si="16"/>
        <v>0</v>
      </c>
      <c r="I42" s="25">
        <f t="shared" si="16"/>
        <v>0</v>
      </c>
      <c r="J42" s="25">
        <f t="shared" si="16"/>
        <v>0</v>
      </c>
      <c r="K42" s="25">
        <f t="shared" si="16"/>
        <v>0</v>
      </c>
      <c r="L42" s="25">
        <f t="shared" si="16"/>
        <v>0</v>
      </c>
      <c r="M42" s="25">
        <f t="shared" si="16"/>
        <v>0</v>
      </c>
      <c r="N42" s="25">
        <f t="shared" si="16"/>
        <v>0</v>
      </c>
      <c r="O42" s="25">
        <f t="shared" si="16"/>
        <v>0</v>
      </c>
      <c r="P42" s="25">
        <f t="shared" si="16"/>
        <v>0</v>
      </c>
      <c r="Q42" s="25">
        <f t="shared" si="16"/>
        <v>0</v>
      </c>
      <c r="R42" s="25">
        <f t="shared" si="16"/>
        <v>0</v>
      </c>
      <c r="S42" s="25">
        <f t="shared" si="16"/>
        <v>0</v>
      </c>
      <c r="T42" s="25">
        <f t="shared" si="16"/>
        <v>0</v>
      </c>
      <c r="U42" s="25">
        <f t="shared" si="16"/>
        <v>0</v>
      </c>
    </row>
    <row r="43" spans="1:21" x14ac:dyDescent="0.25">
      <c r="A43" s="24" t="s">
        <v>23</v>
      </c>
      <c r="B43" s="25">
        <f t="shared" ref="B43:U43" si="17">$M$39</f>
        <v>30142.326427200005</v>
      </c>
      <c r="C43" s="25">
        <f t="shared" si="17"/>
        <v>30142.326427200005</v>
      </c>
      <c r="D43" s="25">
        <f t="shared" si="17"/>
        <v>30142.326427200005</v>
      </c>
      <c r="E43" s="25">
        <f t="shared" si="17"/>
        <v>30142.326427200005</v>
      </c>
      <c r="F43" s="25">
        <f t="shared" si="17"/>
        <v>30142.326427200005</v>
      </c>
      <c r="G43" s="25">
        <f t="shared" si="17"/>
        <v>30142.326427200005</v>
      </c>
      <c r="H43" s="25">
        <f t="shared" si="17"/>
        <v>30142.326427200005</v>
      </c>
      <c r="I43" s="25">
        <f t="shared" si="17"/>
        <v>30142.326427200005</v>
      </c>
      <c r="J43" s="25">
        <f t="shared" si="17"/>
        <v>30142.326427200005</v>
      </c>
      <c r="K43" s="25">
        <f t="shared" si="17"/>
        <v>30142.326427200005</v>
      </c>
      <c r="L43" s="25">
        <f t="shared" si="17"/>
        <v>30142.326427200005</v>
      </c>
      <c r="M43" s="25">
        <f t="shared" si="17"/>
        <v>30142.326427200005</v>
      </c>
      <c r="N43" s="25">
        <f t="shared" si="17"/>
        <v>30142.326427200005</v>
      </c>
      <c r="O43" s="25">
        <f t="shared" si="17"/>
        <v>30142.326427200005</v>
      </c>
      <c r="P43" s="25">
        <f t="shared" si="17"/>
        <v>30142.326427200005</v>
      </c>
      <c r="Q43" s="25">
        <f t="shared" si="17"/>
        <v>30142.326427200005</v>
      </c>
      <c r="R43" s="25">
        <f t="shared" si="17"/>
        <v>30142.326427200005</v>
      </c>
      <c r="S43" s="25">
        <f t="shared" si="17"/>
        <v>30142.326427200005</v>
      </c>
      <c r="T43" s="25">
        <f t="shared" si="17"/>
        <v>30142.326427200005</v>
      </c>
      <c r="U43" s="25">
        <f t="shared" si="17"/>
        <v>30142.326427200005</v>
      </c>
    </row>
    <row r="44" spans="1:21" x14ac:dyDescent="0.25">
      <c r="A44" s="24" t="s">
        <v>173</v>
      </c>
      <c r="B44" s="25">
        <f>B42</f>
        <v>0</v>
      </c>
      <c r="C44" s="25">
        <f>B44+C42</f>
        <v>0</v>
      </c>
      <c r="D44" s="25">
        <f t="shared" ref="D44:U44" si="18">C44+D42</f>
        <v>0</v>
      </c>
      <c r="E44" s="25">
        <f t="shared" si="18"/>
        <v>0</v>
      </c>
      <c r="F44" s="25">
        <f t="shared" si="18"/>
        <v>0</v>
      </c>
      <c r="G44" s="25">
        <f t="shared" si="18"/>
        <v>0</v>
      </c>
      <c r="H44" s="25">
        <f t="shared" si="18"/>
        <v>0</v>
      </c>
      <c r="I44" s="25">
        <f t="shared" si="18"/>
        <v>0</v>
      </c>
      <c r="J44" s="25">
        <f t="shared" si="18"/>
        <v>0</v>
      </c>
      <c r="K44" s="25">
        <f t="shared" si="18"/>
        <v>0</v>
      </c>
      <c r="L44" s="25">
        <f t="shared" si="18"/>
        <v>0</v>
      </c>
      <c r="M44" s="25">
        <f t="shared" si="18"/>
        <v>0</v>
      </c>
      <c r="N44" s="25">
        <f t="shared" si="18"/>
        <v>0</v>
      </c>
      <c r="O44" s="25">
        <f t="shared" si="18"/>
        <v>0</v>
      </c>
      <c r="P44" s="25">
        <f t="shared" si="18"/>
        <v>0</v>
      </c>
      <c r="Q44" s="25">
        <f t="shared" si="18"/>
        <v>0</v>
      </c>
      <c r="R44" s="25">
        <f t="shared" si="18"/>
        <v>0</v>
      </c>
      <c r="S44" s="25">
        <f t="shared" si="18"/>
        <v>0</v>
      </c>
      <c r="T44" s="25">
        <f t="shared" si="18"/>
        <v>0</v>
      </c>
      <c r="U44" s="25">
        <f t="shared" si="18"/>
        <v>0</v>
      </c>
    </row>
    <row r="45" spans="1:21" ht="12" thickBot="1" x14ac:dyDescent="0.3">
      <c r="A45" s="24" t="s">
        <v>174</v>
      </c>
      <c r="B45" s="25">
        <f>B43</f>
        <v>30142.326427200005</v>
      </c>
      <c r="C45" s="25">
        <f>B45+C43</f>
        <v>60284.65285440001</v>
      </c>
      <c r="D45" s="25">
        <f t="shared" ref="D45:U45" si="19">C45+D43</f>
        <v>90426.979281600012</v>
      </c>
      <c r="E45" s="25">
        <f t="shared" si="19"/>
        <v>120569.30570880002</v>
      </c>
      <c r="F45" s="25">
        <f t="shared" si="19"/>
        <v>150711.63213600003</v>
      </c>
      <c r="G45" s="25">
        <f t="shared" si="19"/>
        <v>180853.95856320002</v>
      </c>
      <c r="H45" s="25">
        <f t="shared" si="19"/>
        <v>210996.28499040002</v>
      </c>
      <c r="I45" s="25">
        <f t="shared" si="19"/>
        <v>241138.61141760001</v>
      </c>
      <c r="J45" s="25">
        <f t="shared" si="19"/>
        <v>271280.93784480001</v>
      </c>
      <c r="K45" s="25">
        <f t="shared" si="19"/>
        <v>301423.264272</v>
      </c>
      <c r="L45" s="25">
        <f t="shared" si="19"/>
        <v>331565.59069919999</v>
      </c>
      <c r="M45" s="25">
        <f t="shared" si="19"/>
        <v>361707.91712639999</v>
      </c>
      <c r="N45" s="25">
        <f t="shared" si="19"/>
        <v>391850.24355359998</v>
      </c>
      <c r="O45" s="25">
        <f t="shared" si="19"/>
        <v>421992.56998079998</v>
      </c>
      <c r="P45" s="25">
        <f t="shared" si="19"/>
        <v>452134.89640799997</v>
      </c>
      <c r="Q45" s="25">
        <f t="shared" si="19"/>
        <v>482277.22283519997</v>
      </c>
      <c r="R45" s="25">
        <f t="shared" si="19"/>
        <v>512419.54926239996</v>
      </c>
      <c r="S45" s="25">
        <f t="shared" si="19"/>
        <v>542561.87568960001</v>
      </c>
      <c r="T45" s="25">
        <f t="shared" si="19"/>
        <v>572704.20211680001</v>
      </c>
      <c r="U45" s="25">
        <f t="shared" si="19"/>
        <v>602846.528544</v>
      </c>
    </row>
    <row r="46" spans="1:21" ht="12" thickBot="1" x14ac:dyDescent="0.3">
      <c r="A46" s="18" t="s">
        <v>175</v>
      </c>
      <c r="B46" s="19">
        <f>SUM(B42:B43)</f>
        <v>30142.326427200005</v>
      </c>
      <c r="C46" s="19">
        <f t="shared" ref="C46:U46" si="20">SUM(C42:C43)</f>
        <v>30142.326427200005</v>
      </c>
      <c r="D46" s="19">
        <f t="shared" si="20"/>
        <v>30142.326427200005</v>
      </c>
      <c r="E46" s="19">
        <f t="shared" si="20"/>
        <v>30142.326427200005</v>
      </c>
      <c r="F46" s="19">
        <f t="shared" si="20"/>
        <v>30142.326427200005</v>
      </c>
      <c r="G46" s="19">
        <f t="shared" si="20"/>
        <v>30142.326427200005</v>
      </c>
      <c r="H46" s="19">
        <f t="shared" si="20"/>
        <v>30142.326427200005</v>
      </c>
      <c r="I46" s="19">
        <f t="shared" si="20"/>
        <v>30142.326427200005</v>
      </c>
      <c r="J46" s="19">
        <f t="shared" si="20"/>
        <v>30142.326427200005</v>
      </c>
      <c r="K46" s="19">
        <f t="shared" si="20"/>
        <v>30142.326427200005</v>
      </c>
      <c r="L46" s="19">
        <f t="shared" si="20"/>
        <v>30142.326427200005</v>
      </c>
      <c r="M46" s="19">
        <f t="shared" si="20"/>
        <v>30142.326427200005</v>
      </c>
      <c r="N46" s="19">
        <f t="shared" si="20"/>
        <v>30142.326427200005</v>
      </c>
      <c r="O46" s="19">
        <f t="shared" si="20"/>
        <v>30142.326427200005</v>
      </c>
      <c r="P46" s="19">
        <f t="shared" si="20"/>
        <v>30142.326427200005</v>
      </c>
      <c r="Q46" s="19">
        <f t="shared" si="20"/>
        <v>30142.326427200005</v>
      </c>
      <c r="R46" s="19">
        <f t="shared" si="20"/>
        <v>30142.326427200005</v>
      </c>
      <c r="S46" s="19">
        <f t="shared" si="20"/>
        <v>30142.326427200005</v>
      </c>
      <c r="T46" s="19">
        <f t="shared" si="20"/>
        <v>30142.326427200005</v>
      </c>
      <c r="U46" s="19">
        <f t="shared" si="20"/>
        <v>30142.326427200005</v>
      </c>
    </row>
  </sheetData>
  <printOptions horizontalCentered="1" verticalCentered="1"/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3:AP28"/>
  <sheetViews>
    <sheetView topLeftCell="A10" workbookViewId="0">
      <selection activeCell="A15" sqref="A15"/>
    </sheetView>
  </sheetViews>
  <sheetFormatPr defaultRowHeight="12.75" x14ac:dyDescent="0.2"/>
  <cols>
    <col min="1" max="4" width="9.140625" style="1"/>
    <col min="5" max="5" width="36" style="1" bestFit="1" customWidth="1"/>
    <col min="6" max="7" width="9.5703125" style="1" bestFit="1" customWidth="1"/>
    <col min="8" max="8" width="9.7109375" style="1" bestFit="1" customWidth="1"/>
    <col min="9" max="40" width="9.5703125" style="1" bestFit="1" customWidth="1"/>
    <col min="41" max="16384" width="9.140625" style="1"/>
  </cols>
  <sheetData>
    <row r="3" spans="1:40" x14ac:dyDescent="0.2">
      <c r="F3" s="99">
        <v>1</v>
      </c>
      <c r="G3" s="99">
        <v>2</v>
      </c>
      <c r="H3" s="99">
        <v>3</v>
      </c>
      <c r="I3" s="99">
        <v>4</v>
      </c>
      <c r="J3" s="99">
        <v>5</v>
      </c>
      <c r="K3" s="99">
        <v>6</v>
      </c>
      <c r="L3" s="99">
        <v>7</v>
      </c>
      <c r="M3" s="99">
        <v>8</v>
      </c>
      <c r="N3" s="99">
        <v>9</v>
      </c>
      <c r="O3" s="99">
        <v>10</v>
      </c>
      <c r="P3" s="99">
        <v>11</v>
      </c>
      <c r="Q3" s="99">
        <v>12</v>
      </c>
      <c r="R3" s="99">
        <v>13</v>
      </c>
      <c r="S3" s="99">
        <v>14</v>
      </c>
      <c r="T3" s="99">
        <v>15</v>
      </c>
      <c r="U3" s="99">
        <v>16</v>
      </c>
      <c r="V3" s="99">
        <v>17</v>
      </c>
      <c r="W3" s="99">
        <v>18</v>
      </c>
      <c r="X3" s="99">
        <v>19</v>
      </c>
      <c r="Y3" s="99">
        <v>20</v>
      </c>
      <c r="Z3" s="99">
        <v>21</v>
      </c>
      <c r="AA3" s="99">
        <v>22</v>
      </c>
      <c r="AB3" s="99">
        <v>23</v>
      </c>
      <c r="AC3" s="99">
        <v>24</v>
      </c>
      <c r="AD3" s="99">
        <v>25</v>
      </c>
      <c r="AE3" s="99">
        <v>26</v>
      </c>
      <c r="AF3" s="99">
        <v>27</v>
      </c>
      <c r="AG3" s="99">
        <v>28</v>
      </c>
      <c r="AH3" s="99">
        <v>29</v>
      </c>
      <c r="AI3" s="99">
        <v>30</v>
      </c>
      <c r="AJ3" s="99">
        <v>31</v>
      </c>
      <c r="AK3" s="99">
        <v>32</v>
      </c>
      <c r="AL3" s="99">
        <v>33</v>
      </c>
      <c r="AM3" s="99">
        <v>34</v>
      </c>
      <c r="AN3" s="99">
        <v>35</v>
      </c>
    </row>
    <row r="4" spans="1:40" ht="13.5" thickBot="1" x14ac:dyDescent="0.25">
      <c r="E4" s="96" t="s">
        <v>189</v>
      </c>
      <c r="F4" s="97">
        <f>SUM(F5:F6)</f>
        <v>207270</v>
      </c>
      <c r="G4" s="97">
        <f t="shared" ref="G4:AN4" si="0">SUM(G5:G6)</f>
        <v>207270</v>
      </c>
      <c r="H4" s="97">
        <f t="shared" si="0"/>
        <v>207270</v>
      </c>
      <c r="I4" s="97">
        <f t="shared" si="0"/>
        <v>207270</v>
      </c>
      <c r="J4" s="97">
        <f t="shared" si="0"/>
        <v>207270</v>
      </c>
      <c r="K4" s="97">
        <f t="shared" si="0"/>
        <v>207270</v>
      </c>
      <c r="L4" s="97">
        <f t="shared" si="0"/>
        <v>207270</v>
      </c>
      <c r="M4" s="97">
        <f t="shared" si="0"/>
        <v>207270</v>
      </c>
      <c r="N4" s="97">
        <f t="shared" si="0"/>
        <v>207270</v>
      </c>
      <c r="O4" s="97">
        <f t="shared" si="0"/>
        <v>207270</v>
      </c>
      <c r="P4" s="97">
        <f t="shared" si="0"/>
        <v>207270</v>
      </c>
      <c r="Q4" s="97">
        <f t="shared" si="0"/>
        <v>207270</v>
      </c>
      <c r="R4" s="97">
        <f t="shared" si="0"/>
        <v>207270</v>
      </c>
      <c r="S4" s="97">
        <f t="shared" si="0"/>
        <v>207270</v>
      </c>
      <c r="T4" s="97">
        <f t="shared" si="0"/>
        <v>207270</v>
      </c>
      <c r="U4" s="97">
        <f t="shared" si="0"/>
        <v>207270</v>
      </c>
      <c r="V4" s="97">
        <f t="shared" si="0"/>
        <v>207270</v>
      </c>
      <c r="W4" s="97">
        <f t="shared" si="0"/>
        <v>207270</v>
      </c>
      <c r="X4" s="97">
        <f t="shared" si="0"/>
        <v>207270</v>
      </c>
      <c r="Y4" s="97">
        <f t="shared" si="0"/>
        <v>207270</v>
      </c>
      <c r="Z4" s="97">
        <f t="shared" si="0"/>
        <v>207270</v>
      </c>
      <c r="AA4" s="97">
        <f t="shared" si="0"/>
        <v>207270</v>
      </c>
      <c r="AB4" s="97">
        <f t="shared" si="0"/>
        <v>207270</v>
      </c>
      <c r="AC4" s="97">
        <f t="shared" si="0"/>
        <v>207270</v>
      </c>
      <c r="AD4" s="97">
        <f t="shared" si="0"/>
        <v>207270</v>
      </c>
      <c r="AE4" s="97">
        <f t="shared" si="0"/>
        <v>207270</v>
      </c>
      <c r="AF4" s="97">
        <f t="shared" si="0"/>
        <v>207270</v>
      </c>
      <c r="AG4" s="97">
        <f t="shared" si="0"/>
        <v>207270</v>
      </c>
      <c r="AH4" s="97">
        <f t="shared" si="0"/>
        <v>207270</v>
      </c>
      <c r="AI4" s="97">
        <f t="shared" si="0"/>
        <v>207270</v>
      </c>
      <c r="AJ4" s="97">
        <f t="shared" si="0"/>
        <v>207270</v>
      </c>
      <c r="AK4" s="97">
        <f t="shared" si="0"/>
        <v>207270</v>
      </c>
      <c r="AL4" s="97">
        <f t="shared" si="0"/>
        <v>207270</v>
      </c>
      <c r="AM4" s="97">
        <f t="shared" si="0"/>
        <v>207270</v>
      </c>
      <c r="AN4" s="97">
        <f t="shared" si="0"/>
        <v>207270</v>
      </c>
    </row>
    <row r="5" spans="1:40" x14ac:dyDescent="0.2">
      <c r="E5" s="1" t="str">
        <f>"1.1"&amp;" "&amp;Receita!L4</f>
        <v>1.1 Aluguel dos boxes</v>
      </c>
      <c r="F5" s="2">
        <f>Receita!M4</f>
        <v>180000</v>
      </c>
      <c r="G5" s="2">
        <f>Receita!N4</f>
        <v>180000</v>
      </c>
      <c r="H5" s="100">
        <f>Receita!O4</f>
        <v>180000</v>
      </c>
      <c r="I5" s="2">
        <f>Receita!P4</f>
        <v>180000</v>
      </c>
      <c r="J5" s="2">
        <f>Receita!Q4</f>
        <v>180000</v>
      </c>
      <c r="K5" s="2">
        <f>Receita!R4</f>
        <v>180000</v>
      </c>
      <c r="L5" s="2">
        <f>Receita!S4</f>
        <v>180000</v>
      </c>
      <c r="M5" s="2">
        <f>Receita!T4</f>
        <v>180000</v>
      </c>
      <c r="N5" s="2">
        <f>Receita!U4</f>
        <v>180000</v>
      </c>
      <c r="O5" s="2">
        <f>Receita!V4</f>
        <v>180000</v>
      </c>
      <c r="P5" s="2">
        <f>Receita!W4</f>
        <v>180000</v>
      </c>
      <c r="Q5" s="2">
        <f>Receita!X4</f>
        <v>180000</v>
      </c>
      <c r="R5" s="2">
        <f>Receita!Y4</f>
        <v>180000</v>
      </c>
      <c r="S5" s="2">
        <f>Receita!Z4</f>
        <v>180000</v>
      </c>
      <c r="T5" s="2">
        <f>Receita!AA4</f>
        <v>180000</v>
      </c>
      <c r="U5" s="2">
        <f>Receita!AB4</f>
        <v>180000</v>
      </c>
      <c r="V5" s="2">
        <f>Receita!AC4</f>
        <v>180000</v>
      </c>
      <c r="W5" s="2">
        <f>Receita!AD4</f>
        <v>180000</v>
      </c>
      <c r="X5" s="2">
        <f>Receita!AE4</f>
        <v>180000</v>
      </c>
      <c r="Y5" s="2">
        <f>Receita!AF4</f>
        <v>180000</v>
      </c>
      <c r="Z5" s="2">
        <f>Receita!AG4</f>
        <v>180000</v>
      </c>
      <c r="AA5" s="2">
        <f>Receita!AH4</f>
        <v>180000</v>
      </c>
      <c r="AB5" s="2">
        <f>Receita!AI4</f>
        <v>180000</v>
      </c>
      <c r="AC5" s="2">
        <f>Receita!AJ4</f>
        <v>180000</v>
      </c>
      <c r="AD5" s="2">
        <f>Receita!AK4</f>
        <v>180000</v>
      </c>
      <c r="AE5" s="2">
        <f>Receita!AL4</f>
        <v>180000</v>
      </c>
      <c r="AF5" s="2">
        <f>Receita!AM4</f>
        <v>180000</v>
      </c>
      <c r="AG5" s="2">
        <f>Receita!AN4</f>
        <v>180000</v>
      </c>
      <c r="AH5" s="2">
        <f>Receita!AO4</f>
        <v>180000</v>
      </c>
      <c r="AI5" s="2">
        <f>Receita!AP4</f>
        <v>180000</v>
      </c>
      <c r="AJ5" s="2">
        <f>Receita!AQ4</f>
        <v>180000</v>
      </c>
      <c r="AK5" s="2">
        <f>Receita!AR4</f>
        <v>180000</v>
      </c>
      <c r="AL5" s="2">
        <f>Receita!AS4</f>
        <v>180000</v>
      </c>
      <c r="AM5" s="2">
        <f>Receita!AT4</f>
        <v>180000</v>
      </c>
      <c r="AN5" s="2">
        <f>Receita!AU4</f>
        <v>180000</v>
      </c>
    </row>
    <row r="6" spans="1:40" x14ac:dyDescent="0.2">
      <c r="E6" s="1" t="str">
        <f>"1.2"&amp;" "&amp;Receita!L5</f>
        <v xml:space="preserve">1.2 Uso dos banheiros </v>
      </c>
      <c r="F6" s="2">
        <f>Receita!M5</f>
        <v>27270</v>
      </c>
      <c r="G6" s="2">
        <f>Receita!N5</f>
        <v>27270</v>
      </c>
      <c r="H6" s="2">
        <f>Receita!O5</f>
        <v>27270</v>
      </c>
      <c r="I6" s="2">
        <f>Receita!P5</f>
        <v>27270</v>
      </c>
      <c r="J6" s="2">
        <f>Receita!Q5</f>
        <v>27270</v>
      </c>
      <c r="K6" s="2">
        <f>Receita!R5</f>
        <v>27270</v>
      </c>
      <c r="L6" s="2">
        <f>Receita!S5</f>
        <v>27270</v>
      </c>
      <c r="M6" s="2">
        <f>Receita!T5</f>
        <v>27270</v>
      </c>
      <c r="N6" s="2">
        <f>Receita!U5</f>
        <v>27270</v>
      </c>
      <c r="O6" s="2">
        <f>Receita!V5</f>
        <v>27270</v>
      </c>
      <c r="P6" s="2">
        <f>Receita!W5</f>
        <v>27270</v>
      </c>
      <c r="Q6" s="2">
        <f>Receita!X5</f>
        <v>27270</v>
      </c>
      <c r="R6" s="2">
        <f>Receita!Y5</f>
        <v>27270</v>
      </c>
      <c r="S6" s="2">
        <f>Receita!Z5</f>
        <v>27270</v>
      </c>
      <c r="T6" s="2">
        <f>Receita!AA5</f>
        <v>27270</v>
      </c>
      <c r="U6" s="2">
        <f>Receita!AB5</f>
        <v>27270</v>
      </c>
      <c r="V6" s="2">
        <f>Receita!AC5</f>
        <v>27270</v>
      </c>
      <c r="W6" s="2">
        <f>Receita!AD5</f>
        <v>27270</v>
      </c>
      <c r="X6" s="2">
        <f>Receita!AE5</f>
        <v>27270</v>
      </c>
      <c r="Y6" s="2">
        <f>Receita!AF5</f>
        <v>27270</v>
      </c>
      <c r="Z6" s="2">
        <f>Receita!AG5</f>
        <v>27270</v>
      </c>
      <c r="AA6" s="2">
        <f>Receita!AH5</f>
        <v>27270</v>
      </c>
      <c r="AB6" s="2">
        <f>Receita!AI5</f>
        <v>27270</v>
      </c>
      <c r="AC6" s="2">
        <f>Receita!AJ5</f>
        <v>27270</v>
      </c>
      <c r="AD6" s="2">
        <f>Receita!AK5</f>
        <v>27270</v>
      </c>
      <c r="AE6" s="2">
        <f>Receita!AL5</f>
        <v>27270</v>
      </c>
      <c r="AF6" s="2">
        <f>Receita!AM5</f>
        <v>27270</v>
      </c>
      <c r="AG6" s="2">
        <f>Receita!AN5</f>
        <v>27270</v>
      </c>
      <c r="AH6" s="2">
        <f>Receita!AO5</f>
        <v>27270</v>
      </c>
      <c r="AI6" s="2">
        <f>Receita!AP5</f>
        <v>27270</v>
      </c>
      <c r="AJ6" s="2">
        <f>Receita!AQ5</f>
        <v>27270</v>
      </c>
      <c r="AK6" s="2">
        <f>Receita!AR5</f>
        <v>27270</v>
      </c>
      <c r="AL6" s="2">
        <f>Receita!AS5</f>
        <v>27270</v>
      </c>
      <c r="AM6" s="2">
        <f>Receita!AT5</f>
        <v>27270</v>
      </c>
      <c r="AN6" s="2">
        <f>Receita!AU5</f>
        <v>27270</v>
      </c>
    </row>
    <row r="7" spans="1:40" ht="13.5" thickBot="1" x14ac:dyDescent="0.25">
      <c r="E7" s="96" t="s">
        <v>190</v>
      </c>
      <c r="F7" s="98">
        <f>Tributos!H7</f>
        <v>17203.41</v>
      </c>
      <c r="G7" s="98">
        <f>Tributos!I7</f>
        <v>17203.41</v>
      </c>
      <c r="H7" s="98">
        <f>Tributos!J7</f>
        <v>17203.41</v>
      </c>
      <c r="I7" s="98">
        <f>Tributos!K7</f>
        <v>17203.41</v>
      </c>
      <c r="J7" s="98">
        <f>Tributos!L7</f>
        <v>17203.41</v>
      </c>
      <c r="K7" s="98">
        <f>Tributos!M7</f>
        <v>17203.41</v>
      </c>
      <c r="L7" s="98">
        <f>Tributos!N7</f>
        <v>17203.41</v>
      </c>
      <c r="M7" s="98">
        <f>Tributos!O7</f>
        <v>17203.41</v>
      </c>
      <c r="N7" s="98">
        <f>Tributos!P7</f>
        <v>17203.41</v>
      </c>
      <c r="O7" s="98">
        <f>Tributos!Q7</f>
        <v>17203.41</v>
      </c>
      <c r="P7" s="98">
        <f>Tributos!R7</f>
        <v>17203.41</v>
      </c>
      <c r="Q7" s="98">
        <f>Tributos!S7</f>
        <v>17203.41</v>
      </c>
      <c r="R7" s="98">
        <f>Tributos!T7</f>
        <v>17203.41</v>
      </c>
      <c r="S7" s="98">
        <f>Tributos!U7</f>
        <v>17203.41</v>
      </c>
      <c r="T7" s="98">
        <f>Tributos!V7</f>
        <v>17203.41</v>
      </c>
      <c r="U7" s="98">
        <f>Tributos!W7</f>
        <v>17203.41</v>
      </c>
      <c r="V7" s="98">
        <f>Tributos!X7</f>
        <v>17203.41</v>
      </c>
      <c r="W7" s="98">
        <f>Tributos!Y7</f>
        <v>17203.41</v>
      </c>
      <c r="X7" s="98">
        <f>Tributos!Z7</f>
        <v>17203.41</v>
      </c>
      <c r="Y7" s="98">
        <f>Tributos!AA7</f>
        <v>17203.41</v>
      </c>
      <c r="Z7" s="98">
        <f>Tributos!AB7</f>
        <v>17203.41</v>
      </c>
      <c r="AA7" s="98">
        <f>Tributos!AC7</f>
        <v>17203.41</v>
      </c>
      <c r="AB7" s="98">
        <f>Tributos!AD7</f>
        <v>17203.41</v>
      </c>
      <c r="AC7" s="98">
        <f>Tributos!AE7</f>
        <v>17203.41</v>
      </c>
      <c r="AD7" s="98">
        <f>Tributos!AF7</f>
        <v>17203.41</v>
      </c>
      <c r="AE7" s="98">
        <f>Tributos!AG7</f>
        <v>17203.41</v>
      </c>
      <c r="AF7" s="98">
        <f>Tributos!AH7</f>
        <v>17203.41</v>
      </c>
      <c r="AG7" s="98">
        <f>Tributos!AI7</f>
        <v>17203.41</v>
      </c>
      <c r="AH7" s="98">
        <f>Tributos!AJ7</f>
        <v>17203.41</v>
      </c>
      <c r="AI7" s="98">
        <f>Tributos!AK7</f>
        <v>17203.41</v>
      </c>
      <c r="AJ7" s="98">
        <f>Tributos!AL7</f>
        <v>17203.41</v>
      </c>
      <c r="AK7" s="98">
        <f>Tributos!AM7</f>
        <v>17203.41</v>
      </c>
      <c r="AL7" s="98">
        <f>Tributos!AN7</f>
        <v>17203.41</v>
      </c>
      <c r="AM7" s="98">
        <f>Tributos!AO7</f>
        <v>17203.41</v>
      </c>
      <c r="AN7" s="98">
        <f>Tributos!AP7</f>
        <v>17203.41</v>
      </c>
    </row>
    <row r="8" spans="1:40" x14ac:dyDescent="0.2">
      <c r="E8" s="1" t="str">
        <f>"2.1"&amp;" "&amp;Tributos!G8</f>
        <v>2.1 ISS</v>
      </c>
      <c r="F8" s="100">
        <f>Tributos!H8</f>
        <v>8290.7999999999993</v>
      </c>
      <c r="G8" s="100">
        <f>Tributos!I8</f>
        <v>8290.7999999999993</v>
      </c>
      <c r="H8" s="100">
        <f>Tributos!J8</f>
        <v>8290.7999999999993</v>
      </c>
      <c r="I8" s="100">
        <f>Tributos!K8</f>
        <v>8290.7999999999993</v>
      </c>
      <c r="J8" s="100">
        <f>Tributos!L8</f>
        <v>8290.7999999999993</v>
      </c>
      <c r="K8" s="100">
        <f>Tributos!M8</f>
        <v>8290.7999999999993</v>
      </c>
      <c r="L8" s="100">
        <f>Tributos!N8</f>
        <v>8290.7999999999993</v>
      </c>
      <c r="M8" s="100">
        <f>Tributos!O8</f>
        <v>8290.7999999999993</v>
      </c>
      <c r="N8" s="100">
        <f>Tributos!P8</f>
        <v>8290.7999999999993</v>
      </c>
      <c r="O8" s="100">
        <f>Tributos!Q8</f>
        <v>8290.7999999999993</v>
      </c>
      <c r="P8" s="100">
        <f>Tributos!R8</f>
        <v>8290.7999999999993</v>
      </c>
      <c r="Q8" s="100">
        <f>Tributos!S8</f>
        <v>8290.7999999999993</v>
      </c>
      <c r="R8" s="100">
        <f>Tributos!T8</f>
        <v>8290.7999999999993</v>
      </c>
      <c r="S8" s="100">
        <f>Tributos!U8</f>
        <v>8290.7999999999993</v>
      </c>
      <c r="T8" s="100">
        <f>Tributos!V8</f>
        <v>8290.7999999999993</v>
      </c>
      <c r="U8" s="100">
        <f>Tributos!W8</f>
        <v>8290.7999999999993</v>
      </c>
      <c r="V8" s="100">
        <f>Tributos!X8</f>
        <v>8290.7999999999993</v>
      </c>
      <c r="W8" s="100">
        <f>Tributos!Y8</f>
        <v>8290.7999999999993</v>
      </c>
      <c r="X8" s="100">
        <f>Tributos!Z8</f>
        <v>8290.7999999999993</v>
      </c>
      <c r="Y8" s="100">
        <f>Tributos!AA8</f>
        <v>8290.7999999999993</v>
      </c>
      <c r="Z8" s="100">
        <f>Tributos!AB8</f>
        <v>8290.7999999999993</v>
      </c>
      <c r="AA8" s="100">
        <f>Tributos!AC8</f>
        <v>8290.7999999999993</v>
      </c>
      <c r="AB8" s="100">
        <f>Tributos!AD8</f>
        <v>8290.7999999999993</v>
      </c>
      <c r="AC8" s="100">
        <f>Tributos!AE8</f>
        <v>8290.7999999999993</v>
      </c>
      <c r="AD8" s="100">
        <f>Tributos!AF8</f>
        <v>8290.7999999999993</v>
      </c>
      <c r="AE8" s="100">
        <f>Tributos!AG8</f>
        <v>8290.7999999999993</v>
      </c>
      <c r="AF8" s="100">
        <f>Tributos!AH8</f>
        <v>8290.7999999999993</v>
      </c>
      <c r="AG8" s="100">
        <f>Tributos!AI8</f>
        <v>8290.7999999999993</v>
      </c>
      <c r="AH8" s="100">
        <f>Tributos!AJ8</f>
        <v>8290.7999999999993</v>
      </c>
      <c r="AI8" s="100">
        <f>Tributos!AK8</f>
        <v>8290.7999999999993</v>
      </c>
      <c r="AJ8" s="100">
        <f>Tributos!AL8</f>
        <v>8290.7999999999993</v>
      </c>
      <c r="AK8" s="100">
        <f>Tributos!AM8</f>
        <v>8290.7999999999993</v>
      </c>
      <c r="AL8" s="100">
        <f>Tributos!AN8</f>
        <v>8290.7999999999993</v>
      </c>
      <c r="AM8" s="100">
        <f>Tributos!AO8</f>
        <v>8290.7999999999993</v>
      </c>
      <c r="AN8" s="100">
        <f>Tributos!AP8</f>
        <v>8290.7999999999993</v>
      </c>
    </row>
    <row r="9" spans="1:40" x14ac:dyDescent="0.2">
      <c r="E9" s="1" t="str">
        <f>"2.2"&amp;" "&amp;Tributos!G9</f>
        <v>2.2 PIS</v>
      </c>
      <c r="F9" s="100">
        <f>Tributos!H9</f>
        <v>7565.3549999999996</v>
      </c>
      <c r="G9" s="100">
        <f>Tributos!I9</f>
        <v>7565.3549999999996</v>
      </c>
      <c r="H9" s="100">
        <f>Tributos!J9</f>
        <v>7565.3549999999996</v>
      </c>
      <c r="I9" s="100">
        <f>Tributos!K9</f>
        <v>7565.3549999999996</v>
      </c>
      <c r="J9" s="100">
        <f>Tributos!L9</f>
        <v>7565.3549999999996</v>
      </c>
      <c r="K9" s="100">
        <f>Tributos!M9</f>
        <v>7565.3549999999996</v>
      </c>
      <c r="L9" s="100">
        <f>Tributos!N9</f>
        <v>7565.3549999999996</v>
      </c>
      <c r="M9" s="100">
        <f>Tributos!O9</f>
        <v>7565.3549999999996</v>
      </c>
      <c r="N9" s="100">
        <f>Tributos!P9</f>
        <v>7565.3549999999996</v>
      </c>
      <c r="O9" s="100">
        <f>Tributos!Q9</f>
        <v>7565.3549999999996</v>
      </c>
      <c r="P9" s="100">
        <f>Tributos!R9</f>
        <v>7565.3549999999996</v>
      </c>
      <c r="Q9" s="100">
        <f>Tributos!S9</f>
        <v>7565.3549999999996</v>
      </c>
      <c r="R9" s="100">
        <f>Tributos!T9</f>
        <v>7565.3549999999996</v>
      </c>
      <c r="S9" s="100">
        <f>Tributos!U9</f>
        <v>7565.3549999999996</v>
      </c>
      <c r="T9" s="100">
        <f>Tributos!V9</f>
        <v>7565.3549999999996</v>
      </c>
      <c r="U9" s="100">
        <f>Tributos!W9</f>
        <v>7565.3549999999996</v>
      </c>
      <c r="V9" s="100">
        <f>Tributos!X9</f>
        <v>7565.3549999999996</v>
      </c>
      <c r="W9" s="100">
        <f>Tributos!Y9</f>
        <v>7565.3549999999996</v>
      </c>
      <c r="X9" s="100">
        <f>Tributos!Z9</f>
        <v>7565.3549999999996</v>
      </c>
      <c r="Y9" s="100">
        <f>Tributos!AA9</f>
        <v>7565.3549999999996</v>
      </c>
      <c r="Z9" s="100">
        <f>Tributos!AB9</f>
        <v>7565.3549999999996</v>
      </c>
      <c r="AA9" s="100">
        <f>Tributos!AC9</f>
        <v>7565.3549999999996</v>
      </c>
      <c r="AB9" s="100">
        <f>Tributos!AD9</f>
        <v>7565.3549999999996</v>
      </c>
      <c r="AC9" s="100">
        <f>Tributos!AE9</f>
        <v>7565.3549999999996</v>
      </c>
      <c r="AD9" s="100">
        <f>Tributos!AF9</f>
        <v>7565.3549999999996</v>
      </c>
      <c r="AE9" s="100">
        <f>Tributos!AG9</f>
        <v>7565.3549999999996</v>
      </c>
      <c r="AF9" s="100">
        <f>Tributos!AH9</f>
        <v>7565.3549999999996</v>
      </c>
      <c r="AG9" s="100">
        <f>Tributos!AI9</f>
        <v>7565.3549999999996</v>
      </c>
      <c r="AH9" s="100">
        <f>Tributos!AJ9</f>
        <v>7565.3549999999996</v>
      </c>
      <c r="AI9" s="100">
        <f>Tributos!AK9</f>
        <v>7565.3549999999996</v>
      </c>
      <c r="AJ9" s="100">
        <f>Tributos!AL9</f>
        <v>7565.3549999999996</v>
      </c>
      <c r="AK9" s="100">
        <f>Tributos!AM9</f>
        <v>7565.3549999999996</v>
      </c>
      <c r="AL9" s="100">
        <f>Tributos!AN9</f>
        <v>7565.3549999999996</v>
      </c>
      <c r="AM9" s="100">
        <f>Tributos!AO9</f>
        <v>7565.3549999999996</v>
      </c>
      <c r="AN9" s="100">
        <f>Tributos!AP9</f>
        <v>7565.3549999999996</v>
      </c>
    </row>
    <row r="10" spans="1:40" x14ac:dyDescent="0.2">
      <c r="E10" s="1" t="str">
        <f>"2.3"&amp;" "&amp;Tributos!G10</f>
        <v>2.3 COFINS</v>
      </c>
      <c r="F10" s="100">
        <f>Tributos!H10</f>
        <v>1347.2549999999999</v>
      </c>
      <c r="G10" s="100">
        <f>Tributos!I10</f>
        <v>1347.2549999999999</v>
      </c>
      <c r="H10" s="100">
        <f>Tributos!J10</f>
        <v>1347.2549999999999</v>
      </c>
      <c r="I10" s="100">
        <f>Tributos!K10</f>
        <v>1347.2549999999999</v>
      </c>
      <c r="J10" s="100">
        <f>Tributos!L10</f>
        <v>1347.2549999999999</v>
      </c>
      <c r="K10" s="100">
        <f>Tributos!M10</f>
        <v>1347.2549999999999</v>
      </c>
      <c r="L10" s="100">
        <f>Tributos!N10</f>
        <v>1347.2549999999999</v>
      </c>
      <c r="M10" s="100">
        <f>Tributos!O10</f>
        <v>1347.2549999999999</v>
      </c>
      <c r="N10" s="100">
        <f>Tributos!P10</f>
        <v>1347.2549999999999</v>
      </c>
      <c r="O10" s="100">
        <f>Tributos!Q10</f>
        <v>1347.2549999999999</v>
      </c>
      <c r="P10" s="100">
        <f>Tributos!R10</f>
        <v>1347.2549999999999</v>
      </c>
      <c r="Q10" s="100">
        <f>Tributos!S10</f>
        <v>1347.2549999999999</v>
      </c>
      <c r="R10" s="100">
        <f>Tributos!T10</f>
        <v>1347.2549999999999</v>
      </c>
      <c r="S10" s="100">
        <f>Tributos!U10</f>
        <v>1347.2549999999999</v>
      </c>
      <c r="T10" s="100">
        <f>Tributos!V10</f>
        <v>1347.2549999999999</v>
      </c>
      <c r="U10" s="100">
        <f>Tributos!W10</f>
        <v>1347.2549999999999</v>
      </c>
      <c r="V10" s="100">
        <f>Tributos!X10</f>
        <v>1347.2549999999999</v>
      </c>
      <c r="W10" s="100">
        <f>Tributos!Y10</f>
        <v>1347.2549999999999</v>
      </c>
      <c r="X10" s="100">
        <f>Tributos!Z10</f>
        <v>1347.2549999999999</v>
      </c>
      <c r="Y10" s="100">
        <f>Tributos!AA10</f>
        <v>1347.2549999999999</v>
      </c>
      <c r="Z10" s="100">
        <f>Tributos!AB10</f>
        <v>1347.2549999999999</v>
      </c>
      <c r="AA10" s="100">
        <f>Tributos!AC10</f>
        <v>1347.2549999999999</v>
      </c>
      <c r="AB10" s="100">
        <f>Tributos!AD10</f>
        <v>1347.2549999999999</v>
      </c>
      <c r="AC10" s="100">
        <f>Tributos!AE10</f>
        <v>1347.2549999999999</v>
      </c>
      <c r="AD10" s="100">
        <f>Tributos!AF10</f>
        <v>1347.2549999999999</v>
      </c>
      <c r="AE10" s="100">
        <f>Tributos!AG10</f>
        <v>1347.2549999999999</v>
      </c>
      <c r="AF10" s="100">
        <f>Tributos!AH10</f>
        <v>1347.2549999999999</v>
      </c>
      <c r="AG10" s="100">
        <f>Tributos!AI10</f>
        <v>1347.2549999999999</v>
      </c>
      <c r="AH10" s="100">
        <f>Tributos!AJ10</f>
        <v>1347.2549999999999</v>
      </c>
      <c r="AI10" s="100">
        <f>Tributos!AK10</f>
        <v>1347.2549999999999</v>
      </c>
      <c r="AJ10" s="100">
        <f>Tributos!AL10</f>
        <v>1347.2549999999999</v>
      </c>
      <c r="AK10" s="100">
        <f>Tributos!AM10</f>
        <v>1347.2549999999999</v>
      </c>
      <c r="AL10" s="100">
        <f>Tributos!AN10</f>
        <v>1347.2549999999999</v>
      </c>
      <c r="AM10" s="100">
        <f>Tributos!AO10</f>
        <v>1347.2549999999999</v>
      </c>
      <c r="AN10" s="100">
        <f>Tributos!AP10</f>
        <v>1347.2549999999999</v>
      </c>
    </row>
    <row r="11" spans="1:40" x14ac:dyDescent="0.2">
      <c r="E11" s="1" t="str">
        <f>"2.4"&amp;" "&amp;Tributos!G11</f>
        <v>2.4 ICMS</v>
      </c>
      <c r="F11" s="100">
        <f>Tributos!H11</f>
        <v>0</v>
      </c>
      <c r="G11" s="100">
        <f>Tributos!I11</f>
        <v>0</v>
      </c>
      <c r="H11" s="100">
        <f>Tributos!J11</f>
        <v>0</v>
      </c>
      <c r="I11" s="100">
        <f>Tributos!K11</f>
        <v>0</v>
      </c>
      <c r="J11" s="100">
        <f>Tributos!L11</f>
        <v>0</v>
      </c>
      <c r="K11" s="100">
        <f>Tributos!M11</f>
        <v>0</v>
      </c>
      <c r="L11" s="100">
        <f>Tributos!N11</f>
        <v>0</v>
      </c>
      <c r="M11" s="100">
        <f>Tributos!O11</f>
        <v>0</v>
      </c>
      <c r="N11" s="100">
        <f>Tributos!P11</f>
        <v>0</v>
      </c>
      <c r="O11" s="100">
        <f>Tributos!Q11</f>
        <v>0</v>
      </c>
      <c r="P11" s="100">
        <f>Tributos!R11</f>
        <v>0</v>
      </c>
      <c r="Q11" s="100">
        <f>Tributos!S11</f>
        <v>0</v>
      </c>
      <c r="R11" s="100">
        <f>Tributos!T11</f>
        <v>0</v>
      </c>
      <c r="S11" s="100">
        <f>Tributos!U11</f>
        <v>0</v>
      </c>
      <c r="T11" s="100">
        <f>Tributos!V11</f>
        <v>0</v>
      </c>
      <c r="U11" s="100">
        <f>Tributos!W11</f>
        <v>0</v>
      </c>
      <c r="V11" s="100">
        <f>Tributos!X11</f>
        <v>0</v>
      </c>
      <c r="W11" s="100">
        <f>Tributos!Y11</f>
        <v>0</v>
      </c>
      <c r="X11" s="100">
        <f>Tributos!Z11</f>
        <v>0</v>
      </c>
      <c r="Y11" s="100">
        <f>Tributos!AA11</f>
        <v>0</v>
      </c>
      <c r="Z11" s="100">
        <f>Tributos!AB11</f>
        <v>0</v>
      </c>
      <c r="AA11" s="100">
        <f>Tributos!AC11</f>
        <v>0</v>
      </c>
      <c r="AB11" s="100">
        <f>Tributos!AD11</f>
        <v>0</v>
      </c>
      <c r="AC11" s="100">
        <f>Tributos!AE11</f>
        <v>0</v>
      </c>
      <c r="AD11" s="100">
        <f>Tributos!AF11</f>
        <v>0</v>
      </c>
      <c r="AE11" s="100">
        <f>Tributos!AG11</f>
        <v>0</v>
      </c>
      <c r="AF11" s="100">
        <f>Tributos!AH11</f>
        <v>0</v>
      </c>
      <c r="AG11" s="100">
        <f>Tributos!AI11</f>
        <v>0</v>
      </c>
      <c r="AH11" s="100">
        <f>Tributos!AJ11</f>
        <v>0</v>
      </c>
      <c r="AI11" s="100">
        <f>Tributos!AK11</f>
        <v>0</v>
      </c>
      <c r="AJ11" s="100">
        <f>Tributos!AL11</f>
        <v>0</v>
      </c>
      <c r="AK11" s="100">
        <f>Tributos!AM11</f>
        <v>0</v>
      </c>
      <c r="AL11" s="100">
        <f>Tributos!AN11</f>
        <v>0</v>
      </c>
      <c r="AM11" s="100">
        <f>Tributos!AO11</f>
        <v>0</v>
      </c>
      <c r="AN11" s="100">
        <f>Tributos!AP11</f>
        <v>0</v>
      </c>
    </row>
    <row r="12" spans="1:40" ht="13.5" thickBot="1" x14ac:dyDescent="0.25">
      <c r="A12" s="1" t="s">
        <v>191</v>
      </c>
      <c r="B12" s="136">
        <v>5.0000000000000001E-3</v>
      </c>
      <c r="E12" s="96" t="s">
        <v>192</v>
      </c>
      <c r="F12" s="98">
        <f>F4-F7</f>
        <v>190066.59</v>
      </c>
      <c r="G12" s="98">
        <f t="shared" ref="G12:AN12" si="1">G4-G7</f>
        <v>190066.59</v>
      </c>
      <c r="H12" s="98">
        <f t="shared" si="1"/>
        <v>190066.59</v>
      </c>
      <c r="I12" s="98">
        <f t="shared" si="1"/>
        <v>190066.59</v>
      </c>
      <c r="J12" s="98">
        <f t="shared" si="1"/>
        <v>190066.59</v>
      </c>
      <c r="K12" s="98">
        <f t="shared" si="1"/>
        <v>190066.59</v>
      </c>
      <c r="L12" s="98">
        <f t="shared" si="1"/>
        <v>190066.59</v>
      </c>
      <c r="M12" s="98">
        <f t="shared" si="1"/>
        <v>190066.59</v>
      </c>
      <c r="N12" s="98">
        <f t="shared" si="1"/>
        <v>190066.59</v>
      </c>
      <c r="O12" s="98">
        <f t="shared" si="1"/>
        <v>190066.59</v>
      </c>
      <c r="P12" s="98">
        <f t="shared" si="1"/>
        <v>190066.59</v>
      </c>
      <c r="Q12" s="98">
        <f t="shared" si="1"/>
        <v>190066.59</v>
      </c>
      <c r="R12" s="98">
        <f t="shared" si="1"/>
        <v>190066.59</v>
      </c>
      <c r="S12" s="98">
        <f t="shared" si="1"/>
        <v>190066.59</v>
      </c>
      <c r="T12" s="98">
        <f t="shared" si="1"/>
        <v>190066.59</v>
      </c>
      <c r="U12" s="98">
        <f t="shared" si="1"/>
        <v>190066.59</v>
      </c>
      <c r="V12" s="98">
        <f t="shared" si="1"/>
        <v>190066.59</v>
      </c>
      <c r="W12" s="98">
        <f t="shared" si="1"/>
        <v>190066.59</v>
      </c>
      <c r="X12" s="98">
        <f t="shared" si="1"/>
        <v>190066.59</v>
      </c>
      <c r="Y12" s="98">
        <f t="shared" si="1"/>
        <v>190066.59</v>
      </c>
      <c r="Z12" s="98">
        <f t="shared" si="1"/>
        <v>190066.59</v>
      </c>
      <c r="AA12" s="98">
        <f t="shared" si="1"/>
        <v>190066.59</v>
      </c>
      <c r="AB12" s="98">
        <f t="shared" si="1"/>
        <v>190066.59</v>
      </c>
      <c r="AC12" s="98">
        <f t="shared" si="1"/>
        <v>190066.59</v>
      </c>
      <c r="AD12" s="98">
        <f t="shared" si="1"/>
        <v>190066.59</v>
      </c>
      <c r="AE12" s="98">
        <f t="shared" si="1"/>
        <v>190066.59</v>
      </c>
      <c r="AF12" s="98">
        <f t="shared" si="1"/>
        <v>190066.59</v>
      </c>
      <c r="AG12" s="98">
        <f t="shared" si="1"/>
        <v>190066.59</v>
      </c>
      <c r="AH12" s="98">
        <f t="shared" si="1"/>
        <v>190066.59</v>
      </c>
      <c r="AI12" s="98">
        <f t="shared" si="1"/>
        <v>190066.59</v>
      </c>
      <c r="AJ12" s="98">
        <f t="shared" si="1"/>
        <v>190066.59</v>
      </c>
      <c r="AK12" s="98">
        <f t="shared" si="1"/>
        <v>190066.59</v>
      </c>
      <c r="AL12" s="98">
        <f t="shared" si="1"/>
        <v>190066.59</v>
      </c>
      <c r="AM12" s="98">
        <f t="shared" si="1"/>
        <v>190066.59</v>
      </c>
      <c r="AN12" s="98">
        <f t="shared" si="1"/>
        <v>190066.59</v>
      </c>
    </row>
    <row r="13" spans="1:40" ht="13.5" thickBot="1" x14ac:dyDescent="0.25">
      <c r="A13" s="1" t="s">
        <v>193</v>
      </c>
      <c r="B13" s="3">
        <v>0.04</v>
      </c>
      <c r="C13" s="1" t="s">
        <v>194</v>
      </c>
      <c r="E13" s="96" t="s">
        <v>195</v>
      </c>
      <c r="F13" s="98">
        <f>SUM(F14:F17)</f>
        <v>292716.76354047999</v>
      </c>
      <c r="G13" s="98">
        <f t="shared" ref="G13:AN13" si="2">SUM(G14:G17)</f>
        <v>297737.73794048</v>
      </c>
      <c r="H13" s="98">
        <f t="shared" si="2"/>
        <v>307887.56594047998</v>
      </c>
      <c r="I13" s="98">
        <f t="shared" si="2"/>
        <v>292716.76354047999</v>
      </c>
      <c r="J13" s="98">
        <f t="shared" si="2"/>
        <v>356747.09874047997</v>
      </c>
      <c r="K13" s="98">
        <f t="shared" si="2"/>
        <v>292716.76354047999</v>
      </c>
      <c r="L13" s="98">
        <f t="shared" si="2"/>
        <v>325676.43314047996</v>
      </c>
      <c r="M13" s="98">
        <f t="shared" si="2"/>
        <v>297737.73794048</v>
      </c>
      <c r="N13" s="98">
        <f t="shared" si="2"/>
        <v>295853.04994047998</v>
      </c>
      <c r="O13" s="98">
        <f t="shared" si="2"/>
        <v>292716.76354047999</v>
      </c>
      <c r="P13" s="98">
        <f t="shared" si="2"/>
        <v>371917.90114048001</v>
      </c>
      <c r="Q13" s="98">
        <f t="shared" si="2"/>
        <v>292716.76354047999</v>
      </c>
      <c r="R13" s="98">
        <f t="shared" si="2"/>
        <v>292716.76354047999</v>
      </c>
      <c r="S13" s="98">
        <f t="shared" si="2"/>
        <v>297737.73794048</v>
      </c>
      <c r="T13" s="98">
        <f t="shared" si="2"/>
        <v>325676.43314047996</v>
      </c>
      <c r="U13" s="98">
        <f t="shared" si="2"/>
        <v>292716.76354047999</v>
      </c>
      <c r="V13" s="98">
        <f t="shared" si="2"/>
        <v>356747.09874047997</v>
      </c>
      <c r="W13" s="98">
        <f t="shared" si="2"/>
        <v>292716.76354047999</v>
      </c>
      <c r="X13" s="98">
        <f t="shared" si="2"/>
        <v>311023.85234048002</v>
      </c>
      <c r="Y13" s="98">
        <f t="shared" si="2"/>
        <v>297737.73794048</v>
      </c>
      <c r="Z13" s="98" t="e">
        <f t="shared" si="2"/>
        <v>#REF!</v>
      </c>
      <c r="AA13" s="98" t="e">
        <f t="shared" si="2"/>
        <v>#REF!</v>
      </c>
      <c r="AB13" s="98" t="e">
        <f t="shared" si="2"/>
        <v>#REF!</v>
      </c>
      <c r="AC13" s="98" t="e">
        <f t="shared" si="2"/>
        <v>#REF!</v>
      </c>
      <c r="AD13" s="98" t="e">
        <f t="shared" si="2"/>
        <v>#REF!</v>
      </c>
      <c r="AE13" s="98" t="e">
        <f t="shared" si="2"/>
        <v>#REF!</v>
      </c>
      <c r="AF13" s="98" t="e">
        <f t="shared" si="2"/>
        <v>#REF!</v>
      </c>
      <c r="AG13" s="98" t="e">
        <f t="shared" si="2"/>
        <v>#REF!</v>
      </c>
      <c r="AH13" s="98" t="e">
        <f t="shared" si="2"/>
        <v>#REF!</v>
      </c>
      <c r="AI13" s="98" t="e">
        <f t="shared" si="2"/>
        <v>#REF!</v>
      </c>
      <c r="AJ13" s="98" t="e">
        <f t="shared" si="2"/>
        <v>#REF!</v>
      </c>
      <c r="AK13" s="98" t="e">
        <f t="shared" si="2"/>
        <v>#REF!</v>
      </c>
      <c r="AL13" s="98" t="e">
        <f t="shared" si="2"/>
        <v>#REF!</v>
      </c>
      <c r="AM13" s="98" t="e">
        <f t="shared" si="2"/>
        <v>#REF!</v>
      </c>
      <c r="AN13" s="98" t="e">
        <f t="shared" si="2"/>
        <v>#REF!</v>
      </c>
    </row>
    <row r="14" spans="1:40" ht="15" x14ac:dyDescent="0.25">
      <c r="A14" s="1" t="s">
        <v>196</v>
      </c>
      <c r="B14" s="136">
        <v>5.0000000000000001E-3</v>
      </c>
      <c r="C14" s="1" t="s">
        <v>197</v>
      </c>
      <c r="E14" s="101" t="s">
        <v>198</v>
      </c>
      <c r="F14" s="100">
        <f>'Opex consolidado'!B11</f>
        <v>279465.44571200002</v>
      </c>
      <c r="G14" s="100">
        <f>'Opex consolidado'!C11</f>
        <v>284293.30571200006</v>
      </c>
      <c r="H14" s="100">
        <f>'Opex consolidado'!D11</f>
        <v>294052.75571200001</v>
      </c>
      <c r="I14" s="100">
        <f>'Opex consolidado'!E11</f>
        <v>279465.44571200002</v>
      </c>
      <c r="J14" s="100">
        <f>'Opex consolidado'!F11</f>
        <v>341033.07571200002</v>
      </c>
      <c r="K14" s="100">
        <f>'Opex consolidado'!G11</f>
        <v>279465.44571200002</v>
      </c>
      <c r="L14" s="100">
        <f>'Opex consolidado'!H11</f>
        <v>311157.43571200001</v>
      </c>
      <c r="M14" s="100">
        <f>'Opex consolidado'!I11</f>
        <v>284293.30571200006</v>
      </c>
      <c r="N14" s="100">
        <f>'Opex consolidado'!J11</f>
        <v>282481.10571200005</v>
      </c>
      <c r="O14" s="100">
        <f>'Opex consolidado'!K11</f>
        <v>279465.44571200002</v>
      </c>
      <c r="P14" s="100">
        <f>'Opex consolidado'!L11</f>
        <v>355620.38571200008</v>
      </c>
      <c r="Q14" s="100">
        <f>'Opex consolidado'!M11</f>
        <v>279465.44571200002</v>
      </c>
      <c r="R14" s="100">
        <f>'Opex consolidado'!N11</f>
        <v>279465.44571200002</v>
      </c>
      <c r="S14" s="100">
        <f>'Opex consolidado'!O11</f>
        <v>284293.30571200006</v>
      </c>
      <c r="T14" s="100">
        <f>'Opex consolidado'!P11</f>
        <v>311157.43571200001</v>
      </c>
      <c r="U14" s="100">
        <f>'Opex consolidado'!Q11</f>
        <v>279465.44571200002</v>
      </c>
      <c r="V14" s="100">
        <f>'Opex consolidado'!R11</f>
        <v>341033.07571200002</v>
      </c>
      <c r="W14" s="100">
        <f>'Opex consolidado'!S11</f>
        <v>279465.44571200002</v>
      </c>
      <c r="X14" s="100">
        <f>'Opex consolidado'!T11</f>
        <v>297068.41571200005</v>
      </c>
      <c r="Y14" s="100">
        <f>'Opex consolidado'!U11</f>
        <v>284293.30571200006</v>
      </c>
      <c r="Z14" s="100" t="e">
        <f>'Opex consolidado'!#REF!</f>
        <v>#REF!</v>
      </c>
      <c r="AA14" s="100" t="e">
        <f>'Opex consolidado'!#REF!</f>
        <v>#REF!</v>
      </c>
      <c r="AB14" s="100" t="e">
        <f>'Opex consolidado'!#REF!</f>
        <v>#REF!</v>
      </c>
      <c r="AC14" s="100" t="e">
        <f>'Opex consolidado'!#REF!</f>
        <v>#REF!</v>
      </c>
      <c r="AD14" s="100" t="e">
        <f>'Opex consolidado'!#REF!</f>
        <v>#REF!</v>
      </c>
      <c r="AE14" s="100" t="e">
        <f>'Opex consolidado'!#REF!</f>
        <v>#REF!</v>
      </c>
      <c r="AF14" s="100" t="e">
        <f>'Opex consolidado'!#REF!</f>
        <v>#REF!</v>
      </c>
      <c r="AG14" s="100" t="e">
        <f>'Opex consolidado'!#REF!</f>
        <v>#REF!</v>
      </c>
      <c r="AH14" s="100" t="e">
        <f>'Opex consolidado'!#REF!</f>
        <v>#REF!</v>
      </c>
      <c r="AI14" s="100" t="e">
        <f>'Opex consolidado'!#REF!</f>
        <v>#REF!</v>
      </c>
      <c r="AJ14" s="100" t="e">
        <f>'Opex consolidado'!#REF!</f>
        <v>#REF!</v>
      </c>
      <c r="AK14" s="100" t="e">
        <f>'Opex consolidado'!#REF!</f>
        <v>#REF!</v>
      </c>
      <c r="AL14" s="100" t="e">
        <f>'Opex consolidado'!#REF!</f>
        <v>#REF!</v>
      </c>
      <c r="AM14" s="100" t="e">
        <f>'Opex consolidado'!#REF!</f>
        <v>#REF!</v>
      </c>
      <c r="AN14" s="100" t="e">
        <f>'Opex consolidado'!#REF!</f>
        <v>#REF!</v>
      </c>
    </row>
    <row r="15" spans="1:40" ht="15" x14ac:dyDescent="0.25">
      <c r="A15" s="1" t="s">
        <v>199</v>
      </c>
      <c r="E15" s="101" t="s">
        <v>200</v>
      </c>
      <c r="F15" s="100">
        <f>$B$12*F4</f>
        <v>1036.3499999999999</v>
      </c>
      <c r="G15" s="100">
        <f t="shared" ref="G15:AN15" si="3">$B$12*G4</f>
        <v>1036.3499999999999</v>
      </c>
      <c r="H15" s="100">
        <f t="shared" si="3"/>
        <v>1036.3499999999999</v>
      </c>
      <c r="I15" s="100">
        <f t="shared" si="3"/>
        <v>1036.3499999999999</v>
      </c>
      <c r="J15" s="100">
        <f t="shared" si="3"/>
        <v>1036.3499999999999</v>
      </c>
      <c r="K15" s="100">
        <f t="shared" si="3"/>
        <v>1036.3499999999999</v>
      </c>
      <c r="L15" s="100">
        <f t="shared" si="3"/>
        <v>1036.3499999999999</v>
      </c>
      <c r="M15" s="100">
        <f t="shared" si="3"/>
        <v>1036.3499999999999</v>
      </c>
      <c r="N15" s="100">
        <f t="shared" si="3"/>
        <v>1036.3499999999999</v>
      </c>
      <c r="O15" s="100">
        <f t="shared" si="3"/>
        <v>1036.3499999999999</v>
      </c>
      <c r="P15" s="100">
        <f t="shared" si="3"/>
        <v>1036.3499999999999</v>
      </c>
      <c r="Q15" s="100">
        <f t="shared" si="3"/>
        <v>1036.3499999999999</v>
      </c>
      <c r="R15" s="100">
        <f t="shared" si="3"/>
        <v>1036.3499999999999</v>
      </c>
      <c r="S15" s="100">
        <f t="shared" si="3"/>
        <v>1036.3499999999999</v>
      </c>
      <c r="T15" s="100">
        <f t="shared" si="3"/>
        <v>1036.3499999999999</v>
      </c>
      <c r="U15" s="100">
        <f t="shared" si="3"/>
        <v>1036.3499999999999</v>
      </c>
      <c r="V15" s="100">
        <f t="shared" si="3"/>
        <v>1036.3499999999999</v>
      </c>
      <c r="W15" s="100">
        <f t="shared" si="3"/>
        <v>1036.3499999999999</v>
      </c>
      <c r="X15" s="100">
        <f t="shared" si="3"/>
        <v>1036.3499999999999</v>
      </c>
      <c r="Y15" s="100">
        <f t="shared" si="3"/>
        <v>1036.3499999999999</v>
      </c>
      <c r="Z15" s="100">
        <f t="shared" si="3"/>
        <v>1036.3499999999999</v>
      </c>
      <c r="AA15" s="100">
        <f t="shared" si="3"/>
        <v>1036.3499999999999</v>
      </c>
      <c r="AB15" s="100">
        <f t="shared" si="3"/>
        <v>1036.3499999999999</v>
      </c>
      <c r="AC15" s="100">
        <f t="shared" si="3"/>
        <v>1036.3499999999999</v>
      </c>
      <c r="AD15" s="100">
        <f t="shared" si="3"/>
        <v>1036.3499999999999</v>
      </c>
      <c r="AE15" s="100">
        <f t="shared" si="3"/>
        <v>1036.3499999999999</v>
      </c>
      <c r="AF15" s="100">
        <f t="shared" si="3"/>
        <v>1036.3499999999999</v>
      </c>
      <c r="AG15" s="100">
        <f t="shared" si="3"/>
        <v>1036.3499999999999</v>
      </c>
      <c r="AH15" s="100">
        <f t="shared" si="3"/>
        <v>1036.3499999999999</v>
      </c>
      <c r="AI15" s="100">
        <f t="shared" si="3"/>
        <v>1036.3499999999999</v>
      </c>
      <c r="AJ15" s="100">
        <f t="shared" si="3"/>
        <v>1036.3499999999999</v>
      </c>
      <c r="AK15" s="100">
        <f t="shared" si="3"/>
        <v>1036.3499999999999</v>
      </c>
      <c r="AL15" s="100">
        <f t="shared" si="3"/>
        <v>1036.3499999999999</v>
      </c>
      <c r="AM15" s="100">
        <f t="shared" si="3"/>
        <v>1036.3499999999999</v>
      </c>
      <c r="AN15" s="100">
        <f t="shared" si="3"/>
        <v>1036.3499999999999</v>
      </c>
    </row>
    <row r="16" spans="1:40" ht="15" x14ac:dyDescent="0.25">
      <c r="E16" s="101" t="s">
        <v>201</v>
      </c>
      <c r="F16" s="100">
        <f>$B$13*F14</f>
        <v>11178.617828480001</v>
      </c>
      <c r="G16" s="100">
        <f t="shared" ref="G16:AN16" si="4">$B$13*G14</f>
        <v>11371.732228480003</v>
      </c>
      <c r="H16" s="100">
        <f t="shared" si="4"/>
        <v>11762.11022848</v>
      </c>
      <c r="I16" s="100">
        <f t="shared" si="4"/>
        <v>11178.617828480001</v>
      </c>
      <c r="J16" s="100">
        <f t="shared" si="4"/>
        <v>13641.323028480001</v>
      </c>
      <c r="K16" s="100">
        <f t="shared" si="4"/>
        <v>11178.617828480001</v>
      </c>
      <c r="L16" s="100">
        <f t="shared" si="4"/>
        <v>12446.29742848</v>
      </c>
      <c r="M16" s="100">
        <f t="shared" si="4"/>
        <v>11371.732228480003</v>
      </c>
      <c r="N16" s="100">
        <f t="shared" si="4"/>
        <v>11299.244228480002</v>
      </c>
      <c r="O16" s="100">
        <f t="shared" si="4"/>
        <v>11178.617828480001</v>
      </c>
      <c r="P16" s="100">
        <f t="shared" si="4"/>
        <v>14224.815428480004</v>
      </c>
      <c r="Q16" s="100">
        <f t="shared" si="4"/>
        <v>11178.617828480001</v>
      </c>
      <c r="R16" s="100">
        <f t="shared" si="4"/>
        <v>11178.617828480001</v>
      </c>
      <c r="S16" s="100">
        <f t="shared" si="4"/>
        <v>11371.732228480003</v>
      </c>
      <c r="T16" s="100">
        <f t="shared" si="4"/>
        <v>12446.29742848</v>
      </c>
      <c r="U16" s="100">
        <f t="shared" si="4"/>
        <v>11178.617828480001</v>
      </c>
      <c r="V16" s="100">
        <f t="shared" si="4"/>
        <v>13641.323028480001</v>
      </c>
      <c r="W16" s="100">
        <f t="shared" si="4"/>
        <v>11178.617828480001</v>
      </c>
      <c r="X16" s="100">
        <f t="shared" si="4"/>
        <v>11882.736628480003</v>
      </c>
      <c r="Y16" s="100">
        <f t="shared" si="4"/>
        <v>11371.732228480003</v>
      </c>
      <c r="Z16" s="100" t="e">
        <f t="shared" si="4"/>
        <v>#REF!</v>
      </c>
      <c r="AA16" s="100" t="e">
        <f t="shared" si="4"/>
        <v>#REF!</v>
      </c>
      <c r="AB16" s="100" t="e">
        <f t="shared" si="4"/>
        <v>#REF!</v>
      </c>
      <c r="AC16" s="100" t="e">
        <f t="shared" si="4"/>
        <v>#REF!</v>
      </c>
      <c r="AD16" s="100" t="e">
        <f t="shared" si="4"/>
        <v>#REF!</v>
      </c>
      <c r="AE16" s="100" t="e">
        <f t="shared" si="4"/>
        <v>#REF!</v>
      </c>
      <c r="AF16" s="100" t="e">
        <f t="shared" si="4"/>
        <v>#REF!</v>
      </c>
      <c r="AG16" s="100" t="e">
        <f t="shared" si="4"/>
        <v>#REF!</v>
      </c>
      <c r="AH16" s="100" t="e">
        <f t="shared" si="4"/>
        <v>#REF!</v>
      </c>
      <c r="AI16" s="100" t="e">
        <f t="shared" si="4"/>
        <v>#REF!</v>
      </c>
      <c r="AJ16" s="100" t="e">
        <f t="shared" si="4"/>
        <v>#REF!</v>
      </c>
      <c r="AK16" s="100" t="e">
        <f t="shared" si="4"/>
        <v>#REF!</v>
      </c>
      <c r="AL16" s="100" t="e">
        <f t="shared" si="4"/>
        <v>#REF!</v>
      </c>
      <c r="AM16" s="100" t="e">
        <f t="shared" si="4"/>
        <v>#REF!</v>
      </c>
      <c r="AN16" s="100" t="e">
        <f t="shared" si="4"/>
        <v>#REF!</v>
      </c>
    </row>
    <row r="17" spans="5:42" ht="15" x14ac:dyDescent="0.25">
      <c r="E17" s="101" t="s">
        <v>202</v>
      </c>
      <c r="F17" s="100">
        <f>$B$14*F4</f>
        <v>1036.3499999999999</v>
      </c>
      <c r="G17" s="100">
        <f t="shared" ref="G17:AN17" si="5">$B$14*G4</f>
        <v>1036.3499999999999</v>
      </c>
      <c r="H17" s="100">
        <f t="shared" si="5"/>
        <v>1036.3499999999999</v>
      </c>
      <c r="I17" s="100">
        <f t="shared" si="5"/>
        <v>1036.3499999999999</v>
      </c>
      <c r="J17" s="100">
        <f t="shared" si="5"/>
        <v>1036.3499999999999</v>
      </c>
      <c r="K17" s="100">
        <f t="shared" si="5"/>
        <v>1036.3499999999999</v>
      </c>
      <c r="L17" s="100">
        <f t="shared" si="5"/>
        <v>1036.3499999999999</v>
      </c>
      <c r="M17" s="100">
        <f t="shared" si="5"/>
        <v>1036.3499999999999</v>
      </c>
      <c r="N17" s="100">
        <f t="shared" si="5"/>
        <v>1036.3499999999999</v>
      </c>
      <c r="O17" s="100">
        <f t="shared" si="5"/>
        <v>1036.3499999999999</v>
      </c>
      <c r="P17" s="100">
        <f t="shared" si="5"/>
        <v>1036.3499999999999</v>
      </c>
      <c r="Q17" s="100">
        <f t="shared" si="5"/>
        <v>1036.3499999999999</v>
      </c>
      <c r="R17" s="100">
        <f t="shared" si="5"/>
        <v>1036.3499999999999</v>
      </c>
      <c r="S17" s="100">
        <f t="shared" si="5"/>
        <v>1036.3499999999999</v>
      </c>
      <c r="T17" s="100">
        <f t="shared" si="5"/>
        <v>1036.3499999999999</v>
      </c>
      <c r="U17" s="100">
        <f t="shared" si="5"/>
        <v>1036.3499999999999</v>
      </c>
      <c r="V17" s="100">
        <f t="shared" si="5"/>
        <v>1036.3499999999999</v>
      </c>
      <c r="W17" s="100">
        <f t="shared" si="5"/>
        <v>1036.3499999999999</v>
      </c>
      <c r="X17" s="100">
        <f t="shared" si="5"/>
        <v>1036.3499999999999</v>
      </c>
      <c r="Y17" s="100">
        <f t="shared" si="5"/>
        <v>1036.3499999999999</v>
      </c>
      <c r="Z17" s="100">
        <f t="shared" si="5"/>
        <v>1036.3499999999999</v>
      </c>
      <c r="AA17" s="100">
        <f t="shared" si="5"/>
        <v>1036.3499999999999</v>
      </c>
      <c r="AB17" s="100">
        <f t="shared" si="5"/>
        <v>1036.3499999999999</v>
      </c>
      <c r="AC17" s="100">
        <f t="shared" si="5"/>
        <v>1036.3499999999999</v>
      </c>
      <c r="AD17" s="100">
        <f t="shared" si="5"/>
        <v>1036.3499999999999</v>
      </c>
      <c r="AE17" s="100">
        <f t="shared" si="5"/>
        <v>1036.3499999999999</v>
      </c>
      <c r="AF17" s="100">
        <f t="shared" si="5"/>
        <v>1036.3499999999999</v>
      </c>
      <c r="AG17" s="100">
        <f t="shared" si="5"/>
        <v>1036.3499999999999</v>
      </c>
      <c r="AH17" s="100">
        <f t="shared" si="5"/>
        <v>1036.3499999999999</v>
      </c>
      <c r="AI17" s="100">
        <f t="shared" si="5"/>
        <v>1036.3499999999999</v>
      </c>
      <c r="AJ17" s="100">
        <f t="shared" si="5"/>
        <v>1036.3499999999999</v>
      </c>
      <c r="AK17" s="100">
        <f t="shared" si="5"/>
        <v>1036.3499999999999</v>
      </c>
      <c r="AL17" s="100">
        <f t="shared" si="5"/>
        <v>1036.3499999999999</v>
      </c>
      <c r="AM17" s="100">
        <f t="shared" si="5"/>
        <v>1036.3499999999999</v>
      </c>
      <c r="AN17" s="100">
        <f t="shared" si="5"/>
        <v>1036.3499999999999</v>
      </c>
    </row>
    <row r="18" spans="5:42" ht="13.5" thickBot="1" x14ac:dyDescent="0.25">
      <c r="E18" s="96" t="s">
        <v>203</v>
      </c>
      <c r="F18" s="98">
        <f>F12-F13</f>
        <v>-102650.17354048</v>
      </c>
      <c r="G18" s="98">
        <f t="shared" ref="G18:AN18" si="6">G12-G13</f>
        <v>-107671.14794048</v>
      </c>
      <c r="H18" s="98">
        <f t="shared" si="6"/>
        <v>-117820.97594047998</v>
      </c>
      <c r="I18" s="98">
        <f t="shared" si="6"/>
        <v>-102650.17354048</v>
      </c>
      <c r="J18" s="98">
        <f t="shared" si="6"/>
        <v>-166680.50874047997</v>
      </c>
      <c r="K18" s="98">
        <f t="shared" si="6"/>
        <v>-102650.17354048</v>
      </c>
      <c r="L18" s="98">
        <f t="shared" si="6"/>
        <v>-135609.84314047996</v>
      </c>
      <c r="M18" s="98">
        <f t="shared" si="6"/>
        <v>-107671.14794048</v>
      </c>
      <c r="N18" s="98">
        <f t="shared" si="6"/>
        <v>-105786.45994047998</v>
      </c>
      <c r="O18" s="98">
        <f t="shared" si="6"/>
        <v>-102650.17354048</v>
      </c>
      <c r="P18" s="98">
        <f t="shared" si="6"/>
        <v>-181851.31114048001</v>
      </c>
      <c r="Q18" s="98">
        <f t="shared" si="6"/>
        <v>-102650.17354048</v>
      </c>
      <c r="R18" s="98">
        <f t="shared" si="6"/>
        <v>-102650.17354048</v>
      </c>
      <c r="S18" s="98">
        <f t="shared" si="6"/>
        <v>-107671.14794048</v>
      </c>
      <c r="T18" s="98">
        <f t="shared" si="6"/>
        <v>-135609.84314047996</v>
      </c>
      <c r="U18" s="98">
        <f t="shared" si="6"/>
        <v>-102650.17354048</v>
      </c>
      <c r="V18" s="98">
        <f t="shared" si="6"/>
        <v>-166680.50874047997</v>
      </c>
      <c r="W18" s="98">
        <f t="shared" si="6"/>
        <v>-102650.17354048</v>
      </c>
      <c r="X18" s="98">
        <f t="shared" si="6"/>
        <v>-120957.26234048003</v>
      </c>
      <c r="Y18" s="98">
        <f t="shared" si="6"/>
        <v>-107671.14794048</v>
      </c>
      <c r="Z18" s="98" t="e">
        <f t="shared" si="6"/>
        <v>#REF!</v>
      </c>
      <c r="AA18" s="98" t="e">
        <f t="shared" si="6"/>
        <v>#REF!</v>
      </c>
      <c r="AB18" s="98" t="e">
        <f t="shared" si="6"/>
        <v>#REF!</v>
      </c>
      <c r="AC18" s="98" t="e">
        <f t="shared" si="6"/>
        <v>#REF!</v>
      </c>
      <c r="AD18" s="98" t="e">
        <f t="shared" si="6"/>
        <v>#REF!</v>
      </c>
      <c r="AE18" s="98" t="e">
        <f t="shared" si="6"/>
        <v>#REF!</v>
      </c>
      <c r="AF18" s="98" t="e">
        <f t="shared" si="6"/>
        <v>#REF!</v>
      </c>
      <c r="AG18" s="98" t="e">
        <f t="shared" si="6"/>
        <v>#REF!</v>
      </c>
      <c r="AH18" s="98" t="e">
        <f t="shared" si="6"/>
        <v>#REF!</v>
      </c>
      <c r="AI18" s="98" t="e">
        <f t="shared" si="6"/>
        <v>#REF!</v>
      </c>
      <c r="AJ18" s="98" t="e">
        <f t="shared" si="6"/>
        <v>#REF!</v>
      </c>
      <c r="AK18" s="98" t="e">
        <f t="shared" si="6"/>
        <v>#REF!</v>
      </c>
      <c r="AL18" s="98" t="e">
        <f t="shared" si="6"/>
        <v>#REF!</v>
      </c>
      <c r="AM18" s="98" t="e">
        <f t="shared" si="6"/>
        <v>#REF!</v>
      </c>
      <c r="AN18" s="98" t="e">
        <f t="shared" si="6"/>
        <v>#REF!</v>
      </c>
    </row>
    <row r="19" spans="5:42" x14ac:dyDescent="0.2">
      <c r="E19" s="138" t="s">
        <v>204</v>
      </c>
      <c r="F19" s="139">
        <f>IFERROR(F18/F12,0)</f>
        <v>-0.54007478926454144</v>
      </c>
      <c r="G19" s="139">
        <f t="shared" ref="G19:AN19" si="7">IFERROR(G18/G12,0)</f>
        <v>-0.56649171188097813</v>
      </c>
      <c r="H19" s="139">
        <f t="shared" si="7"/>
        <v>-0.619893143452934</v>
      </c>
      <c r="I19" s="139">
        <f t="shared" si="7"/>
        <v>-0.54007478926454144</v>
      </c>
      <c r="J19" s="139">
        <f t="shared" si="7"/>
        <v>-0.87695848460521109</v>
      </c>
      <c r="K19" s="139">
        <f t="shared" si="7"/>
        <v>-0.54007478926454144</v>
      </c>
      <c r="L19" s="139">
        <f t="shared" si="7"/>
        <v>-0.71348595847634222</v>
      </c>
      <c r="M19" s="139">
        <f t="shared" si="7"/>
        <v>-0.56649171188097813</v>
      </c>
      <c r="N19" s="139">
        <f t="shared" si="7"/>
        <v>-0.55657577662902236</v>
      </c>
      <c r="O19" s="139">
        <f t="shared" si="7"/>
        <v>-0.54007478926454144</v>
      </c>
      <c r="P19" s="139">
        <f t="shared" si="7"/>
        <v>-0.95677683879360398</v>
      </c>
      <c r="Q19" s="139">
        <f t="shared" si="7"/>
        <v>-0.54007478926454144</v>
      </c>
      <c r="R19" s="139">
        <f t="shared" si="7"/>
        <v>-0.54007478926454144</v>
      </c>
      <c r="S19" s="139">
        <f t="shared" si="7"/>
        <v>-0.56649171188097813</v>
      </c>
      <c r="T19" s="139">
        <f t="shared" si="7"/>
        <v>-0.71348595847634222</v>
      </c>
      <c r="U19" s="139">
        <f t="shared" si="7"/>
        <v>-0.54007478926454144</v>
      </c>
      <c r="V19" s="139">
        <f t="shared" si="7"/>
        <v>-0.87695848460521109</v>
      </c>
      <c r="W19" s="139">
        <f t="shared" si="7"/>
        <v>-0.54007478926454144</v>
      </c>
      <c r="X19" s="139">
        <f t="shared" si="7"/>
        <v>-0.63639413081741525</v>
      </c>
      <c r="Y19" s="139">
        <f t="shared" si="7"/>
        <v>-0.56649171188097813</v>
      </c>
      <c r="Z19" s="139">
        <f t="shared" si="7"/>
        <v>0</v>
      </c>
      <c r="AA19" s="139">
        <f t="shared" si="7"/>
        <v>0</v>
      </c>
      <c r="AB19" s="139">
        <f t="shared" si="7"/>
        <v>0</v>
      </c>
      <c r="AC19" s="139">
        <f t="shared" si="7"/>
        <v>0</v>
      </c>
      <c r="AD19" s="139">
        <f t="shared" si="7"/>
        <v>0</v>
      </c>
      <c r="AE19" s="139">
        <f t="shared" si="7"/>
        <v>0</v>
      </c>
      <c r="AF19" s="139">
        <f t="shared" si="7"/>
        <v>0</v>
      </c>
      <c r="AG19" s="139">
        <f t="shared" si="7"/>
        <v>0</v>
      </c>
      <c r="AH19" s="139">
        <f t="shared" si="7"/>
        <v>0</v>
      </c>
      <c r="AI19" s="139">
        <f t="shared" si="7"/>
        <v>0</v>
      </c>
      <c r="AJ19" s="139">
        <f t="shared" si="7"/>
        <v>0</v>
      </c>
      <c r="AK19" s="139">
        <f t="shared" si="7"/>
        <v>0</v>
      </c>
      <c r="AL19" s="139">
        <f t="shared" si="7"/>
        <v>0</v>
      </c>
      <c r="AM19" s="139">
        <f t="shared" si="7"/>
        <v>0</v>
      </c>
      <c r="AN19" s="139">
        <f t="shared" si="7"/>
        <v>0</v>
      </c>
      <c r="AO19" s="139"/>
      <c r="AP19" s="139"/>
    </row>
    <row r="20" spans="5:42" ht="15" x14ac:dyDescent="0.25">
      <c r="E20" s="101" t="s">
        <v>205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</row>
    <row r="21" spans="5:42" ht="13.5" thickBot="1" x14ac:dyDescent="0.25">
      <c r="E21" s="96" t="s">
        <v>206</v>
      </c>
      <c r="F21" s="98">
        <f>F18-F20</f>
        <v>-102650.17354048</v>
      </c>
      <c r="G21" s="98">
        <f t="shared" ref="G21:AN21" si="8">G18-G20</f>
        <v>-107671.14794048</v>
      </c>
      <c r="H21" s="98">
        <f t="shared" si="8"/>
        <v>-117820.97594047998</v>
      </c>
      <c r="I21" s="98">
        <f t="shared" si="8"/>
        <v>-102650.17354048</v>
      </c>
      <c r="J21" s="98">
        <f t="shared" si="8"/>
        <v>-166680.50874047997</v>
      </c>
      <c r="K21" s="98">
        <f t="shared" si="8"/>
        <v>-102650.17354048</v>
      </c>
      <c r="L21" s="98">
        <f t="shared" si="8"/>
        <v>-135609.84314047996</v>
      </c>
      <c r="M21" s="98">
        <f t="shared" si="8"/>
        <v>-107671.14794048</v>
      </c>
      <c r="N21" s="98">
        <f t="shared" si="8"/>
        <v>-105786.45994047998</v>
      </c>
      <c r="O21" s="98">
        <f t="shared" si="8"/>
        <v>-102650.17354048</v>
      </c>
      <c r="P21" s="98">
        <f t="shared" si="8"/>
        <v>-181851.31114048001</v>
      </c>
      <c r="Q21" s="98">
        <f t="shared" si="8"/>
        <v>-102650.17354048</v>
      </c>
      <c r="R21" s="98">
        <f t="shared" si="8"/>
        <v>-102650.17354048</v>
      </c>
      <c r="S21" s="98">
        <f t="shared" si="8"/>
        <v>-107671.14794048</v>
      </c>
      <c r="T21" s="98">
        <f t="shared" si="8"/>
        <v>-135609.84314047996</v>
      </c>
      <c r="U21" s="98">
        <f t="shared" si="8"/>
        <v>-102650.17354048</v>
      </c>
      <c r="V21" s="98">
        <f t="shared" si="8"/>
        <v>-166680.50874047997</v>
      </c>
      <c r="W21" s="98">
        <f t="shared" si="8"/>
        <v>-102650.17354048</v>
      </c>
      <c r="X21" s="98">
        <f t="shared" si="8"/>
        <v>-120957.26234048003</v>
      </c>
      <c r="Y21" s="98">
        <f t="shared" si="8"/>
        <v>-107671.14794048</v>
      </c>
      <c r="Z21" s="98" t="e">
        <f t="shared" si="8"/>
        <v>#REF!</v>
      </c>
      <c r="AA21" s="98" t="e">
        <f t="shared" si="8"/>
        <v>#REF!</v>
      </c>
      <c r="AB21" s="98" t="e">
        <f t="shared" si="8"/>
        <v>#REF!</v>
      </c>
      <c r="AC21" s="98" t="e">
        <f t="shared" si="8"/>
        <v>#REF!</v>
      </c>
      <c r="AD21" s="98" t="e">
        <f t="shared" si="8"/>
        <v>#REF!</v>
      </c>
      <c r="AE21" s="98" t="e">
        <f t="shared" si="8"/>
        <v>#REF!</v>
      </c>
      <c r="AF21" s="98" t="e">
        <f t="shared" si="8"/>
        <v>#REF!</v>
      </c>
      <c r="AG21" s="98" t="e">
        <f t="shared" si="8"/>
        <v>#REF!</v>
      </c>
      <c r="AH21" s="98" t="e">
        <f t="shared" si="8"/>
        <v>#REF!</v>
      </c>
      <c r="AI21" s="98" t="e">
        <f t="shared" si="8"/>
        <v>#REF!</v>
      </c>
      <c r="AJ21" s="98" t="e">
        <f t="shared" si="8"/>
        <v>#REF!</v>
      </c>
      <c r="AK21" s="98" t="e">
        <f t="shared" si="8"/>
        <v>#REF!</v>
      </c>
      <c r="AL21" s="98" t="e">
        <f t="shared" si="8"/>
        <v>#REF!</v>
      </c>
      <c r="AM21" s="98" t="e">
        <f t="shared" si="8"/>
        <v>#REF!</v>
      </c>
      <c r="AN21" s="98" t="e">
        <f t="shared" si="8"/>
        <v>#REF!</v>
      </c>
    </row>
    <row r="22" spans="5:42" ht="15" x14ac:dyDescent="0.25">
      <c r="E22" s="101" t="s">
        <v>207</v>
      </c>
      <c r="F22" s="2">
        <f>F23-F24</f>
        <v>0</v>
      </c>
      <c r="G22" s="2">
        <f t="shared" ref="G22:AN22" si="9">G23-G24</f>
        <v>0</v>
      </c>
      <c r="H22" s="2">
        <f t="shared" si="9"/>
        <v>0</v>
      </c>
      <c r="I22" s="2">
        <f t="shared" si="9"/>
        <v>0</v>
      </c>
      <c r="J22" s="2">
        <f t="shared" si="9"/>
        <v>0</v>
      </c>
      <c r="K22" s="2">
        <f t="shared" si="9"/>
        <v>0</v>
      </c>
      <c r="L22" s="2">
        <f t="shared" si="9"/>
        <v>0</v>
      </c>
      <c r="M22" s="2">
        <f t="shared" si="9"/>
        <v>0</v>
      </c>
      <c r="N22" s="2">
        <f t="shared" si="9"/>
        <v>0</v>
      </c>
      <c r="O22" s="2">
        <f t="shared" si="9"/>
        <v>0</v>
      </c>
      <c r="P22" s="2">
        <f t="shared" si="9"/>
        <v>0</v>
      </c>
      <c r="Q22" s="2">
        <f t="shared" si="9"/>
        <v>0</v>
      </c>
      <c r="R22" s="2">
        <f t="shared" si="9"/>
        <v>0</v>
      </c>
      <c r="S22" s="2">
        <f t="shared" si="9"/>
        <v>0</v>
      </c>
      <c r="T22" s="2">
        <f t="shared" si="9"/>
        <v>0</v>
      </c>
      <c r="U22" s="2">
        <f t="shared" si="9"/>
        <v>0</v>
      </c>
      <c r="V22" s="2">
        <f t="shared" si="9"/>
        <v>0</v>
      </c>
      <c r="W22" s="2">
        <f t="shared" si="9"/>
        <v>0</v>
      </c>
      <c r="X22" s="2">
        <f t="shared" si="9"/>
        <v>0</v>
      </c>
      <c r="Y22" s="2">
        <f t="shared" si="9"/>
        <v>0</v>
      </c>
      <c r="Z22" s="2">
        <f t="shared" si="9"/>
        <v>0</v>
      </c>
      <c r="AA22" s="2">
        <f t="shared" si="9"/>
        <v>0</v>
      </c>
      <c r="AB22" s="2">
        <f t="shared" si="9"/>
        <v>0</v>
      </c>
      <c r="AC22" s="2">
        <f t="shared" si="9"/>
        <v>0</v>
      </c>
      <c r="AD22" s="2">
        <f t="shared" si="9"/>
        <v>0</v>
      </c>
      <c r="AE22" s="2">
        <f t="shared" si="9"/>
        <v>0</v>
      </c>
      <c r="AF22" s="2">
        <f t="shared" si="9"/>
        <v>0</v>
      </c>
      <c r="AG22" s="2">
        <f t="shared" si="9"/>
        <v>0</v>
      </c>
      <c r="AH22" s="2">
        <f t="shared" si="9"/>
        <v>0</v>
      </c>
      <c r="AI22" s="2">
        <f t="shared" si="9"/>
        <v>0</v>
      </c>
      <c r="AJ22" s="2">
        <f t="shared" si="9"/>
        <v>0</v>
      </c>
      <c r="AK22" s="2">
        <f t="shared" si="9"/>
        <v>0</v>
      </c>
      <c r="AL22" s="2">
        <f t="shared" si="9"/>
        <v>0</v>
      </c>
      <c r="AM22" s="2">
        <f t="shared" si="9"/>
        <v>0</v>
      </c>
      <c r="AN22" s="2">
        <f t="shared" si="9"/>
        <v>0</v>
      </c>
    </row>
    <row r="23" spans="5:42" ht="15" x14ac:dyDescent="0.25">
      <c r="E23" s="101" t="s">
        <v>208</v>
      </c>
      <c r="F23" s="137">
        <v>0</v>
      </c>
      <c r="G23" s="137">
        <v>0</v>
      </c>
      <c r="H23" s="137">
        <v>0</v>
      </c>
      <c r="I23" s="137">
        <v>0</v>
      </c>
      <c r="J23" s="137">
        <v>0</v>
      </c>
      <c r="K23" s="137">
        <v>0</v>
      </c>
      <c r="L23" s="137">
        <v>0</v>
      </c>
      <c r="M23" s="137">
        <v>0</v>
      </c>
      <c r="N23" s="137">
        <v>0</v>
      </c>
      <c r="O23" s="137">
        <v>0</v>
      </c>
      <c r="P23" s="137">
        <v>0</v>
      </c>
      <c r="Q23" s="137">
        <v>0</v>
      </c>
      <c r="R23" s="137">
        <v>0</v>
      </c>
      <c r="S23" s="137">
        <v>0</v>
      </c>
      <c r="T23" s="137">
        <v>0</v>
      </c>
      <c r="U23" s="137">
        <v>0</v>
      </c>
      <c r="V23" s="137">
        <v>0</v>
      </c>
      <c r="W23" s="137">
        <v>0</v>
      </c>
      <c r="X23" s="137">
        <v>0</v>
      </c>
      <c r="Y23" s="137">
        <v>0</v>
      </c>
      <c r="Z23" s="137">
        <v>0</v>
      </c>
      <c r="AA23" s="137">
        <v>0</v>
      </c>
      <c r="AB23" s="137">
        <v>0</v>
      </c>
      <c r="AC23" s="137">
        <v>0</v>
      </c>
      <c r="AD23" s="137">
        <v>0</v>
      </c>
      <c r="AE23" s="137">
        <v>0</v>
      </c>
      <c r="AF23" s="137">
        <v>0</v>
      </c>
      <c r="AG23" s="137">
        <v>0</v>
      </c>
      <c r="AH23" s="137">
        <v>0</v>
      </c>
      <c r="AI23" s="137">
        <v>0</v>
      </c>
      <c r="AJ23" s="137">
        <v>0</v>
      </c>
      <c r="AK23" s="137">
        <v>0</v>
      </c>
      <c r="AL23" s="137">
        <v>0</v>
      </c>
      <c r="AM23" s="137">
        <v>0</v>
      </c>
      <c r="AN23" s="137">
        <v>0</v>
      </c>
    </row>
    <row r="24" spans="5:42" ht="15" x14ac:dyDescent="0.25">
      <c r="E24" s="101" t="s">
        <v>209</v>
      </c>
      <c r="F24" s="137">
        <v>0</v>
      </c>
      <c r="G24" s="137">
        <v>0</v>
      </c>
      <c r="H24" s="137">
        <v>0</v>
      </c>
      <c r="I24" s="137">
        <v>0</v>
      </c>
      <c r="J24" s="137">
        <v>0</v>
      </c>
      <c r="K24" s="137">
        <v>0</v>
      </c>
      <c r="L24" s="137">
        <v>0</v>
      </c>
      <c r="M24" s="137">
        <v>0</v>
      </c>
      <c r="N24" s="137">
        <v>0</v>
      </c>
      <c r="O24" s="137">
        <v>0</v>
      </c>
      <c r="P24" s="137">
        <v>0</v>
      </c>
      <c r="Q24" s="137">
        <v>0</v>
      </c>
      <c r="R24" s="137">
        <v>0</v>
      </c>
      <c r="S24" s="137">
        <v>0</v>
      </c>
      <c r="T24" s="137">
        <v>0</v>
      </c>
      <c r="U24" s="137">
        <v>0</v>
      </c>
      <c r="V24" s="137">
        <v>0</v>
      </c>
      <c r="W24" s="137">
        <v>0</v>
      </c>
      <c r="X24" s="137">
        <v>0</v>
      </c>
      <c r="Y24" s="137">
        <v>0</v>
      </c>
      <c r="Z24" s="137">
        <v>0</v>
      </c>
      <c r="AA24" s="137">
        <v>0</v>
      </c>
      <c r="AB24" s="137">
        <v>0</v>
      </c>
      <c r="AC24" s="137">
        <v>0</v>
      </c>
      <c r="AD24" s="137">
        <v>0</v>
      </c>
      <c r="AE24" s="137">
        <v>0</v>
      </c>
      <c r="AF24" s="137">
        <v>0</v>
      </c>
      <c r="AG24" s="137">
        <v>0</v>
      </c>
      <c r="AH24" s="137">
        <v>0</v>
      </c>
      <c r="AI24" s="137">
        <v>0</v>
      </c>
      <c r="AJ24" s="137">
        <v>0</v>
      </c>
      <c r="AK24" s="137">
        <v>0</v>
      </c>
      <c r="AL24" s="137">
        <v>0</v>
      </c>
      <c r="AM24" s="137">
        <v>0</v>
      </c>
      <c r="AN24" s="137">
        <v>0</v>
      </c>
    </row>
    <row r="25" spans="5:42" ht="13.5" thickBot="1" x14ac:dyDescent="0.25">
      <c r="E25" s="96" t="s">
        <v>210</v>
      </c>
      <c r="F25" s="98">
        <f>F21+F22</f>
        <v>-102650.17354048</v>
      </c>
      <c r="G25" s="98">
        <f t="shared" ref="G25:AN25" si="10">G21+G22</f>
        <v>-107671.14794048</v>
      </c>
      <c r="H25" s="98">
        <f t="shared" si="10"/>
        <v>-117820.97594047998</v>
      </c>
      <c r="I25" s="98">
        <f t="shared" si="10"/>
        <v>-102650.17354048</v>
      </c>
      <c r="J25" s="98">
        <f t="shared" si="10"/>
        <v>-166680.50874047997</v>
      </c>
      <c r="K25" s="98">
        <f t="shared" si="10"/>
        <v>-102650.17354048</v>
      </c>
      <c r="L25" s="98">
        <f t="shared" si="10"/>
        <v>-135609.84314047996</v>
      </c>
      <c r="M25" s="98">
        <f t="shared" si="10"/>
        <v>-107671.14794048</v>
      </c>
      <c r="N25" s="98">
        <f t="shared" si="10"/>
        <v>-105786.45994047998</v>
      </c>
      <c r="O25" s="98">
        <f t="shared" si="10"/>
        <v>-102650.17354048</v>
      </c>
      <c r="P25" s="98">
        <f t="shared" si="10"/>
        <v>-181851.31114048001</v>
      </c>
      <c r="Q25" s="98">
        <f t="shared" si="10"/>
        <v>-102650.17354048</v>
      </c>
      <c r="R25" s="98">
        <f t="shared" si="10"/>
        <v>-102650.17354048</v>
      </c>
      <c r="S25" s="98">
        <f t="shared" si="10"/>
        <v>-107671.14794048</v>
      </c>
      <c r="T25" s="98">
        <f t="shared" si="10"/>
        <v>-135609.84314047996</v>
      </c>
      <c r="U25" s="98">
        <f t="shared" si="10"/>
        <v>-102650.17354048</v>
      </c>
      <c r="V25" s="98">
        <f t="shared" si="10"/>
        <v>-166680.50874047997</v>
      </c>
      <c r="W25" s="98">
        <f t="shared" si="10"/>
        <v>-102650.17354048</v>
      </c>
      <c r="X25" s="98">
        <f t="shared" si="10"/>
        <v>-120957.26234048003</v>
      </c>
      <c r="Y25" s="98">
        <f t="shared" si="10"/>
        <v>-107671.14794048</v>
      </c>
      <c r="Z25" s="98" t="e">
        <f t="shared" si="10"/>
        <v>#REF!</v>
      </c>
      <c r="AA25" s="98" t="e">
        <f t="shared" si="10"/>
        <v>#REF!</v>
      </c>
      <c r="AB25" s="98" t="e">
        <f t="shared" si="10"/>
        <v>#REF!</v>
      </c>
      <c r="AC25" s="98" t="e">
        <f t="shared" si="10"/>
        <v>#REF!</v>
      </c>
      <c r="AD25" s="98" t="e">
        <f t="shared" si="10"/>
        <v>#REF!</v>
      </c>
      <c r="AE25" s="98" t="e">
        <f t="shared" si="10"/>
        <v>#REF!</v>
      </c>
      <c r="AF25" s="98" t="e">
        <f t="shared" si="10"/>
        <v>#REF!</v>
      </c>
      <c r="AG25" s="98" t="e">
        <f t="shared" si="10"/>
        <v>#REF!</v>
      </c>
      <c r="AH25" s="98" t="e">
        <f t="shared" si="10"/>
        <v>#REF!</v>
      </c>
      <c r="AI25" s="98" t="e">
        <f t="shared" si="10"/>
        <v>#REF!</v>
      </c>
      <c r="AJ25" s="98" t="e">
        <f t="shared" si="10"/>
        <v>#REF!</v>
      </c>
      <c r="AK25" s="98" t="e">
        <f t="shared" si="10"/>
        <v>#REF!</v>
      </c>
      <c r="AL25" s="98" t="e">
        <f t="shared" si="10"/>
        <v>#REF!</v>
      </c>
      <c r="AM25" s="98" t="e">
        <f t="shared" si="10"/>
        <v>#REF!</v>
      </c>
      <c r="AN25" s="98" t="e">
        <f t="shared" si="10"/>
        <v>#REF!</v>
      </c>
    </row>
    <row r="26" spans="5:42" ht="15" x14ac:dyDescent="0.25">
      <c r="E26" s="101" t="s">
        <v>211</v>
      </c>
      <c r="F26" s="100">
        <f>Tributos!H12</f>
        <v>94929.659999999989</v>
      </c>
      <c r="G26" s="100">
        <f>Tributos!I12</f>
        <v>94929.659999999989</v>
      </c>
      <c r="H26" s="100">
        <f>Tributos!J12</f>
        <v>94929.659999999989</v>
      </c>
      <c r="I26" s="100">
        <f>Tributos!K12</f>
        <v>94929.659999999989</v>
      </c>
      <c r="J26" s="100">
        <f>Tributos!L12</f>
        <v>94929.659999999989</v>
      </c>
      <c r="K26" s="100">
        <f>Tributos!M12</f>
        <v>94929.659999999989</v>
      </c>
      <c r="L26" s="100">
        <f>Tributos!N12</f>
        <v>94929.659999999989</v>
      </c>
      <c r="M26" s="100">
        <f>Tributos!O12</f>
        <v>94929.659999999989</v>
      </c>
      <c r="N26" s="100">
        <f>Tributos!P12</f>
        <v>94929.659999999989</v>
      </c>
      <c r="O26" s="100">
        <f>Tributos!Q12</f>
        <v>94929.659999999989</v>
      </c>
      <c r="P26" s="100">
        <f>Tributos!R12</f>
        <v>94929.659999999989</v>
      </c>
      <c r="Q26" s="100">
        <f>Tributos!S12</f>
        <v>94929.659999999989</v>
      </c>
      <c r="R26" s="100">
        <f>Tributos!T12</f>
        <v>94929.659999999989</v>
      </c>
      <c r="S26" s="100">
        <f>Tributos!U12</f>
        <v>94929.659999999989</v>
      </c>
      <c r="T26" s="100">
        <f>Tributos!V12</f>
        <v>94929.659999999989</v>
      </c>
      <c r="U26" s="100">
        <f>Tributos!W12</f>
        <v>94929.659999999989</v>
      </c>
      <c r="V26" s="100">
        <f>Tributos!X12</f>
        <v>94929.659999999989</v>
      </c>
      <c r="W26" s="100">
        <f>Tributos!Y12</f>
        <v>94929.659999999989</v>
      </c>
      <c r="X26" s="100">
        <f>Tributos!Z12</f>
        <v>94929.659999999989</v>
      </c>
      <c r="Y26" s="100">
        <f>Tributos!AA12</f>
        <v>94929.659999999989</v>
      </c>
      <c r="Z26" s="100">
        <f>Tributos!AB12</f>
        <v>94929.659999999989</v>
      </c>
      <c r="AA26" s="100">
        <f>Tributos!AC12</f>
        <v>94929.659999999989</v>
      </c>
      <c r="AB26" s="100">
        <f>Tributos!AD12</f>
        <v>94929.659999999989</v>
      </c>
      <c r="AC26" s="100">
        <f>Tributos!AE12</f>
        <v>94929.659999999989</v>
      </c>
      <c r="AD26" s="100">
        <f>Tributos!AF12</f>
        <v>94929.659999999989</v>
      </c>
      <c r="AE26" s="100">
        <f>Tributos!AG12</f>
        <v>94929.659999999989</v>
      </c>
      <c r="AF26" s="100">
        <f>Tributos!AH12</f>
        <v>94929.659999999989</v>
      </c>
      <c r="AG26" s="100">
        <f>Tributos!AI12</f>
        <v>94929.659999999989</v>
      </c>
      <c r="AH26" s="100">
        <f>Tributos!AJ12</f>
        <v>94929.659999999989</v>
      </c>
      <c r="AI26" s="100">
        <f>Tributos!AK12</f>
        <v>94929.659999999989</v>
      </c>
      <c r="AJ26" s="100">
        <f>Tributos!AL12</f>
        <v>94929.659999999989</v>
      </c>
      <c r="AK26" s="100">
        <f>Tributos!AM12</f>
        <v>94929.659999999989</v>
      </c>
      <c r="AL26" s="100">
        <f>Tributos!AN12</f>
        <v>94929.659999999989</v>
      </c>
      <c r="AM26" s="100">
        <f>Tributos!AO12</f>
        <v>94929.659999999989</v>
      </c>
      <c r="AN26" s="100">
        <f>Tributos!AP12</f>
        <v>94929.659999999989</v>
      </c>
    </row>
    <row r="27" spans="5:42" ht="13.5" thickBot="1" x14ac:dyDescent="0.25">
      <c r="E27" s="96" t="s">
        <v>212</v>
      </c>
      <c r="F27" s="98">
        <f>F25-F26</f>
        <v>-197579.83354048</v>
      </c>
      <c r="G27" s="98">
        <f t="shared" ref="G27:AN27" si="11">G25-G26</f>
        <v>-202600.80794048001</v>
      </c>
      <c r="H27" s="98">
        <f t="shared" si="11"/>
        <v>-212750.63594047999</v>
      </c>
      <c r="I27" s="98">
        <f t="shared" si="11"/>
        <v>-197579.83354048</v>
      </c>
      <c r="J27" s="98">
        <f t="shared" si="11"/>
        <v>-261610.16874047997</v>
      </c>
      <c r="K27" s="98">
        <f t="shared" si="11"/>
        <v>-197579.83354048</v>
      </c>
      <c r="L27" s="98">
        <f t="shared" si="11"/>
        <v>-230539.50314047997</v>
      </c>
      <c r="M27" s="98">
        <f t="shared" si="11"/>
        <v>-202600.80794048001</v>
      </c>
      <c r="N27" s="98">
        <f t="shared" si="11"/>
        <v>-200716.11994047998</v>
      </c>
      <c r="O27" s="98">
        <f t="shared" si="11"/>
        <v>-197579.83354048</v>
      </c>
      <c r="P27" s="98">
        <f t="shared" si="11"/>
        <v>-276780.97114048002</v>
      </c>
      <c r="Q27" s="98">
        <f t="shared" si="11"/>
        <v>-197579.83354048</v>
      </c>
      <c r="R27" s="98">
        <f t="shared" si="11"/>
        <v>-197579.83354048</v>
      </c>
      <c r="S27" s="98">
        <f t="shared" si="11"/>
        <v>-202600.80794048001</v>
      </c>
      <c r="T27" s="98">
        <f t="shared" si="11"/>
        <v>-230539.50314047997</v>
      </c>
      <c r="U27" s="98">
        <f t="shared" si="11"/>
        <v>-197579.83354048</v>
      </c>
      <c r="V27" s="98">
        <f t="shared" si="11"/>
        <v>-261610.16874047997</v>
      </c>
      <c r="W27" s="98">
        <f t="shared" si="11"/>
        <v>-197579.83354048</v>
      </c>
      <c r="X27" s="98">
        <f t="shared" si="11"/>
        <v>-215886.92234048003</v>
      </c>
      <c r="Y27" s="98">
        <f t="shared" si="11"/>
        <v>-202600.80794048001</v>
      </c>
      <c r="Z27" s="98" t="e">
        <f t="shared" si="11"/>
        <v>#REF!</v>
      </c>
      <c r="AA27" s="98" t="e">
        <f t="shared" si="11"/>
        <v>#REF!</v>
      </c>
      <c r="AB27" s="98" t="e">
        <f t="shared" si="11"/>
        <v>#REF!</v>
      </c>
      <c r="AC27" s="98" t="e">
        <f t="shared" si="11"/>
        <v>#REF!</v>
      </c>
      <c r="AD27" s="98" t="e">
        <f t="shared" si="11"/>
        <v>#REF!</v>
      </c>
      <c r="AE27" s="98" t="e">
        <f t="shared" si="11"/>
        <v>#REF!</v>
      </c>
      <c r="AF27" s="98" t="e">
        <f t="shared" si="11"/>
        <v>#REF!</v>
      </c>
      <c r="AG27" s="98" t="e">
        <f t="shared" si="11"/>
        <v>#REF!</v>
      </c>
      <c r="AH27" s="98" t="e">
        <f t="shared" si="11"/>
        <v>#REF!</v>
      </c>
      <c r="AI27" s="98" t="e">
        <f t="shared" si="11"/>
        <v>#REF!</v>
      </c>
      <c r="AJ27" s="98" t="e">
        <f t="shared" si="11"/>
        <v>#REF!</v>
      </c>
      <c r="AK27" s="98" t="e">
        <f t="shared" si="11"/>
        <v>#REF!</v>
      </c>
      <c r="AL27" s="98" t="e">
        <f t="shared" si="11"/>
        <v>#REF!</v>
      </c>
      <c r="AM27" s="98" t="e">
        <f t="shared" si="11"/>
        <v>#REF!</v>
      </c>
      <c r="AN27" s="98" t="e">
        <f t="shared" si="11"/>
        <v>#REF!</v>
      </c>
    </row>
    <row r="28" spans="5:42" x14ac:dyDescent="0.2">
      <c r="E28" s="138" t="s">
        <v>213</v>
      </c>
      <c r="F28" s="139">
        <f>IFERROR(F27/F12,0)</f>
        <v>-1.0395295329940943</v>
      </c>
      <c r="G28" s="139">
        <f t="shared" ref="G28:AN28" si="12">IFERROR(G27/G12,0)</f>
        <v>-1.0659464556105311</v>
      </c>
      <c r="H28" s="139">
        <f t="shared" si="12"/>
        <v>-1.1193478871824869</v>
      </c>
      <c r="I28" s="139">
        <f t="shared" si="12"/>
        <v>-1.0395295329940943</v>
      </c>
      <c r="J28" s="139">
        <f t="shared" si="12"/>
        <v>-1.3764132283347641</v>
      </c>
      <c r="K28" s="139">
        <f t="shared" si="12"/>
        <v>-1.0395295329940943</v>
      </c>
      <c r="L28" s="139">
        <f t="shared" si="12"/>
        <v>-1.2129407022058951</v>
      </c>
      <c r="M28" s="139">
        <f t="shared" si="12"/>
        <v>-1.0659464556105311</v>
      </c>
      <c r="N28" s="139">
        <f t="shared" si="12"/>
        <v>-1.0560305203585754</v>
      </c>
      <c r="O28" s="139">
        <f t="shared" si="12"/>
        <v>-1.0395295329940943</v>
      </c>
      <c r="P28" s="139">
        <f t="shared" si="12"/>
        <v>-1.4562315825231569</v>
      </c>
      <c r="Q28" s="139">
        <f t="shared" si="12"/>
        <v>-1.0395295329940943</v>
      </c>
      <c r="R28" s="139">
        <f t="shared" si="12"/>
        <v>-1.0395295329940943</v>
      </c>
      <c r="S28" s="139">
        <f t="shared" si="12"/>
        <v>-1.0659464556105311</v>
      </c>
      <c r="T28" s="139">
        <f t="shared" si="12"/>
        <v>-1.2129407022058951</v>
      </c>
      <c r="U28" s="139">
        <f t="shared" si="12"/>
        <v>-1.0395295329940943</v>
      </c>
      <c r="V28" s="139">
        <f t="shared" si="12"/>
        <v>-1.3764132283347641</v>
      </c>
      <c r="W28" s="139">
        <f t="shared" si="12"/>
        <v>-1.0395295329940943</v>
      </c>
      <c r="X28" s="139">
        <f t="shared" si="12"/>
        <v>-1.1358488745469681</v>
      </c>
      <c r="Y28" s="139">
        <f t="shared" si="12"/>
        <v>-1.0659464556105311</v>
      </c>
      <c r="Z28" s="139">
        <f t="shared" si="12"/>
        <v>0</v>
      </c>
      <c r="AA28" s="139">
        <f t="shared" si="12"/>
        <v>0</v>
      </c>
      <c r="AB28" s="139">
        <f t="shared" si="12"/>
        <v>0</v>
      </c>
      <c r="AC28" s="139">
        <f t="shared" si="12"/>
        <v>0</v>
      </c>
      <c r="AD28" s="139">
        <f t="shared" si="12"/>
        <v>0</v>
      </c>
      <c r="AE28" s="139">
        <f t="shared" si="12"/>
        <v>0</v>
      </c>
      <c r="AF28" s="139">
        <f t="shared" si="12"/>
        <v>0</v>
      </c>
      <c r="AG28" s="139">
        <f t="shared" si="12"/>
        <v>0</v>
      </c>
      <c r="AH28" s="139">
        <f t="shared" si="12"/>
        <v>0</v>
      </c>
      <c r="AI28" s="139">
        <f t="shared" si="12"/>
        <v>0</v>
      </c>
      <c r="AJ28" s="139">
        <f t="shared" si="12"/>
        <v>0</v>
      </c>
      <c r="AK28" s="139">
        <f t="shared" si="12"/>
        <v>0</v>
      </c>
      <c r="AL28" s="139">
        <f t="shared" si="12"/>
        <v>0</v>
      </c>
      <c r="AM28" s="139">
        <f t="shared" si="12"/>
        <v>0</v>
      </c>
      <c r="AN28" s="139">
        <f t="shared" si="12"/>
        <v>0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4:M72"/>
  <sheetViews>
    <sheetView workbookViewId="0">
      <selection activeCell="H22" sqref="H22"/>
    </sheetView>
  </sheetViews>
  <sheetFormatPr defaultColWidth="9.140625" defaultRowHeight="11.25" x14ac:dyDescent="0.2"/>
  <cols>
    <col min="1" max="1" width="32" style="88" customWidth="1"/>
    <col min="2" max="2" width="26" style="88" customWidth="1"/>
    <col min="3" max="4" width="3.28515625" style="88" customWidth="1"/>
    <col min="5" max="5" width="63.5703125" style="187" bestFit="1" customWidth="1"/>
    <col min="6" max="6" width="17.42578125" style="88" customWidth="1"/>
    <col min="7" max="7" width="15" style="88" customWidth="1"/>
    <col min="8" max="8" width="14" style="88" customWidth="1"/>
    <col min="9" max="9" width="9.140625" style="88"/>
    <col min="10" max="10" width="10" style="88" customWidth="1"/>
    <col min="11" max="11" width="16.5703125" style="88" bestFit="1" customWidth="1"/>
    <col min="12" max="12" width="9.42578125" style="88" bestFit="1" customWidth="1"/>
    <col min="13" max="13" width="14.42578125" style="88" bestFit="1" customWidth="1"/>
    <col min="14" max="16384" width="9.140625" style="88"/>
  </cols>
  <sheetData>
    <row r="4" spans="1:8" x14ac:dyDescent="0.2">
      <c r="A4" s="181" t="s">
        <v>214</v>
      </c>
      <c r="B4" s="181" t="s">
        <v>215</v>
      </c>
      <c r="E4" s="201" t="s">
        <v>216</v>
      </c>
      <c r="F4" s="201"/>
      <c r="G4" s="201"/>
      <c r="H4" s="201"/>
    </row>
    <row r="5" spans="1:8" ht="22.5" x14ac:dyDescent="0.2">
      <c r="A5" s="182" t="s">
        <v>217</v>
      </c>
      <c r="B5" s="182" t="s">
        <v>218</v>
      </c>
      <c r="E5" s="181" t="s">
        <v>219</v>
      </c>
      <c r="F5" s="181" t="s">
        <v>220</v>
      </c>
      <c r="G5" s="181" t="s">
        <v>221</v>
      </c>
      <c r="H5" s="181" t="s">
        <v>222</v>
      </c>
    </row>
    <row r="6" spans="1:8" x14ac:dyDescent="0.2">
      <c r="A6" s="182" t="s">
        <v>223</v>
      </c>
      <c r="B6" s="182" t="s">
        <v>224</v>
      </c>
      <c r="E6" s="202" t="s">
        <v>225</v>
      </c>
      <c r="F6" s="183" t="s">
        <v>226</v>
      </c>
      <c r="G6" s="184">
        <v>1.867</v>
      </c>
      <c r="H6" s="184">
        <v>1.4930000000000001</v>
      </c>
    </row>
    <row r="7" spans="1:8" x14ac:dyDescent="0.2">
      <c r="A7" s="182" t="s">
        <v>227</v>
      </c>
      <c r="B7" s="182" t="s">
        <v>228</v>
      </c>
      <c r="E7" s="202"/>
      <c r="F7" s="183" t="s">
        <v>229</v>
      </c>
      <c r="G7" s="184">
        <v>7.9260000000000002</v>
      </c>
      <c r="H7" s="184">
        <v>6.3410000000000002</v>
      </c>
    </row>
    <row r="8" spans="1:8" x14ac:dyDescent="0.2">
      <c r="A8" s="182" t="s">
        <v>230</v>
      </c>
      <c r="B8" s="182" t="s">
        <v>231</v>
      </c>
      <c r="E8" s="202"/>
      <c r="F8" s="183" t="s">
        <v>232</v>
      </c>
      <c r="G8" s="184">
        <v>13.683</v>
      </c>
      <c r="H8" s="184">
        <v>10.946</v>
      </c>
    </row>
    <row r="9" spans="1:8" x14ac:dyDescent="0.2">
      <c r="A9" s="182" t="s">
        <v>233</v>
      </c>
      <c r="B9" s="182" t="s">
        <v>234</v>
      </c>
      <c r="E9" s="202" t="s">
        <v>235</v>
      </c>
      <c r="F9" s="183" t="s">
        <v>226</v>
      </c>
      <c r="G9" s="184">
        <v>4.2539999999999996</v>
      </c>
      <c r="H9" s="184">
        <v>3.403</v>
      </c>
    </row>
    <row r="10" spans="1:8" x14ac:dyDescent="0.2">
      <c r="A10" s="182" t="s">
        <v>236</v>
      </c>
      <c r="B10" s="182" t="s">
        <v>228</v>
      </c>
      <c r="E10" s="202"/>
      <c r="F10" s="183" t="s">
        <v>229</v>
      </c>
      <c r="G10" s="183" t="s">
        <v>237</v>
      </c>
      <c r="H10" s="184">
        <v>6.3410000000000002</v>
      </c>
    </row>
    <row r="11" spans="1:8" x14ac:dyDescent="0.2">
      <c r="A11" s="182" t="s">
        <v>238</v>
      </c>
      <c r="B11" s="182" t="s">
        <v>239</v>
      </c>
      <c r="E11" s="202"/>
      <c r="F11" s="183" t="s">
        <v>232</v>
      </c>
      <c r="G11" s="184">
        <v>13.683</v>
      </c>
      <c r="H11" s="184">
        <v>10.946</v>
      </c>
    </row>
    <row r="12" spans="1:8" x14ac:dyDescent="0.2">
      <c r="A12" s="182" t="s">
        <v>240</v>
      </c>
      <c r="B12" s="182" t="s">
        <v>241</v>
      </c>
      <c r="E12" s="203" t="s">
        <v>242</v>
      </c>
      <c r="F12" s="183" t="s">
        <v>226</v>
      </c>
      <c r="G12" s="184">
        <v>8.73</v>
      </c>
      <c r="H12" s="183" t="s">
        <v>243</v>
      </c>
    </row>
    <row r="13" spans="1:8" x14ac:dyDescent="0.2">
      <c r="A13" s="182" t="s">
        <v>244</v>
      </c>
      <c r="B13" s="182" t="s">
        <v>228</v>
      </c>
      <c r="E13" s="203"/>
      <c r="F13" s="183" t="s">
        <v>229</v>
      </c>
      <c r="G13" s="184">
        <v>13.025</v>
      </c>
      <c r="H13" s="184">
        <v>10.42</v>
      </c>
    </row>
    <row r="14" spans="1:8" x14ac:dyDescent="0.2">
      <c r="A14" s="185" t="s">
        <v>245</v>
      </c>
      <c r="B14" s="185" t="s">
        <v>241</v>
      </c>
      <c r="E14" s="203"/>
      <c r="F14" s="185" t="s">
        <v>232</v>
      </c>
      <c r="G14" s="186">
        <v>15.446999999999999</v>
      </c>
      <c r="H14" s="186">
        <v>12.356999999999999</v>
      </c>
    </row>
    <row r="15" spans="1:8" x14ac:dyDescent="0.2">
      <c r="A15" s="182" t="s">
        <v>246</v>
      </c>
      <c r="B15" s="182" t="s">
        <v>241</v>
      </c>
      <c r="E15" s="202" t="s">
        <v>247</v>
      </c>
      <c r="F15" s="183" t="s">
        <v>226</v>
      </c>
      <c r="G15" s="184">
        <v>4.2539999999999996</v>
      </c>
      <c r="H15" s="184">
        <v>3.403</v>
      </c>
    </row>
    <row r="16" spans="1:8" x14ac:dyDescent="0.2">
      <c r="A16" s="182" t="s">
        <v>248</v>
      </c>
      <c r="B16" s="182" t="s">
        <v>249</v>
      </c>
      <c r="E16" s="202"/>
      <c r="F16" s="183" t="s">
        <v>229</v>
      </c>
      <c r="G16" s="184">
        <v>13.025</v>
      </c>
      <c r="H16" s="184">
        <v>10.42</v>
      </c>
    </row>
    <row r="17" spans="1:13" x14ac:dyDescent="0.2">
      <c r="A17" s="182" t="s">
        <v>250</v>
      </c>
      <c r="B17" s="182" t="s">
        <v>249</v>
      </c>
      <c r="E17" s="202"/>
      <c r="F17" s="183" t="s">
        <v>232</v>
      </c>
      <c r="G17" s="184">
        <v>15.446999999999999</v>
      </c>
      <c r="H17" s="184">
        <v>12.356999999999999</v>
      </c>
    </row>
    <row r="18" spans="1:13" x14ac:dyDescent="0.2">
      <c r="A18" s="182" t="s">
        <v>251</v>
      </c>
      <c r="B18" s="182" t="s">
        <v>252</v>
      </c>
      <c r="E18" s="187" t="s">
        <v>253</v>
      </c>
    </row>
    <row r="19" spans="1:13" x14ac:dyDescent="0.2">
      <c r="A19" s="182" t="s">
        <v>254</v>
      </c>
      <c r="B19" s="182" t="s">
        <v>255</v>
      </c>
    </row>
    <row r="20" spans="1:13" x14ac:dyDescent="0.2">
      <c r="A20" s="182" t="s">
        <v>256</v>
      </c>
      <c r="B20" s="182" t="s">
        <v>257</v>
      </c>
      <c r="E20" s="200" t="s">
        <v>258</v>
      </c>
      <c r="F20" s="200"/>
    </row>
    <row r="21" spans="1:13" x14ac:dyDescent="0.2">
      <c r="A21" s="182" t="s">
        <v>259</v>
      </c>
      <c r="B21" s="182" t="s">
        <v>260</v>
      </c>
      <c r="C21" s="188"/>
      <c r="D21" s="188"/>
      <c r="E21" s="189" t="s">
        <v>261</v>
      </c>
      <c r="F21" s="148"/>
    </row>
    <row r="22" spans="1:13" x14ac:dyDescent="0.2">
      <c r="A22" s="182" t="s">
        <v>262</v>
      </c>
      <c r="B22" s="182" t="s">
        <v>263</v>
      </c>
      <c r="C22" s="188"/>
      <c r="D22" s="188"/>
      <c r="E22" s="189" t="s">
        <v>264</v>
      </c>
      <c r="F22" s="148"/>
    </row>
    <row r="23" spans="1:13" x14ac:dyDescent="0.2">
      <c r="A23" s="182" t="s">
        <v>265</v>
      </c>
      <c r="B23" s="182" t="s">
        <v>266</v>
      </c>
      <c r="C23" s="188"/>
      <c r="D23" s="188"/>
      <c r="E23" s="189" t="s">
        <v>267</v>
      </c>
      <c r="F23" s="148"/>
    </row>
    <row r="24" spans="1:13" x14ac:dyDescent="0.2">
      <c r="A24" s="182" t="s">
        <v>268</v>
      </c>
      <c r="B24" s="182" t="s">
        <v>269</v>
      </c>
      <c r="C24" s="188"/>
      <c r="D24" s="188"/>
      <c r="E24" s="189" t="s">
        <v>270</v>
      </c>
      <c r="F24" s="148"/>
    </row>
    <row r="25" spans="1:13" x14ac:dyDescent="0.2">
      <c r="A25" s="182" t="s">
        <v>271</v>
      </c>
      <c r="B25" s="182" t="s">
        <v>272</v>
      </c>
      <c r="C25" s="188"/>
      <c r="D25" s="188"/>
      <c r="E25" s="189" t="s">
        <v>273</v>
      </c>
      <c r="F25" s="148"/>
    </row>
    <row r="26" spans="1:13" x14ac:dyDescent="0.2">
      <c r="A26" s="182" t="s">
        <v>274</v>
      </c>
      <c r="B26" s="182" t="s">
        <v>275</v>
      </c>
    </row>
    <row r="27" spans="1:13" x14ac:dyDescent="0.2">
      <c r="A27" s="182" t="s">
        <v>276</v>
      </c>
      <c r="B27" s="182" t="s">
        <v>228</v>
      </c>
      <c r="E27" s="200" t="s">
        <v>277</v>
      </c>
      <c r="F27" s="200"/>
      <c r="L27" s="190"/>
    </row>
    <row r="28" spans="1:13" x14ac:dyDescent="0.2">
      <c r="A28" s="182" t="s">
        <v>278</v>
      </c>
      <c r="B28" s="182" t="s">
        <v>279</v>
      </c>
      <c r="C28" s="191"/>
      <c r="D28" s="191"/>
      <c r="E28" s="189" t="s">
        <v>280</v>
      </c>
      <c r="F28" s="77">
        <v>20</v>
      </c>
      <c r="L28" s="190"/>
    </row>
    <row r="29" spans="1:13" x14ac:dyDescent="0.2">
      <c r="A29" s="182" t="s">
        <v>281</v>
      </c>
      <c r="B29" s="182" t="s">
        <v>241</v>
      </c>
      <c r="C29" s="191"/>
      <c r="D29" s="191"/>
      <c r="E29" s="189" t="s">
        <v>282</v>
      </c>
      <c r="F29" s="77">
        <f>20+1</f>
        <v>21</v>
      </c>
    </row>
    <row r="30" spans="1:13" x14ac:dyDescent="0.2">
      <c r="A30" s="182" t="s">
        <v>283</v>
      </c>
      <c r="B30" s="192"/>
      <c r="C30" s="191"/>
      <c r="D30" s="191"/>
      <c r="E30" s="189" t="s">
        <v>284</v>
      </c>
      <c r="F30" s="77">
        <v>50</v>
      </c>
    </row>
    <row r="31" spans="1:13" x14ac:dyDescent="0.2">
      <c r="A31" s="88" t="s">
        <v>285</v>
      </c>
      <c r="C31" s="191"/>
      <c r="D31" s="191"/>
      <c r="E31" s="189" t="s">
        <v>286</v>
      </c>
      <c r="F31" s="77">
        <f>F30*F29</f>
        <v>1050</v>
      </c>
    </row>
    <row r="32" spans="1:13" x14ac:dyDescent="0.2">
      <c r="C32" s="191"/>
      <c r="D32" s="191"/>
      <c r="E32" s="189" t="s">
        <v>287</v>
      </c>
      <c r="F32" s="77">
        <f>F31*30</f>
        <v>31500</v>
      </c>
      <c r="K32" s="47"/>
      <c r="L32" s="47"/>
      <c r="M32" s="47"/>
    </row>
    <row r="33" spans="3:13" ht="15" customHeight="1" x14ac:dyDescent="0.2">
      <c r="C33" s="191"/>
      <c r="D33" s="191"/>
      <c r="E33" s="189" t="s">
        <v>288</v>
      </c>
      <c r="F33" s="78">
        <v>15.45</v>
      </c>
      <c r="J33" s="47"/>
      <c r="K33" s="47"/>
      <c r="L33" s="47"/>
      <c r="M33" s="47"/>
    </row>
    <row r="34" spans="3:13" x14ac:dyDescent="0.2">
      <c r="C34" s="191"/>
      <c r="D34" s="191"/>
      <c r="E34" s="189" t="s">
        <v>289</v>
      </c>
      <c r="F34" s="78">
        <v>12.36</v>
      </c>
      <c r="J34" s="47"/>
      <c r="K34" s="47"/>
      <c r="L34" s="47"/>
      <c r="M34" s="47"/>
    </row>
    <row r="35" spans="3:13" ht="13.5" customHeight="1" x14ac:dyDescent="0.2">
      <c r="C35" s="193"/>
      <c r="D35" s="193"/>
      <c r="F35" s="5"/>
      <c r="K35" s="47"/>
      <c r="L35" s="47"/>
      <c r="M35" s="47"/>
    </row>
    <row r="36" spans="3:13" ht="12" thickBot="1" x14ac:dyDescent="0.25">
      <c r="C36" s="193"/>
      <c r="D36" s="193"/>
      <c r="E36" s="194" t="s">
        <v>290</v>
      </c>
      <c r="F36" s="194"/>
      <c r="K36" s="47"/>
      <c r="L36" s="47"/>
      <c r="M36" s="47"/>
    </row>
    <row r="37" spans="3:13" x14ac:dyDescent="0.2">
      <c r="C37" s="191"/>
      <c r="D37" s="191"/>
      <c r="E37" s="189" t="s">
        <v>291</v>
      </c>
      <c r="F37" s="78">
        <f>(F33*$F$32)/1000</f>
        <v>486.67500000000001</v>
      </c>
      <c r="K37" s="47"/>
      <c r="L37" s="47"/>
      <c r="M37" s="47"/>
    </row>
    <row r="38" spans="3:13" x14ac:dyDescent="0.2">
      <c r="C38" s="191"/>
      <c r="D38" s="191"/>
      <c r="E38" s="189" t="s">
        <v>292</v>
      </c>
      <c r="F38" s="78">
        <f>(F34*$F$32)/1000</f>
        <v>389.34</v>
      </c>
      <c r="K38" s="47"/>
      <c r="L38" s="47"/>
      <c r="M38" s="47"/>
    </row>
    <row r="39" spans="3:13" x14ac:dyDescent="0.2">
      <c r="C39" s="191"/>
      <c r="D39" s="191"/>
      <c r="E39" s="189" t="s">
        <v>293</v>
      </c>
      <c r="F39" s="78">
        <f>F38+F37</f>
        <v>876.01499999999999</v>
      </c>
    </row>
    <row r="40" spans="3:13" x14ac:dyDescent="0.2">
      <c r="C40" s="191"/>
      <c r="D40" s="191"/>
      <c r="E40" s="189" t="s">
        <v>294</v>
      </c>
      <c r="F40" s="78">
        <f>F39/F28</f>
        <v>43.800750000000001</v>
      </c>
    </row>
    <row r="41" spans="3:13" x14ac:dyDescent="0.2">
      <c r="C41" s="193"/>
      <c r="D41" s="193"/>
      <c r="F41" s="13"/>
    </row>
    <row r="42" spans="3:13" x14ac:dyDescent="0.2">
      <c r="F42" s="5"/>
    </row>
    <row r="43" spans="3:13" x14ac:dyDescent="0.2">
      <c r="F43" s="13"/>
    </row>
    <row r="44" spans="3:13" x14ac:dyDescent="0.2">
      <c r="F44" s="13"/>
    </row>
    <row r="45" spans="3:13" x14ac:dyDescent="0.2">
      <c r="F45" s="5"/>
    </row>
    <row r="46" spans="3:13" x14ac:dyDescent="0.2">
      <c r="F46" s="5"/>
    </row>
    <row r="47" spans="3:13" x14ac:dyDescent="0.2">
      <c r="F47" s="5"/>
    </row>
    <row r="48" spans="3:13" x14ac:dyDescent="0.2">
      <c r="F48" s="5"/>
    </row>
    <row r="49" spans="6:6" x14ac:dyDescent="0.2">
      <c r="F49" s="5"/>
    </row>
    <row r="50" spans="6:6" x14ac:dyDescent="0.2">
      <c r="F50" s="5"/>
    </row>
    <row r="51" spans="6:6" x14ac:dyDescent="0.2">
      <c r="F51" s="5"/>
    </row>
    <row r="52" spans="6:6" x14ac:dyDescent="0.2">
      <c r="F52" s="5"/>
    </row>
    <row r="53" spans="6:6" x14ac:dyDescent="0.2">
      <c r="F53" s="5"/>
    </row>
    <row r="54" spans="6:6" x14ac:dyDescent="0.2">
      <c r="F54" s="5"/>
    </row>
    <row r="55" spans="6:6" x14ac:dyDescent="0.2">
      <c r="F55" s="5"/>
    </row>
    <row r="56" spans="6:6" x14ac:dyDescent="0.2">
      <c r="F56" s="5"/>
    </row>
    <row r="57" spans="6:6" x14ac:dyDescent="0.2">
      <c r="F57" s="5"/>
    </row>
    <row r="58" spans="6:6" x14ac:dyDescent="0.2">
      <c r="F58" s="5"/>
    </row>
    <row r="59" spans="6:6" x14ac:dyDescent="0.2">
      <c r="F59" s="5"/>
    </row>
    <row r="60" spans="6:6" x14ac:dyDescent="0.2">
      <c r="F60" s="5"/>
    </row>
    <row r="61" spans="6:6" x14ac:dyDescent="0.2">
      <c r="F61" s="5"/>
    </row>
    <row r="62" spans="6:6" x14ac:dyDescent="0.2">
      <c r="F62" s="5"/>
    </row>
    <row r="63" spans="6:6" x14ac:dyDescent="0.2">
      <c r="F63" s="5"/>
    </row>
    <row r="64" spans="6:6" x14ac:dyDescent="0.2">
      <c r="F64" s="5"/>
    </row>
    <row r="65" spans="5:6" x14ac:dyDescent="0.2">
      <c r="F65" s="5"/>
    </row>
    <row r="66" spans="5:6" x14ac:dyDescent="0.2">
      <c r="F66" s="5"/>
    </row>
    <row r="72" spans="5:6" x14ac:dyDescent="0.2">
      <c r="E72" s="88"/>
      <c r="F72" s="187"/>
    </row>
  </sheetData>
  <mergeCells count="7">
    <mergeCell ref="E27:F27"/>
    <mergeCell ref="E20:F20"/>
    <mergeCell ref="E4:H4"/>
    <mergeCell ref="E6:E8"/>
    <mergeCell ref="E9:E11"/>
    <mergeCell ref="E12:E14"/>
    <mergeCell ref="E15:E17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:I71"/>
  <sheetViews>
    <sheetView topLeftCell="A37" workbookViewId="0">
      <selection activeCell="A54" sqref="A54:B59"/>
    </sheetView>
  </sheetViews>
  <sheetFormatPr defaultColWidth="9.140625" defaultRowHeight="11.25" x14ac:dyDescent="0.25"/>
  <cols>
    <col min="1" max="1" width="20" style="6" bestFit="1" customWidth="1"/>
    <col min="2" max="2" width="36.5703125" style="5" bestFit="1" customWidth="1"/>
    <col min="3" max="3" width="18.28515625" style="5" bestFit="1" customWidth="1"/>
    <col min="4" max="4" width="29.28515625" style="5" customWidth="1"/>
    <col min="5" max="5" width="3.28515625" style="5" customWidth="1"/>
    <col min="6" max="6" width="14.42578125" style="5" bestFit="1" customWidth="1"/>
    <col min="7" max="7" width="10.7109375" style="5" bestFit="1" customWidth="1"/>
    <col min="8" max="8" width="18.28515625" style="5" bestFit="1" customWidth="1"/>
    <col min="9" max="9" width="20.28515625" style="5" bestFit="1" customWidth="1"/>
    <col min="10" max="16384" width="9.140625" style="5"/>
  </cols>
  <sheetData>
    <row r="1" spans="1:9" x14ac:dyDescent="0.25">
      <c r="A1" s="30" t="s">
        <v>295</v>
      </c>
      <c r="B1" s="30" t="s">
        <v>296</v>
      </c>
    </row>
    <row r="2" spans="1:9" x14ac:dyDescent="0.25">
      <c r="A2" s="29" t="s">
        <v>297</v>
      </c>
      <c r="B2" s="29" t="s">
        <v>298</v>
      </c>
    </row>
    <row r="3" spans="1:9" x14ac:dyDescent="0.25">
      <c r="A3" s="29" t="s">
        <v>299</v>
      </c>
      <c r="B3" s="29" t="s">
        <v>298</v>
      </c>
    </row>
    <row r="4" spans="1:9" x14ac:dyDescent="0.25">
      <c r="A4" s="29" t="s">
        <v>300</v>
      </c>
      <c r="B4" s="29" t="s">
        <v>301</v>
      </c>
    </row>
    <row r="5" spans="1:9" x14ac:dyDescent="0.25">
      <c r="A5" s="16"/>
    </row>
    <row r="6" spans="1:9" x14ac:dyDescent="0.25">
      <c r="A6" s="30" t="s">
        <v>302</v>
      </c>
      <c r="B6" s="30" t="s">
        <v>303</v>
      </c>
    </row>
    <row r="7" spans="1:9" x14ac:dyDescent="0.25">
      <c r="A7" s="29" t="s">
        <v>304</v>
      </c>
      <c r="B7" s="29" t="s">
        <v>305</v>
      </c>
    </row>
    <row r="8" spans="1:9" x14ac:dyDescent="0.25">
      <c r="A8" s="29" t="s">
        <v>306</v>
      </c>
      <c r="B8" s="29" t="s">
        <v>307</v>
      </c>
    </row>
    <row r="9" spans="1:9" x14ac:dyDescent="0.25">
      <c r="A9" s="29" t="s">
        <v>308</v>
      </c>
      <c r="B9" s="29" t="s">
        <v>309</v>
      </c>
    </row>
    <row r="10" spans="1:9" x14ac:dyDescent="0.25">
      <c r="A10" s="16"/>
    </row>
    <row r="11" spans="1:9" x14ac:dyDescent="0.25">
      <c r="A11" s="30" t="s">
        <v>310</v>
      </c>
      <c r="B11" s="30" t="s">
        <v>311</v>
      </c>
    </row>
    <row r="12" spans="1:9" x14ac:dyDescent="0.25">
      <c r="A12" s="29" t="s">
        <v>312</v>
      </c>
      <c r="B12" s="29">
        <v>0.85333300000000001</v>
      </c>
    </row>
    <row r="13" spans="1:9" x14ac:dyDescent="0.25">
      <c r="A13" s="29" t="s">
        <v>313</v>
      </c>
      <c r="B13" s="29">
        <v>1.080649</v>
      </c>
    </row>
    <row r="14" spans="1:9" x14ac:dyDescent="0.25">
      <c r="A14" s="16" t="s">
        <v>314</v>
      </c>
    </row>
    <row r="16" spans="1:9" ht="25.5" customHeight="1" thickBot="1" x14ac:dyDescent="0.3">
      <c r="A16" s="206" t="s">
        <v>277</v>
      </c>
      <c r="B16" s="206"/>
      <c r="C16" s="206"/>
      <c r="D16" s="206"/>
      <c r="E16" s="206"/>
      <c r="F16" s="206"/>
      <c r="G16" s="206"/>
      <c r="H16" s="206"/>
      <c r="I16" s="206"/>
    </row>
    <row r="17" spans="1:9" x14ac:dyDescent="0.25">
      <c r="A17" s="4"/>
      <c r="B17" s="7"/>
      <c r="C17" s="7"/>
      <c r="D17" s="7"/>
    </row>
    <row r="18" spans="1:9" ht="15" customHeight="1" x14ac:dyDescent="0.25">
      <c r="A18" s="207" t="s">
        <v>315</v>
      </c>
      <c r="B18" s="207" t="s">
        <v>297</v>
      </c>
      <c r="C18" s="8" t="s">
        <v>316</v>
      </c>
      <c r="D18" s="169">
        <v>20</v>
      </c>
      <c r="F18" s="207" t="s">
        <v>315</v>
      </c>
      <c r="G18" s="207" t="s">
        <v>317</v>
      </c>
      <c r="H18" s="8" t="s">
        <v>316</v>
      </c>
      <c r="I18" s="169">
        <v>1</v>
      </c>
    </row>
    <row r="19" spans="1:9" x14ac:dyDescent="0.25">
      <c r="A19" s="207"/>
      <c r="B19" s="207"/>
      <c r="C19" s="8" t="s">
        <v>318</v>
      </c>
      <c r="D19" s="169">
        <f>ROUND(SUM(D21:D25)*D18,2)</f>
        <v>193.32</v>
      </c>
      <c r="F19" s="207"/>
      <c r="G19" s="207"/>
      <c r="H19" s="8" t="s">
        <v>318</v>
      </c>
      <c r="I19" s="169">
        <f>ROUND(SUM(I21:I25)*I18,2)</f>
        <v>24.71</v>
      </c>
    </row>
    <row r="20" spans="1:9" x14ac:dyDescent="0.25">
      <c r="A20" s="169" t="s">
        <v>319</v>
      </c>
      <c r="B20" s="169" t="s">
        <v>320</v>
      </c>
      <c r="C20" s="169" t="s">
        <v>321</v>
      </c>
      <c r="D20" s="169" t="s">
        <v>322</v>
      </c>
      <c r="F20" s="169" t="s">
        <v>319</v>
      </c>
      <c r="G20" s="169" t="s">
        <v>320</v>
      </c>
      <c r="H20" s="169" t="s">
        <v>321</v>
      </c>
      <c r="I20" s="169" t="s">
        <v>322</v>
      </c>
    </row>
    <row r="21" spans="1:9" x14ac:dyDescent="0.25">
      <c r="A21" s="9" t="s">
        <v>323</v>
      </c>
      <c r="B21" s="10">
        <v>800</v>
      </c>
      <c r="C21" s="10">
        <v>12</v>
      </c>
      <c r="D21" s="10">
        <f>ROUND(B21*C21,2)/1000</f>
        <v>9.6</v>
      </c>
      <c r="F21" s="9" t="s">
        <v>323</v>
      </c>
      <c r="G21" s="10">
        <v>400</v>
      </c>
      <c r="H21" s="10">
        <v>12</v>
      </c>
      <c r="I21" s="10">
        <f>ROUND(G21*H21,2)/1000</f>
        <v>4.8</v>
      </c>
    </row>
    <row r="22" spans="1:9" x14ac:dyDescent="0.25">
      <c r="A22" s="9" t="s">
        <v>324</v>
      </c>
      <c r="B22" s="10">
        <v>22</v>
      </c>
      <c r="C22" s="10">
        <v>3</v>
      </c>
      <c r="D22" s="10">
        <f t="shared" ref="D22:D25" si="0">ROUND(B22*C22,2)/1000</f>
        <v>6.6000000000000003E-2</v>
      </c>
      <c r="F22" s="9" t="s">
        <v>324</v>
      </c>
      <c r="G22" s="10">
        <v>182</v>
      </c>
      <c r="H22" s="10">
        <v>3</v>
      </c>
      <c r="I22" s="10">
        <f t="shared" ref="I22:I24" si="1">ROUND(G22*H22,2)/1000</f>
        <v>0.54600000000000004</v>
      </c>
    </row>
    <row r="23" spans="1:9" x14ac:dyDescent="0.25">
      <c r="A23" s="9" t="s">
        <v>325</v>
      </c>
      <c r="B23" s="10">
        <v>0</v>
      </c>
      <c r="C23" s="10">
        <v>0</v>
      </c>
      <c r="D23" s="10">
        <f t="shared" si="0"/>
        <v>0</v>
      </c>
      <c r="F23" s="9" t="s">
        <v>325</v>
      </c>
      <c r="G23" s="10">
        <v>814</v>
      </c>
      <c r="H23" s="10">
        <v>12</v>
      </c>
      <c r="I23" s="10">
        <f t="shared" si="1"/>
        <v>9.7680000000000007</v>
      </c>
    </row>
    <row r="24" spans="1:9" x14ac:dyDescent="0.25">
      <c r="A24" s="9" t="s">
        <v>326</v>
      </c>
      <c r="B24" s="10">
        <v>500</v>
      </c>
      <c r="C24" s="10">
        <v>0</v>
      </c>
      <c r="D24" s="10">
        <f t="shared" si="0"/>
        <v>0</v>
      </c>
      <c r="F24" s="9" t="s">
        <v>327</v>
      </c>
      <c r="G24" s="10">
        <v>400</v>
      </c>
      <c r="H24" s="10">
        <v>24</v>
      </c>
      <c r="I24" s="10">
        <f t="shared" si="1"/>
        <v>9.6</v>
      </c>
    </row>
    <row r="25" spans="1:9" x14ac:dyDescent="0.25">
      <c r="A25" s="9" t="s">
        <v>328</v>
      </c>
      <c r="B25" s="10">
        <v>500</v>
      </c>
      <c r="C25" s="10">
        <v>0</v>
      </c>
      <c r="D25" s="10">
        <f t="shared" si="0"/>
        <v>0</v>
      </c>
      <c r="F25" s="11"/>
      <c r="G25" s="12"/>
      <c r="H25" s="12"/>
      <c r="I25" s="12"/>
    </row>
    <row r="28" spans="1:9" x14ac:dyDescent="0.25">
      <c r="A28" s="207" t="s">
        <v>315</v>
      </c>
      <c r="B28" s="207" t="s">
        <v>300</v>
      </c>
      <c r="C28" s="8" t="s">
        <v>316</v>
      </c>
      <c r="D28" s="169">
        <v>1</v>
      </c>
      <c r="F28" s="207" t="s">
        <v>315</v>
      </c>
      <c r="G28" s="207" t="s">
        <v>163</v>
      </c>
      <c r="H28" s="8" t="s">
        <v>316</v>
      </c>
      <c r="I28" s="169">
        <v>1</v>
      </c>
    </row>
    <row r="29" spans="1:9" x14ac:dyDescent="0.25">
      <c r="A29" s="207"/>
      <c r="B29" s="207"/>
      <c r="C29" s="8" t="s">
        <v>318</v>
      </c>
      <c r="D29" s="169">
        <f>ROUND(SUM(D31:D35)*D28,2)</f>
        <v>43.72</v>
      </c>
      <c r="F29" s="207"/>
      <c r="G29" s="207"/>
      <c r="H29" s="8" t="s">
        <v>318</v>
      </c>
      <c r="I29" s="169">
        <f>ROUND(SUM(I31:I31)*I28,2)</f>
        <v>0.05</v>
      </c>
    </row>
    <row r="30" spans="1:9" x14ac:dyDescent="0.25">
      <c r="A30" s="169" t="s">
        <v>319</v>
      </c>
      <c r="B30" s="169" t="s">
        <v>320</v>
      </c>
      <c r="C30" s="169" t="s">
        <v>321</v>
      </c>
      <c r="D30" s="169" t="s">
        <v>322</v>
      </c>
      <c r="F30" s="169" t="s">
        <v>319</v>
      </c>
      <c r="G30" s="169" t="s">
        <v>320</v>
      </c>
      <c r="H30" s="169" t="s">
        <v>321</v>
      </c>
      <c r="I30" s="169" t="s">
        <v>322</v>
      </c>
    </row>
    <row r="31" spans="1:9" x14ac:dyDescent="0.25">
      <c r="A31" s="9" t="s">
        <v>329</v>
      </c>
      <c r="B31" s="10">
        <v>267</v>
      </c>
      <c r="C31" s="10">
        <v>12</v>
      </c>
      <c r="D31" s="10">
        <f>ROUND(B31*C31,2)/1000</f>
        <v>3.2040000000000002</v>
      </c>
      <c r="F31" s="9" t="s">
        <v>324</v>
      </c>
      <c r="G31" s="10">
        <v>25</v>
      </c>
      <c r="H31" s="10">
        <v>2</v>
      </c>
      <c r="I31" s="10">
        <f>ROUND(G31*H31,2)/1000</f>
        <v>0.05</v>
      </c>
    </row>
    <row r="32" spans="1:9" x14ac:dyDescent="0.25">
      <c r="A32" s="9" t="s">
        <v>330</v>
      </c>
      <c r="B32" s="10">
        <v>242</v>
      </c>
      <c r="C32" s="10">
        <v>12</v>
      </c>
      <c r="D32" s="10">
        <f t="shared" ref="D32:D35" si="2">ROUND(B32*C32,2)/1000</f>
        <v>2.9039999999999999</v>
      </c>
    </row>
    <row r="33" spans="1:9" x14ac:dyDescent="0.25">
      <c r="A33" s="9" t="s">
        <v>331</v>
      </c>
      <c r="B33" s="10">
        <v>693</v>
      </c>
      <c r="C33" s="10">
        <v>10</v>
      </c>
      <c r="D33" s="10">
        <f t="shared" si="2"/>
        <v>6.93</v>
      </c>
    </row>
    <row r="34" spans="1:9" x14ac:dyDescent="0.25">
      <c r="A34" s="9" t="s">
        <v>332</v>
      </c>
      <c r="B34" s="10">
        <v>600</v>
      </c>
      <c r="C34" s="10">
        <v>24</v>
      </c>
      <c r="D34" s="10">
        <f t="shared" si="2"/>
        <v>14.4</v>
      </c>
      <c r="F34" s="207" t="s">
        <v>315</v>
      </c>
      <c r="G34" s="207" t="s">
        <v>333</v>
      </c>
      <c r="H34" s="8" t="s">
        <v>316</v>
      </c>
      <c r="I34" s="169">
        <v>1</v>
      </c>
    </row>
    <row r="35" spans="1:9" x14ac:dyDescent="0.25">
      <c r="A35" s="9" t="s">
        <v>325</v>
      </c>
      <c r="B35" s="10">
        <v>814</v>
      </c>
      <c r="C35" s="10">
        <v>20</v>
      </c>
      <c r="D35" s="10">
        <f t="shared" si="2"/>
        <v>16.28</v>
      </c>
      <c r="F35" s="207"/>
      <c r="G35" s="207"/>
      <c r="H35" s="8" t="s">
        <v>318</v>
      </c>
      <c r="I35" s="169">
        <f>ROUND(SUM(I37:I38)*I34,2)</f>
        <v>9</v>
      </c>
    </row>
    <row r="36" spans="1:9" x14ac:dyDescent="0.25">
      <c r="A36" s="9" t="s">
        <v>334</v>
      </c>
      <c r="B36" s="10">
        <v>78</v>
      </c>
      <c r="C36" s="10">
        <v>0</v>
      </c>
      <c r="D36" s="10">
        <f t="shared" ref="D36:D38" si="3">ROUND(B36*C36,2)/1000</f>
        <v>0</v>
      </c>
      <c r="F36" s="169" t="s">
        <v>319</v>
      </c>
      <c r="G36" s="169" t="s">
        <v>320</v>
      </c>
      <c r="H36" s="169" t="s">
        <v>321</v>
      </c>
      <c r="I36" s="169" t="s">
        <v>322</v>
      </c>
    </row>
    <row r="37" spans="1:9" x14ac:dyDescent="0.25">
      <c r="A37" s="9" t="s">
        <v>335</v>
      </c>
      <c r="B37" s="10">
        <v>1017</v>
      </c>
      <c r="C37" s="10">
        <v>12</v>
      </c>
      <c r="D37" s="10">
        <f t="shared" si="3"/>
        <v>12.204000000000001</v>
      </c>
      <c r="F37" s="9" t="s">
        <v>336</v>
      </c>
      <c r="G37" s="10">
        <v>1500</v>
      </c>
      <c r="H37" s="10">
        <v>4</v>
      </c>
      <c r="I37" s="10">
        <f>ROUND(G37*H37,2)/1000</f>
        <v>6</v>
      </c>
    </row>
    <row r="38" spans="1:9" x14ac:dyDescent="0.25">
      <c r="A38" s="9" t="s">
        <v>337</v>
      </c>
      <c r="B38" s="10">
        <v>250</v>
      </c>
      <c r="C38" s="10">
        <v>12</v>
      </c>
      <c r="D38" s="10">
        <f t="shared" si="3"/>
        <v>3</v>
      </c>
      <c r="F38" s="9" t="s">
        <v>338</v>
      </c>
      <c r="G38" s="10">
        <v>1500</v>
      </c>
      <c r="H38" s="10">
        <v>2</v>
      </c>
      <c r="I38" s="10">
        <f t="shared" ref="I38" si="4">ROUND(G38*H38,2)/1000</f>
        <v>3</v>
      </c>
    </row>
    <row r="40" spans="1:9" x14ac:dyDescent="0.25">
      <c r="A40" s="204" t="s">
        <v>514</v>
      </c>
      <c r="B40" s="205"/>
    </row>
    <row r="41" spans="1:9" x14ac:dyDescent="0.25">
      <c r="A41" s="176" t="s">
        <v>310</v>
      </c>
      <c r="B41" s="177" t="str">
        <f>A13</f>
        <v>Unidade Comercial</v>
      </c>
    </row>
    <row r="42" spans="1:9" x14ac:dyDescent="0.25">
      <c r="A42" s="176" t="s">
        <v>339</v>
      </c>
      <c r="B42" s="177">
        <f>(B21+B22+B31+B32+B33+B34+B35+B36+B37+B38+G21+G22+G23+G24+G31+G37+G38)</f>
        <v>9604</v>
      </c>
      <c r="C42" s="166"/>
    </row>
    <row r="43" spans="1:9" x14ac:dyDescent="0.25">
      <c r="A43" s="178" t="s">
        <v>340</v>
      </c>
      <c r="B43" s="179">
        <f>D19+D29+I19+I29+I35</f>
        <v>270.8</v>
      </c>
    </row>
    <row r="44" spans="1:9" x14ac:dyDescent="0.25">
      <c r="A44" s="178" t="s">
        <v>341</v>
      </c>
      <c r="B44" s="180">
        <f>IF(B41="Unidade Comercial",B13,B12)</f>
        <v>1.080649</v>
      </c>
      <c r="C44" s="13"/>
      <c r="D44" s="13"/>
    </row>
    <row r="45" spans="1:9" x14ac:dyDescent="0.25">
      <c r="A45" s="178" t="s">
        <v>342</v>
      </c>
      <c r="B45" s="180">
        <f>B44*B43*30</f>
        <v>8779.1924760000002</v>
      </c>
      <c r="C45" s="13"/>
      <c r="D45" s="13"/>
    </row>
    <row r="46" spans="1:9" ht="12" thickBot="1" x14ac:dyDescent="0.3"/>
    <row r="47" spans="1:9" ht="12" thickBot="1" x14ac:dyDescent="0.3">
      <c r="A47" s="204" t="s">
        <v>515</v>
      </c>
      <c r="B47" s="205"/>
      <c r="C47" s="13"/>
    </row>
    <row r="48" spans="1:9" x14ac:dyDescent="0.25">
      <c r="A48" s="176" t="s">
        <v>310</v>
      </c>
      <c r="B48" s="177" t="str">
        <f>A13</f>
        <v>Unidade Comercial</v>
      </c>
    </row>
    <row r="49" spans="1:4" x14ac:dyDescent="0.25">
      <c r="A49" s="176" t="s">
        <v>339</v>
      </c>
      <c r="B49" s="177">
        <f>B21+B22</f>
        <v>822</v>
      </c>
    </row>
    <row r="50" spans="1:4" x14ac:dyDescent="0.25">
      <c r="A50" s="178" t="s">
        <v>340</v>
      </c>
      <c r="B50" s="179">
        <f>D19</f>
        <v>193.32</v>
      </c>
    </row>
    <row r="51" spans="1:4" x14ac:dyDescent="0.25">
      <c r="A51" s="178" t="s">
        <v>341</v>
      </c>
      <c r="B51" s="180">
        <f>IF(B41="Unidade Comercial",B13,B12)</f>
        <v>1.080649</v>
      </c>
    </row>
    <row r="52" spans="1:4" x14ac:dyDescent="0.25">
      <c r="A52" s="178" t="s">
        <v>342</v>
      </c>
      <c r="B52" s="180">
        <f>B51*B50*30</f>
        <v>6267.3319403999994</v>
      </c>
    </row>
    <row r="53" spans="1:4" ht="12" thickBot="1" x14ac:dyDescent="0.3"/>
    <row r="54" spans="1:4" ht="12" thickBot="1" x14ac:dyDescent="0.3">
      <c r="A54" s="204" t="s">
        <v>514</v>
      </c>
      <c r="B54" s="205"/>
    </row>
    <row r="55" spans="1:4" x14ac:dyDescent="0.25">
      <c r="A55" s="176" t="s">
        <v>310</v>
      </c>
      <c r="B55" s="177" t="str">
        <f>A13</f>
        <v>Unidade Comercial</v>
      </c>
    </row>
    <row r="56" spans="1:4" x14ac:dyDescent="0.25">
      <c r="A56" s="176" t="s">
        <v>339</v>
      </c>
      <c r="B56" s="177">
        <f>G21+G22+G23+G24+G31+G37+G38+B31+B32+B33+B34+B35+B36+B37+B38</f>
        <v>8782</v>
      </c>
    </row>
    <row r="57" spans="1:4" x14ac:dyDescent="0.25">
      <c r="A57" s="178" t="s">
        <v>340</v>
      </c>
      <c r="B57" s="179">
        <f>I19+I29+I35+D29</f>
        <v>77.48</v>
      </c>
      <c r="D57" s="166"/>
    </row>
    <row r="58" spans="1:4" x14ac:dyDescent="0.25">
      <c r="A58" s="178" t="s">
        <v>341</v>
      </c>
      <c r="B58" s="180">
        <f>IF(B41="Unidade Comercial",B13,B12)</f>
        <v>1.080649</v>
      </c>
    </row>
    <row r="59" spans="1:4" x14ac:dyDescent="0.25">
      <c r="A59" s="178" t="s">
        <v>342</v>
      </c>
      <c r="B59" s="180">
        <f>B58*B57*30</f>
        <v>2511.8605355999998</v>
      </c>
    </row>
    <row r="63" spans="1:4" x14ac:dyDescent="0.2">
      <c r="C63" s="159"/>
      <c r="D63" s="159"/>
    </row>
    <row r="64" spans="1:4" x14ac:dyDescent="0.2">
      <c r="C64" s="159"/>
      <c r="D64" s="160"/>
    </row>
    <row r="65" spans="3:4" x14ac:dyDescent="0.2">
      <c r="C65" s="159"/>
      <c r="D65" s="160"/>
    </row>
    <row r="66" spans="3:4" x14ac:dyDescent="0.2">
      <c r="C66" s="159"/>
      <c r="D66" s="160"/>
    </row>
    <row r="67" spans="3:4" x14ac:dyDescent="0.2">
      <c r="C67" s="159"/>
      <c r="D67" s="160"/>
    </row>
    <row r="68" spans="3:4" x14ac:dyDescent="0.2">
      <c r="C68" s="159"/>
      <c r="D68" s="160"/>
    </row>
    <row r="69" spans="3:4" x14ac:dyDescent="0.2">
      <c r="C69" s="159"/>
      <c r="D69" s="160"/>
    </row>
    <row r="70" spans="3:4" x14ac:dyDescent="0.2">
      <c r="C70" s="159"/>
      <c r="D70" s="160"/>
    </row>
    <row r="71" spans="3:4" x14ac:dyDescent="0.2">
      <c r="C71" s="159"/>
      <c r="D71" s="160"/>
    </row>
  </sheetData>
  <mergeCells count="14">
    <mergeCell ref="A47:B47"/>
    <mergeCell ref="A54:B54"/>
    <mergeCell ref="A16:I16"/>
    <mergeCell ref="A40:B40"/>
    <mergeCell ref="A18:A19"/>
    <mergeCell ref="B18:B19"/>
    <mergeCell ref="F18:F19"/>
    <mergeCell ref="G18:G19"/>
    <mergeCell ref="A28:A29"/>
    <mergeCell ref="B28:B29"/>
    <mergeCell ref="F28:F29"/>
    <mergeCell ref="G28:G29"/>
    <mergeCell ref="F34:F35"/>
    <mergeCell ref="G34:G3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B2:AV33"/>
  <sheetViews>
    <sheetView workbookViewId="0">
      <selection activeCell="D29" sqref="D29"/>
    </sheetView>
  </sheetViews>
  <sheetFormatPr defaultRowHeight="15" x14ac:dyDescent="0.25"/>
  <cols>
    <col min="2" max="2" width="25.140625" bestFit="1" customWidth="1"/>
    <col min="3" max="3" width="11.85546875" bestFit="1" customWidth="1"/>
    <col min="4" max="4" width="13.85546875" customWidth="1"/>
    <col min="6" max="6" width="27.28515625" customWidth="1"/>
    <col min="7" max="7" width="13.85546875" customWidth="1"/>
    <col min="11" max="11" width="9.140625" bestFit="1" customWidth="1"/>
    <col min="12" max="12" width="17.28515625" customWidth="1"/>
    <col min="13" max="13" width="11.85546875" bestFit="1" customWidth="1"/>
    <col min="14" max="14" width="10.28515625" bestFit="1" customWidth="1"/>
  </cols>
  <sheetData>
    <row r="2" spans="2:48" x14ac:dyDescent="0.25">
      <c r="B2" s="208" t="s">
        <v>343</v>
      </c>
      <c r="C2" s="209"/>
      <c r="D2" s="209"/>
      <c r="E2" s="33"/>
      <c r="F2" s="163" t="s">
        <v>344</v>
      </c>
      <c r="G2" s="163"/>
      <c r="H2" s="163"/>
      <c r="I2" s="40"/>
      <c r="J2" s="40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</row>
    <row r="3" spans="2:48" x14ac:dyDescent="0.25">
      <c r="B3" s="213" t="s">
        <v>345</v>
      </c>
      <c r="C3" s="213"/>
      <c r="D3" s="168">
        <v>100</v>
      </c>
      <c r="E3" s="33"/>
      <c r="F3" s="41" t="s">
        <v>346</v>
      </c>
      <c r="G3" s="42"/>
      <c r="H3" s="42"/>
      <c r="I3" s="42"/>
      <c r="J3" s="95"/>
      <c r="K3" s="34"/>
      <c r="L3" s="48" t="s">
        <v>347</v>
      </c>
      <c r="M3" s="48" t="s">
        <v>2</v>
      </c>
      <c r="N3" s="48" t="s">
        <v>3</v>
      </c>
      <c r="O3" s="48" t="s">
        <v>4</v>
      </c>
      <c r="P3" s="48" t="s">
        <v>5</v>
      </c>
      <c r="Q3" s="48" t="s">
        <v>6</v>
      </c>
      <c r="R3" s="48" t="s">
        <v>7</v>
      </c>
      <c r="S3" s="48" t="s">
        <v>8</v>
      </c>
      <c r="T3" s="48" t="s">
        <v>9</v>
      </c>
      <c r="U3" s="48" t="s">
        <v>10</v>
      </c>
      <c r="V3" s="48" t="s">
        <v>11</v>
      </c>
      <c r="W3" s="48" t="s">
        <v>12</v>
      </c>
      <c r="X3" s="48" t="s">
        <v>13</v>
      </c>
      <c r="Y3" s="48" t="s">
        <v>14</v>
      </c>
      <c r="Z3" s="48" t="s">
        <v>15</v>
      </c>
      <c r="AA3" s="48" t="s">
        <v>16</v>
      </c>
      <c r="AB3" s="48" t="s">
        <v>17</v>
      </c>
      <c r="AC3" s="48" t="s">
        <v>18</v>
      </c>
      <c r="AD3" s="48" t="s">
        <v>19</v>
      </c>
      <c r="AE3" s="48" t="s">
        <v>20</v>
      </c>
      <c r="AF3" s="48" t="s">
        <v>21</v>
      </c>
      <c r="AG3" s="48" t="s">
        <v>348</v>
      </c>
      <c r="AH3" s="48" t="s">
        <v>349</v>
      </c>
      <c r="AI3" s="48" t="s">
        <v>350</v>
      </c>
      <c r="AJ3" s="48" t="s">
        <v>351</v>
      </c>
      <c r="AK3" s="48" t="s">
        <v>352</v>
      </c>
      <c r="AL3" s="48" t="s">
        <v>353</v>
      </c>
      <c r="AM3" s="48" t="s">
        <v>354</v>
      </c>
      <c r="AN3" s="48" t="s">
        <v>355</v>
      </c>
      <c r="AO3" s="48" t="s">
        <v>356</v>
      </c>
      <c r="AP3" s="48" t="s">
        <v>357</v>
      </c>
      <c r="AQ3" s="48" t="s">
        <v>358</v>
      </c>
      <c r="AR3" s="48" t="s">
        <v>359</v>
      </c>
      <c r="AS3" s="48" t="s">
        <v>360</v>
      </c>
      <c r="AT3" s="48" t="s">
        <v>361</v>
      </c>
      <c r="AU3" s="48" t="s">
        <v>362</v>
      </c>
      <c r="AV3" s="48" t="s">
        <v>363</v>
      </c>
    </row>
    <row r="4" spans="2:48" x14ac:dyDescent="0.25">
      <c r="B4" s="213" t="s">
        <v>364</v>
      </c>
      <c r="C4" s="213"/>
      <c r="D4" s="168">
        <v>7.5</v>
      </c>
      <c r="E4" s="33"/>
      <c r="F4" s="43" t="s">
        <v>365</v>
      </c>
      <c r="G4" s="164"/>
      <c r="H4" s="164"/>
      <c r="I4" s="164"/>
      <c r="J4" s="44" t="s">
        <v>154</v>
      </c>
      <c r="K4" s="34"/>
      <c r="L4" s="49" t="s">
        <v>366</v>
      </c>
      <c r="M4" s="50">
        <f t="shared" ref="M4:AU4" si="0">$N$9</f>
        <v>180000</v>
      </c>
      <c r="N4" s="50">
        <f t="shared" si="0"/>
        <v>180000</v>
      </c>
      <c r="O4" s="50">
        <f t="shared" si="0"/>
        <v>180000</v>
      </c>
      <c r="P4" s="50">
        <f t="shared" si="0"/>
        <v>180000</v>
      </c>
      <c r="Q4" s="50">
        <f t="shared" si="0"/>
        <v>180000</v>
      </c>
      <c r="R4" s="50">
        <f t="shared" si="0"/>
        <v>180000</v>
      </c>
      <c r="S4" s="50">
        <f t="shared" si="0"/>
        <v>180000</v>
      </c>
      <c r="T4" s="50">
        <f t="shared" si="0"/>
        <v>180000</v>
      </c>
      <c r="U4" s="50">
        <f t="shared" si="0"/>
        <v>180000</v>
      </c>
      <c r="V4" s="50">
        <f t="shared" si="0"/>
        <v>180000</v>
      </c>
      <c r="W4" s="50">
        <f t="shared" si="0"/>
        <v>180000</v>
      </c>
      <c r="X4" s="50">
        <f t="shared" si="0"/>
        <v>180000</v>
      </c>
      <c r="Y4" s="50">
        <f t="shared" si="0"/>
        <v>180000</v>
      </c>
      <c r="Z4" s="50">
        <f t="shared" si="0"/>
        <v>180000</v>
      </c>
      <c r="AA4" s="50">
        <f t="shared" si="0"/>
        <v>180000</v>
      </c>
      <c r="AB4" s="50">
        <f t="shared" si="0"/>
        <v>180000</v>
      </c>
      <c r="AC4" s="50">
        <f t="shared" si="0"/>
        <v>180000</v>
      </c>
      <c r="AD4" s="50">
        <f t="shared" si="0"/>
        <v>180000</v>
      </c>
      <c r="AE4" s="50">
        <f t="shared" si="0"/>
        <v>180000</v>
      </c>
      <c r="AF4" s="50">
        <f t="shared" si="0"/>
        <v>180000</v>
      </c>
      <c r="AG4" s="50">
        <f t="shared" si="0"/>
        <v>180000</v>
      </c>
      <c r="AH4" s="50">
        <f t="shared" si="0"/>
        <v>180000</v>
      </c>
      <c r="AI4" s="50">
        <f t="shared" si="0"/>
        <v>180000</v>
      </c>
      <c r="AJ4" s="50">
        <f t="shared" si="0"/>
        <v>180000</v>
      </c>
      <c r="AK4" s="50">
        <f t="shared" si="0"/>
        <v>180000</v>
      </c>
      <c r="AL4" s="50">
        <f t="shared" si="0"/>
        <v>180000</v>
      </c>
      <c r="AM4" s="50">
        <f t="shared" si="0"/>
        <v>180000</v>
      </c>
      <c r="AN4" s="50">
        <f t="shared" si="0"/>
        <v>180000</v>
      </c>
      <c r="AO4" s="50">
        <f t="shared" si="0"/>
        <v>180000</v>
      </c>
      <c r="AP4" s="50">
        <f t="shared" si="0"/>
        <v>180000</v>
      </c>
      <c r="AQ4" s="50">
        <f t="shared" si="0"/>
        <v>180000</v>
      </c>
      <c r="AR4" s="50">
        <f t="shared" si="0"/>
        <v>180000</v>
      </c>
      <c r="AS4" s="50">
        <f t="shared" si="0"/>
        <v>180000</v>
      </c>
      <c r="AT4" s="50">
        <f t="shared" si="0"/>
        <v>180000</v>
      </c>
      <c r="AU4" s="50">
        <f t="shared" si="0"/>
        <v>180000</v>
      </c>
      <c r="AV4" s="51">
        <f>SUM(M4:AU4)</f>
        <v>6300000</v>
      </c>
    </row>
    <row r="5" spans="2:48" x14ac:dyDescent="0.25">
      <c r="B5" s="213" t="s">
        <v>367</v>
      </c>
      <c r="C5" s="213"/>
      <c r="D5" s="168">
        <v>20</v>
      </c>
      <c r="E5" s="33"/>
      <c r="F5" s="43" t="s">
        <v>368</v>
      </c>
      <c r="G5" s="164"/>
      <c r="H5" s="164"/>
      <c r="I5" s="164"/>
      <c r="J5" s="44"/>
      <c r="K5" s="34"/>
      <c r="L5" s="49" t="s">
        <v>369</v>
      </c>
      <c r="M5" s="50">
        <f t="shared" ref="M5:AU5" si="1">$N$10</f>
        <v>27270</v>
      </c>
      <c r="N5" s="50">
        <f t="shared" si="1"/>
        <v>27270</v>
      </c>
      <c r="O5" s="50">
        <f t="shared" si="1"/>
        <v>27270</v>
      </c>
      <c r="P5" s="50">
        <f t="shared" si="1"/>
        <v>27270</v>
      </c>
      <c r="Q5" s="50">
        <f t="shared" si="1"/>
        <v>27270</v>
      </c>
      <c r="R5" s="50">
        <f t="shared" si="1"/>
        <v>27270</v>
      </c>
      <c r="S5" s="50">
        <f t="shared" si="1"/>
        <v>27270</v>
      </c>
      <c r="T5" s="50">
        <f t="shared" si="1"/>
        <v>27270</v>
      </c>
      <c r="U5" s="50">
        <f t="shared" si="1"/>
        <v>27270</v>
      </c>
      <c r="V5" s="50">
        <f t="shared" si="1"/>
        <v>27270</v>
      </c>
      <c r="W5" s="50">
        <f t="shared" si="1"/>
        <v>27270</v>
      </c>
      <c r="X5" s="50">
        <f t="shared" si="1"/>
        <v>27270</v>
      </c>
      <c r="Y5" s="50">
        <f t="shared" si="1"/>
        <v>27270</v>
      </c>
      <c r="Z5" s="50">
        <f t="shared" si="1"/>
        <v>27270</v>
      </c>
      <c r="AA5" s="50">
        <f t="shared" si="1"/>
        <v>27270</v>
      </c>
      <c r="AB5" s="50">
        <f t="shared" si="1"/>
        <v>27270</v>
      </c>
      <c r="AC5" s="50">
        <f t="shared" si="1"/>
        <v>27270</v>
      </c>
      <c r="AD5" s="50">
        <f t="shared" si="1"/>
        <v>27270</v>
      </c>
      <c r="AE5" s="50">
        <f t="shared" si="1"/>
        <v>27270</v>
      </c>
      <c r="AF5" s="50">
        <f t="shared" si="1"/>
        <v>27270</v>
      </c>
      <c r="AG5" s="50">
        <f t="shared" si="1"/>
        <v>27270</v>
      </c>
      <c r="AH5" s="50">
        <f t="shared" si="1"/>
        <v>27270</v>
      </c>
      <c r="AI5" s="50">
        <f t="shared" si="1"/>
        <v>27270</v>
      </c>
      <c r="AJ5" s="50">
        <f t="shared" si="1"/>
        <v>27270</v>
      </c>
      <c r="AK5" s="50">
        <f t="shared" si="1"/>
        <v>27270</v>
      </c>
      <c r="AL5" s="50">
        <f t="shared" si="1"/>
        <v>27270</v>
      </c>
      <c r="AM5" s="50">
        <f t="shared" si="1"/>
        <v>27270</v>
      </c>
      <c r="AN5" s="50">
        <f t="shared" si="1"/>
        <v>27270</v>
      </c>
      <c r="AO5" s="50">
        <f t="shared" si="1"/>
        <v>27270</v>
      </c>
      <c r="AP5" s="50">
        <f t="shared" si="1"/>
        <v>27270</v>
      </c>
      <c r="AQ5" s="50">
        <f t="shared" si="1"/>
        <v>27270</v>
      </c>
      <c r="AR5" s="50">
        <f t="shared" si="1"/>
        <v>27270</v>
      </c>
      <c r="AS5" s="50">
        <f t="shared" si="1"/>
        <v>27270</v>
      </c>
      <c r="AT5" s="50">
        <f t="shared" si="1"/>
        <v>27270</v>
      </c>
      <c r="AU5" s="50">
        <f t="shared" si="1"/>
        <v>27270</v>
      </c>
      <c r="AV5" s="51">
        <f>SUM(M5:AU5)</f>
        <v>954450</v>
      </c>
    </row>
    <row r="6" spans="2:48" s="34" customFormat="1" x14ac:dyDescent="0.2">
      <c r="B6" s="213" t="s">
        <v>370</v>
      </c>
      <c r="C6" s="213"/>
      <c r="D6" s="168">
        <v>100</v>
      </c>
      <c r="F6" s="210" t="s">
        <v>371</v>
      </c>
      <c r="G6" s="211"/>
      <c r="H6" s="211"/>
      <c r="I6" s="211"/>
      <c r="J6" s="45" t="s">
        <v>154</v>
      </c>
      <c r="L6" s="49" t="s">
        <v>372</v>
      </c>
      <c r="M6" s="145">
        <f t="shared" ref="M6:AV6" si="2">SUM(M$4:M$5)</f>
        <v>207270</v>
      </c>
      <c r="N6" s="50">
        <f t="shared" si="2"/>
        <v>207270</v>
      </c>
      <c r="O6" s="50">
        <f t="shared" si="2"/>
        <v>207270</v>
      </c>
      <c r="P6" s="50">
        <f t="shared" si="2"/>
        <v>207270</v>
      </c>
      <c r="Q6" s="50">
        <f t="shared" si="2"/>
        <v>207270</v>
      </c>
      <c r="R6" s="50">
        <f t="shared" si="2"/>
        <v>207270</v>
      </c>
      <c r="S6" s="50">
        <f t="shared" si="2"/>
        <v>207270</v>
      </c>
      <c r="T6" s="50">
        <f t="shared" si="2"/>
        <v>207270</v>
      </c>
      <c r="U6" s="50">
        <f t="shared" si="2"/>
        <v>207270</v>
      </c>
      <c r="V6" s="50">
        <f t="shared" si="2"/>
        <v>207270</v>
      </c>
      <c r="W6" s="50">
        <f t="shared" si="2"/>
        <v>207270</v>
      </c>
      <c r="X6" s="50">
        <f t="shared" si="2"/>
        <v>207270</v>
      </c>
      <c r="Y6" s="50">
        <f t="shared" si="2"/>
        <v>207270</v>
      </c>
      <c r="Z6" s="50">
        <f t="shared" si="2"/>
        <v>207270</v>
      </c>
      <c r="AA6" s="50">
        <f t="shared" si="2"/>
        <v>207270</v>
      </c>
      <c r="AB6" s="50">
        <f t="shared" si="2"/>
        <v>207270</v>
      </c>
      <c r="AC6" s="50">
        <f t="shared" si="2"/>
        <v>207270</v>
      </c>
      <c r="AD6" s="50">
        <f t="shared" si="2"/>
        <v>207270</v>
      </c>
      <c r="AE6" s="50">
        <f t="shared" si="2"/>
        <v>207270</v>
      </c>
      <c r="AF6" s="50">
        <f t="shared" si="2"/>
        <v>207270</v>
      </c>
      <c r="AG6" s="50">
        <f t="shared" si="2"/>
        <v>207270</v>
      </c>
      <c r="AH6" s="50">
        <f t="shared" si="2"/>
        <v>207270</v>
      </c>
      <c r="AI6" s="50">
        <f t="shared" si="2"/>
        <v>207270</v>
      </c>
      <c r="AJ6" s="50">
        <f t="shared" si="2"/>
        <v>207270</v>
      </c>
      <c r="AK6" s="50">
        <f t="shared" si="2"/>
        <v>207270</v>
      </c>
      <c r="AL6" s="50">
        <f t="shared" si="2"/>
        <v>207270</v>
      </c>
      <c r="AM6" s="50">
        <f t="shared" si="2"/>
        <v>207270</v>
      </c>
      <c r="AN6" s="50">
        <f t="shared" si="2"/>
        <v>207270</v>
      </c>
      <c r="AO6" s="50">
        <f t="shared" si="2"/>
        <v>207270</v>
      </c>
      <c r="AP6" s="50">
        <f t="shared" si="2"/>
        <v>207270</v>
      </c>
      <c r="AQ6" s="50">
        <f t="shared" si="2"/>
        <v>207270</v>
      </c>
      <c r="AR6" s="50">
        <f t="shared" si="2"/>
        <v>207270</v>
      </c>
      <c r="AS6" s="50">
        <f t="shared" si="2"/>
        <v>207270</v>
      </c>
      <c r="AT6" s="50">
        <f t="shared" si="2"/>
        <v>207270</v>
      </c>
      <c r="AU6" s="50">
        <f t="shared" si="2"/>
        <v>207270</v>
      </c>
      <c r="AV6" s="49">
        <f t="shared" si="2"/>
        <v>7254450</v>
      </c>
    </row>
    <row r="7" spans="2:48" s="34" customFormat="1" x14ac:dyDescent="0.2">
      <c r="B7" s="213" t="s">
        <v>373</v>
      </c>
      <c r="C7" s="213"/>
      <c r="D7" s="168">
        <f>PRODUCT(D3,D4)</f>
        <v>750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</row>
    <row r="8" spans="2:48" s="34" customFormat="1" x14ac:dyDescent="0.2">
      <c r="L8" s="167" t="s">
        <v>347</v>
      </c>
      <c r="M8" s="167" t="s">
        <v>374</v>
      </c>
      <c r="N8" s="167" t="s">
        <v>375</v>
      </c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</row>
    <row r="9" spans="2:48" x14ac:dyDescent="0.25">
      <c r="B9" s="33"/>
      <c r="C9" s="33"/>
      <c r="D9" s="33"/>
      <c r="E9" s="33"/>
      <c r="I9" s="33"/>
      <c r="J9" s="33"/>
      <c r="K9" s="31"/>
      <c r="L9" s="168" t="s">
        <v>366</v>
      </c>
      <c r="M9" s="168">
        <f>PRODUCT(D7,D5)</f>
        <v>15000</v>
      </c>
      <c r="N9" s="168">
        <f>PRODUCT(M9,12)</f>
        <v>180000</v>
      </c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52"/>
      <c r="AA9" s="52"/>
      <c r="AB9" s="52"/>
      <c r="AC9" s="52"/>
      <c r="AD9" s="52"/>
      <c r="AE9" s="52"/>
      <c r="AF9" s="52"/>
      <c r="AG9" s="53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</row>
    <row r="10" spans="2:48" x14ac:dyDescent="0.25">
      <c r="E10" s="33"/>
      <c r="I10" s="33"/>
      <c r="J10" s="33"/>
      <c r="K10" s="31"/>
      <c r="L10" s="168" t="s">
        <v>376</v>
      </c>
      <c r="M10" s="168">
        <f>SUM(P13:P14)</f>
        <v>2272.5</v>
      </c>
      <c r="N10" s="168">
        <f>SUM(Q13:Q14)</f>
        <v>27270</v>
      </c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</row>
    <row r="11" spans="2:48" x14ac:dyDescent="0.25">
      <c r="E11" s="33"/>
      <c r="K11" s="31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</row>
    <row r="12" spans="2:48" x14ac:dyDescent="0.25">
      <c r="B12" s="163" t="s">
        <v>377</v>
      </c>
      <c r="C12" s="168">
        <f>ROUNDUP(AVERAGE(M19:Y19),0)</f>
        <v>2017</v>
      </c>
      <c r="D12" s="46"/>
      <c r="E12" s="33"/>
      <c r="K12" s="31"/>
      <c r="L12" s="167" t="s">
        <v>378</v>
      </c>
      <c r="M12" s="167" t="s">
        <v>379</v>
      </c>
      <c r="N12" s="167" t="s">
        <v>380</v>
      </c>
      <c r="O12" s="167" t="s">
        <v>381</v>
      </c>
      <c r="P12" s="167" t="s">
        <v>176</v>
      </c>
      <c r="Q12" s="167" t="s">
        <v>171</v>
      </c>
      <c r="R12" s="52"/>
      <c r="S12" s="52"/>
      <c r="T12" s="52"/>
      <c r="U12" s="52"/>
      <c r="V12" s="52"/>
      <c r="W12" s="52"/>
      <c r="X12" s="52"/>
      <c r="Y12" s="52"/>
      <c r="Z12" s="31"/>
      <c r="AA12" s="31"/>
      <c r="AB12" s="31"/>
      <c r="AC12" s="31"/>
      <c r="AD12" s="31"/>
      <c r="AE12" s="31"/>
      <c r="AF12" s="31"/>
      <c r="AG12" s="31"/>
    </row>
    <row r="13" spans="2:48" x14ac:dyDescent="0.25">
      <c r="B13" s="163" t="s">
        <v>382</v>
      </c>
      <c r="C13" s="58">
        <v>0.05</v>
      </c>
      <c r="D13" s="40"/>
      <c r="E13" s="33"/>
      <c r="K13" s="31"/>
      <c r="L13" s="168" t="s">
        <v>383</v>
      </c>
      <c r="M13" s="168">
        <f>PRODUCT(C14,0.5)</f>
        <v>50.5</v>
      </c>
      <c r="N13" s="168">
        <v>1</v>
      </c>
      <c r="O13" s="168">
        <f>PRODUCT(M13:N13)</f>
        <v>50.5</v>
      </c>
      <c r="P13" s="168">
        <f>PRODUCT(O13,30)</f>
        <v>1515</v>
      </c>
      <c r="Q13" s="168">
        <f>PRODUCT(P13,12)</f>
        <v>18180</v>
      </c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</row>
    <row r="14" spans="2:48" x14ac:dyDescent="0.25">
      <c r="B14" s="163" t="s">
        <v>384</v>
      </c>
      <c r="C14" s="168">
        <f>ROUNDUP(PRODUCT(C12,0.05),0)</f>
        <v>101</v>
      </c>
      <c r="D14" s="40"/>
      <c r="E14" s="33"/>
      <c r="K14" s="31"/>
      <c r="L14" s="168" t="s">
        <v>385</v>
      </c>
      <c r="M14" s="168">
        <f>PRODUCT(C14,0.05)</f>
        <v>5.0500000000000007</v>
      </c>
      <c r="N14" s="168">
        <v>5</v>
      </c>
      <c r="O14" s="168">
        <f>PRODUCT(M14:N14)</f>
        <v>25.250000000000004</v>
      </c>
      <c r="P14" s="168">
        <f>PRODUCT(O14,30)</f>
        <v>757.50000000000011</v>
      </c>
      <c r="Q14" s="168">
        <f>PRODUCT(P14,12)</f>
        <v>9090.0000000000018</v>
      </c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</row>
    <row r="15" spans="2:48" x14ac:dyDescent="0.25">
      <c r="B15" s="163" t="s">
        <v>383</v>
      </c>
      <c r="C15" s="168">
        <f>PRODUCT(C14,0.5)</f>
        <v>50.5</v>
      </c>
      <c r="D15" s="47"/>
      <c r="E15" s="33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</row>
    <row r="16" spans="2:48" x14ac:dyDescent="0.25">
      <c r="B16" s="163" t="s">
        <v>386</v>
      </c>
      <c r="C16" s="168">
        <f>PRODUCT(C14,0.05)</f>
        <v>5.0500000000000007</v>
      </c>
      <c r="D16" s="47"/>
      <c r="E16" s="33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</row>
    <row r="17" spans="2:48" x14ac:dyDescent="0.25">
      <c r="B17" s="40"/>
      <c r="C17" s="47"/>
      <c r="D17" s="47"/>
      <c r="K17" s="31"/>
      <c r="L17" s="146" t="s">
        <v>387</v>
      </c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31"/>
      <c r="AA17" s="31"/>
      <c r="AB17" s="31"/>
      <c r="AC17" s="31"/>
      <c r="AD17" s="31"/>
      <c r="AE17" s="31"/>
      <c r="AF17" s="31"/>
      <c r="AG17" s="31"/>
    </row>
    <row r="18" spans="2:48" x14ac:dyDescent="0.25">
      <c r="B18" s="212" t="s">
        <v>388</v>
      </c>
      <c r="C18" s="212"/>
      <c r="D18" s="212"/>
      <c r="K18" s="31"/>
      <c r="L18" s="168" t="s">
        <v>389</v>
      </c>
      <c r="M18" s="72">
        <v>45170</v>
      </c>
      <c r="N18" s="72">
        <v>45200</v>
      </c>
      <c r="O18" s="72">
        <v>45231</v>
      </c>
      <c r="P18" s="72">
        <v>45261</v>
      </c>
      <c r="Q18" s="72">
        <v>45292</v>
      </c>
      <c r="R18" s="72">
        <v>45323</v>
      </c>
      <c r="S18" s="72">
        <v>45352</v>
      </c>
      <c r="T18" s="72">
        <v>45383</v>
      </c>
      <c r="U18" s="72">
        <v>45413</v>
      </c>
      <c r="V18" s="72">
        <v>45444</v>
      </c>
      <c r="W18" s="72">
        <v>45474</v>
      </c>
      <c r="X18" s="72">
        <v>45505</v>
      </c>
      <c r="Y18" s="72">
        <v>45536</v>
      </c>
      <c r="Z18" s="31"/>
      <c r="AA18" s="31"/>
      <c r="AB18" s="31"/>
      <c r="AC18" s="31"/>
      <c r="AD18" s="31"/>
      <c r="AE18" s="31"/>
      <c r="AF18" s="31"/>
      <c r="AG18" s="31"/>
    </row>
    <row r="19" spans="2:48" x14ac:dyDescent="0.25">
      <c r="K19" s="31"/>
      <c r="L19" s="168" t="s">
        <v>390</v>
      </c>
      <c r="M19" s="168">
        <v>1939</v>
      </c>
      <c r="N19" s="168">
        <v>1947</v>
      </c>
      <c r="O19" s="168">
        <v>2477</v>
      </c>
      <c r="P19" s="168">
        <v>1883</v>
      </c>
      <c r="Q19" s="168">
        <v>1995</v>
      </c>
      <c r="R19" s="168">
        <v>1919</v>
      </c>
      <c r="S19" s="168">
        <v>1590</v>
      </c>
      <c r="T19" s="168">
        <v>1734</v>
      </c>
      <c r="U19" s="168">
        <v>2260</v>
      </c>
      <c r="V19" s="168">
        <v>2715</v>
      </c>
      <c r="W19" s="168">
        <v>1840</v>
      </c>
      <c r="X19" s="168">
        <v>1942</v>
      </c>
      <c r="Y19" s="168">
        <v>1976</v>
      </c>
      <c r="Z19" s="31"/>
      <c r="AA19" s="31"/>
      <c r="AB19" s="31"/>
      <c r="AC19" s="31"/>
      <c r="AD19" s="31"/>
      <c r="AE19" s="31"/>
      <c r="AF19" s="31"/>
      <c r="AG19" s="31"/>
    </row>
    <row r="20" spans="2:48" x14ac:dyDescent="0.25"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</row>
    <row r="21" spans="2:48" x14ac:dyDescent="0.25"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</row>
    <row r="22" spans="2:48" x14ac:dyDescent="0.25">
      <c r="B22" s="33"/>
      <c r="C22" s="33"/>
      <c r="D22" s="33"/>
      <c r="E22" s="33"/>
      <c r="F22" s="33"/>
      <c r="G22" s="33"/>
      <c r="H22" s="33"/>
      <c r="I22" s="33"/>
      <c r="J22" s="33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</row>
    <row r="23" spans="2:48" x14ac:dyDescent="0.25">
      <c r="D23" s="33"/>
      <c r="E23" s="33"/>
      <c r="F23" s="33"/>
      <c r="G23" s="33"/>
      <c r="H23" s="33"/>
      <c r="I23" s="33"/>
      <c r="J23" s="33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</row>
    <row r="24" spans="2:48" x14ac:dyDescent="0.25">
      <c r="D24" s="33"/>
      <c r="E24" s="33"/>
      <c r="F24" s="33"/>
      <c r="G24" s="33"/>
      <c r="H24" s="33"/>
      <c r="I24" s="33"/>
      <c r="J24" s="33"/>
      <c r="AV24" s="35"/>
    </row>
    <row r="25" spans="2:48" x14ac:dyDescent="0.25">
      <c r="D25" s="33"/>
      <c r="E25" s="33"/>
      <c r="F25" s="33"/>
      <c r="G25" s="33"/>
      <c r="H25" s="33"/>
      <c r="I25" s="33"/>
      <c r="J25" s="33"/>
      <c r="AV25" s="35"/>
    </row>
    <row r="26" spans="2:48" x14ac:dyDescent="0.25">
      <c r="D26" s="33"/>
      <c r="E26" s="33"/>
      <c r="F26" s="33"/>
      <c r="G26" s="33"/>
      <c r="H26" s="33"/>
      <c r="I26" s="33"/>
      <c r="J26" s="33"/>
      <c r="AV26" s="35"/>
    </row>
    <row r="27" spans="2:48" x14ac:dyDescent="0.25">
      <c r="D27" s="33"/>
      <c r="E27" s="33"/>
      <c r="F27" s="33"/>
      <c r="G27" s="33"/>
      <c r="H27" s="33"/>
      <c r="I27" s="33"/>
      <c r="J27" s="33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</row>
    <row r="28" spans="2:48" x14ac:dyDescent="0.25">
      <c r="B28" s="33"/>
      <c r="C28" s="33"/>
      <c r="D28" s="33"/>
      <c r="E28" s="33"/>
      <c r="F28" s="33"/>
      <c r="G28" s="33"/>
      <c r="H28" s="33"/>
      <c r="I28" s="33"/>
      <c r="J28" s="33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</row>
    <row r="29" spans="2:48" x14ac:dyDescent="0.25">
      <c r="H29" s="33"/>
      <c r="I29" s="33"/>
      <c r="J29" s="33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</row>
    <row r="30" spans="2:48" x14ac:dyDescent="0.25">
      <c r="H30" s="33"/>
      <c r="I30" s="33"/>
      <c r="J30" s="33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</row>
    <row r="31" spans="2:48" x14ac:dyDescent="0.25">
      <c r="H31" s="33"/>
      <c r="I31" s="33"/>
      <c r="J31" s="33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</row>
    <row r="32" spans="2:48" x14ac:dyDescent="0.25">
      <c r="B32" s="33"/>
      <c r="C32" s="33"/>
      <c r="D32" s="33"/>
      <c r="E32" s="33"/>
      <c r="F32" s="33"/>
      <c r="G32" s="33"/>
      <c r="H32" s="33"/>
      <c r="I32" s="33"/>
      <c r="J32" s="33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</row>
    <row r="33" spans="5:33" x14ac:dyDescent="0.25">
      <c r="E33" s="33"/>
      <c r="F33" s="33"/>
      <c r="G33" s="33"/>
      <c r="H33" s="33"/>
      <c r="I33" s="33"/>
      <c r="J33" s="33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</row>
  </sheetData>
  <mergeCells count="8">
    <mergeCell ref="B2:D2"/>
    <mergeCell ref="F6:I6"/>
    <mergeCell ref="B18:D18"/>
    <mergeCell ref="B3:C3"/>
    <mergeCell ref="B4:C4"/>
    <mergeCell ref="B5:C5"/>
    <mergeCell ref="B6:C6"/>
    <mergeCell ref="B7:C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C2:AO43"/>
  <sheetViews>
    <sheetView workbookViewId="0">
      <selection activeCell="F3" sqref="F3"/>
    </sheetView>
  </sheetViews>
  <sheetFormatPr defaultRowHeight="15" x14ac:dyDescent="0.25"/>
  <cols>
    <col min="3" max="3" width="40.5703125" bestFit="1" customWidth="1"/>
    <col min="4" max="4" width="10.140625" bestFit="1" customWidth="1"/>
    <col min="5" max="5" width="10.7109375" bestFit="1" customWidth="1"/>
  </cols>
  <sheetData>
    <row r="2" spans="3:41" x14ac:dyDescent="0.25">
      <c r="C2" t="s">
        <v>391</v>
      </c>
    </row>
    <row r="4" spans="3:41" ht="15.75" thickBot="1" x14ac:dyDescent="0.3">
      <c r="C4" s="75" t="s">
        <v>33</v>
      </c>
      <c r="D4" s="30" t="str">
        <f>'Opex conservação'!G8</f>
        <v>Início (ano)</v>
      </c>
      <c r="E4" s="30" t="str">
        <f>'Opex conservação'!H8</f>
        <v>Recorrência</v>
      </c>
      <c r="G4" s="30" t="str">
        <f>D4</f>
        <v>Início (ano)</v>
      </c>
    </row>
    <row r="5" spans="3:41" x14ac:dyDescent="0.25">
      <c r="C5" s="69" t="str">
        <f>'Opex conservação'!B9</f>
        <v xml:space="preserve">Alvará de funcionamento </v>
      </c>
      <c r="D5" s="77">
        <f>'Opex conservação'!G9</f>
        <v>1</v>
      </c>
      <c r="E5" s="77">
        <f>'Opex conservação'!H9</f>
        <v>1</v>
      </c>
      <c r="G5" s="85">
        <f>$D5</f>
        <v>1</v>
      </c>
      <c r="H5" s="85">
        <f t="shared" ref="H5:M9" si="0">G5+IF($E5=1,$E5,$E5+1)</f>
        <v>2</v>
      </c>
      <c r="I5" s="85">
        <f t="shared" si="0"/>
        <v>3</v>
      </c>
      <c r="J5" s="85">
        <f t="shared" si="0"/>
        <v>4</v>
      </c>
      <c r="K5" s="85">
        <f t="shared" si="0"/>
        <v>5</v>
      </c>
      <c r="L5" s="85">
        <f t="shared" si="0"/>
        <v>6</v>
      </c>
      <c r="M5" s="85">
        <f t="shared" si="0"/>
        <v>7</v>
      </c>
      <c r="N5" s="85">
        <f t="shared" ref="N5:AM5" si="1">M5+IF($E5=1,$E5,$E5+1)</f>
        <v>8</v>
      </c>
      <c r="O5" s="85">
        <f t="shared" si="1"/>
        <v>9</v>
      </c>
      <c r="P5" s="85">
        <f t="shared" si="1"/>
        <v>10</v>
      </c>
      <c r="Q5" s="85">
        <f t="shared" si="1"/>
        <v>11</v>
      </c>
      <c r="R5" s="85">
        <f t="shared" si="1"/>
        <v>12</v>
      </c>
      <c r="S5" s="85">
        <f t="shared" si="1"/>
        <v>13</v>
      </c>
      <c r="T5" s="85">
        <f t="shared" si="1"/>
        <v>14</v>
      </c>
      <c r="U5" s="85">
        <f t="shared" si="1"/>
        <v>15</v>
      </c>
      <c r="V5" s="85">
        <f t="shared" si="1"/>
        <v>16</v>
      </c>
      <c r="W5" s="85">
        <f t="shared" si="1"/>
        <v>17</v>
      </c>
      <c r="X5" s="85">
        <f t="shared" si="1"/>
        <v>18</v>
      </c>
      <c r="Y5" s="85">
        <f t="shared" si="1"/>
        <v>19</v>
      </c>
      <c r="Z5" s="85">
        <f t="shared" si="1"/>
        <v>20</v>
      </c>
      <c r="AA5" s="85">
        <f t="shared" si="1"/>
        <v>21</v>
      </c>
      <c r="AB5" s="85">
        <f t="shared" si="1"/>
        <v>22</v>
      </c>
      <c r="AC5" s="85">
        <f t="shared" si="1"/>
        <v>23</v>
      </c>
      <c r="AD5" s="85">
        <f t="shared" si="1"/>
        <v>24</v>
      </c>
      <c r="AE5" s="85">
        <f t="shared" si="1"/>
        <v>25</v>
      </c>
      <c r="AF5" s="85">
        <f t="shared" si="1"/>
        <v>26</v>
      </c>
      <c r="AG5" s="85">
        <f t="shared" si="1"/>
        <v>27</v>
      </c>
      <c r="AH5" s="85">
        <f t="shared" si="1"/>
        <v>28</v>
      </c>
      <c r="AI5" s="85">
        <f t="shared" si="1"/>
        <v>29</v>
      </c>
      <c r="AJ5" s="85">
        <f t="shared" si="1"/>
        <v>30</v>
      </c>
      <c r="AK5" s="85">
        <f t="shared" si="1"/>
        <v>31</v>
      </c>
      <c r="AL5" s="85">
        <f t="shared" si="1"/>
        <v>32</v>
      </c>
      <c r="AM5" s="85">
        <f t="shared" si="1"/>
        <v>33</v>
      </c>
      <c r="AN5" s="85">
        <f>AM5+IF($E5=1,$E5,$E5+1)</f>
        <v>34</v>
      </c>
      <c r="AO5" s="85">
        <f t="shared" ref="AO5" si="2">AN5+IF($E5=1,$E5,$E5+1)</f>
        <v>35</v>
      </c>
    </row>
    <row r="6" spans="3:41" x14ac:dyDescent="0.25">
      <c r="C6" s="69" t="str">
        <f>'Opex conservação'!B10</f>
        <v xml:space="preserve">IPTU </v>
      </c>
      <c r="D6" s="77">
        <f>'Opex conservação'!G10</f>
        <v>1</v>
      </c>
      <c r="E6" s="77">
        <f>'Opex conservação'!H10</f>
        <v>1</v>
      </c>
      <c r="G6" s="85">
        <f>$D6</f>
        <v>1</v>
      </c>
      <c r="H6" s="85">
        <f t="shared" si="0"/>
        <v>2</v>
      </c>
      <c r="I6" s="85">
        <f t="shared" si="0"/>
        <v>3</v>
      </c>
      <c r="J6" s="85">
        <f t="shared" si="0"/>
        <v>4</v>
      </c>
      <c r="K6" s="85">
        <f t="shared" si="0"/>
        <v>5</v>
      </c>
      <c r="L6" s="85">
        <f t="shared" si="0"/>
        <v>6</v>
      </c>
      <c r="M6" s="85">
        <f t="shared" si="0"/>
        <v>7</v>
      </c>
      <c r="N6" s="85">
        <f t="shared" ref="N6:AM6" si="3">M6+IF($E6=1,$E6,$E6+1)</f>
        <v>8</v>
      </c>
      <c r="O6" s="85">
        <f t="shared" si="3"/>
        <v>9</v>
      </c>
      <c r="P6" s="85">
        <f t="shared" si="3"/>
        <v>10</v>
      </c>
      <c r="Q6" s="85">
        <f t="shared" si="3"/>
        <v>11</v>
      </c>
      <c r="R6" s="85">
        <f t="shared" si="3"/>
        <v>12</v>
      </c>
      <c r="S6" s="85">
        <f t="shared" si="3"/>
        <v>13</v>
      </c>
      <c r="T6" s="85">
        <f t="shared" si="3"/>
        <v>14</v>
      </c>
      <c r="U6" s="85">
        <f t="shared" si="3"/>
        <v>15</v>
      </c>
      <c r="V6" s="85">
        <f t="shared" si="3"/>
        <v>16</v>
      </c>
      <c r="W6" s="85">
        <f t="shared" si="3"/>
        <v>17</v>
      </c>
      <c r="X6" s="85">
        <f t="shared" si="3"/>
        <v>18</v>
      </c>
      <c r="Y6" s="85">
        <f t="shared" si="3"/>
        <v>19</v>
      </c>
      <c r="Z6" s="85">
        <f t="shared" si="3"/>
        <v>20</v>
      </c>
      <c r="AA6" s="85">
        <f t="shared" si="3"/>
        <v>21</v>
      </c>
      <c r="AB6" s="85">
        <f t="shared" si="3"/>
        <v>22</v>
      </c>
      <c r="AC6" s="85">
        <f t="shared" si="3"/>
        <v>23</v>
      </c>
      <c r="AD6" s="85">
        <f t="shared" si="3"/>
        <v>24</v>
      </c>
      <c r="AE6" s="85">
        <f t="shared" si="3"/>
        <v>25</v>
      </c>
      <c r="AF6" s="85">
        <f t="shared" si="3"/>
        <v>26</v>
      </c>
      <c r="AG6" s="85">
        <f t="shared" si="3"/>
        <v>27</v>
      </c>
      <c r="AH6" s="85">
        <f t="shared" si="3"/>
        <v>28</v>
      </c>
      <c r="AI6" s="85">
        <f t="shared" si="3"/>
        <v>29</v>
      </c>
      <c r="AJ6" s="85">
        <f t="shared" si="3"/>
        <v>30</v>
      </c>
      <c r="AK6" s="85">
        <f t="shared" si="3"/>
        <v>31</v>
      </c>
      <c r="AL6" s="85">
        <f t="shared" si="3"/>
        <v>32</v>
      </c>
      <c r="AM6" s="85">
        <f t="shared" si="3"/>
        <v>33</v>
      </c>
      <c r="AN6" s="85">
        <f>AM6+IF($E6=1,$E6,$E6+1)</f>
        <v>34</v>
      </c>
      <c r="AO6" s="85">
        <f t="shared" ref="AO6" si="4">AN6+IF($E6=1,$E6,$E6+1)</f>
        <v>35</v>
      </c>
    </row>
    <row r="7" spans="3:41" x14ac:dyDescent="0.25">
      <c r="C7" s="69" t="str">
        <f>'Opex conservação'!B11</f>
        <v xml:space="preserve">AVCB </v>
      </c>
      <c r="D7" s="77">
        <f>'Opex conservação'!G11</f>
        <v>1</v>
      </c>
      <c r="E7" s="77">
        <f>'Opex conservação'!H11</f>
        <v>1</v>
      </c>
      <c r="G7" s="85">
        <f>$D7</f>
        <v>1</v>
      </c>
      <c r="H7" s="85">
        <f t="shared" si="0"/>
        <v>2</v>
      </c>
      <c r="I7" s="85">
        <f t="shared" si="0"/>
        <v>3</v>
      </c>
      <c r="J7" s="85">
        <f t="shared" si="0"/>
        <v>4</v>
      </c>
      <c r="K7" s="85">
        <f t="shared" si="0"/>
        <v>5</v>
      </c>
      <c r="L7" s="85">
        <f t="shared" si="0"/>
        <v>6</v>
      </c>
      <c r="M7" s="85">
        <f t="shared" si="0"/>
        <v>7</v>
      </c>
      <c r="N7" s="85">
        <f t="shared" ref="N7:AM7" si="5">M7+IF($E7=1,$E7,$E7+1)</f>
        <v>8</v>
      </c>
      <c r="O7" s="85">
        <f t="shared" si="5"/>
        <v>9</v>
      </c>
      <c r="P7" s="85">
        <f t="shared" si="5"/>
        <v>10</v>
      </c>
      <c r="Q7" s="85">
        <f t="shared" si="5"/>
        <v>11</v>
      </c>
      <c r="R7" s="85">
        <f t="shared" si="5"/>
        <v>12</v>
      </c>
      <c r="S7" s="85">
        <f t="shared" si="5"/>
        <v>13</v>
      </c>
      <c r="T7" s="85">
        <f t="shared" si="5"/>
        <v>14</v>
      </c>
      <c r="U7" s="85">
        <f t="shared" si="5"/>
        <v>15</v>
      </c>
      <c r="V7" s="85">
        <f t="shared" si="5"/>
        <v>16</v>
      </c>
      <c r="W7" s="85">
        <f t="shared" si="5"/>
        <v>17</v>
      </c>
      <c r="X7" s="85">
        <f t="shared" si="5"/>
        <v>18</v>
      </c>
      <c r="Y7" s="85">
        <f t="shared" si="5"/>
        <v>19</v>
      </c>
      <c r="Z7" s="85">
        <f t="shared" si="5"/>
        <v>20</v>
      </c>
      <c r="AA7" s="85">
        <f t="shared" si="5"/>
        <v>21</v>
      </c>
      <c r="AB7" s="85">
        <f t="shared" si="5"/>
        <v>22</v>
      </c>
      <c r="AC7" s="85">
        <f t="shared" si="5"/>
        <v>23</v>
      </c>
      <c r="AD7" s="85">
        <f t="shared" si="5"/>
        <v>24</v>
      </c>
      <c r="AE7" s="85">
        <f t="shared" si="5"/>
        <v>25</v>
      </c>
      <c r="AF7" s="85">
        <f t="shared" si="5"/>
        <v>26</v>
      </c>
      <c r="AG7" s="85">
        <f t="shared" si="5"/>
        <v>27</v>
      </c>
      <c r="AH7" s="85">
        <f t="shared" si="5"/>
        <v>28</v>
      </c>
      <c r="AI7" s="85">
        <f t="shared" si="5"/>
        <v>29</v>
      </c>
      <c r="AJ7" s="85">
        <f t="shared" si="5"/>
        <v>30</v>
      </c>
      <c r="AK7" s="85">
        <f t="shared" si="5"/>
        <v>31</v>
      </c>
      <c r="AL7" s="85">
        <f t="shared" si="5"/>
        <v>32</v>
      </c>
      <c r="AM7" s="85">
        <f t="shared" si="5"/>
        <v>33</v>
      </c>
      <c r="AN7" s="85">
        <f>AM7+IF($E7=1,$E7,$E7+1)</f>
        <v>34</v>
      </c>
      <c r="AO7" s="85">
        <f t="shared" ref="AO7" si="6">AN7+IF($E7=1,$E7,$E7+1)</f>
        <v>35</v>
      </c>
    </row>
    <row r="8" spans="3:41" x14ac:dyDescent="0.25">
      <c r="C8" s="69" t="str">
        <f>'Opex conservação'!B12</f>
        <v>Ambiental</v>
      </c>
      <c r="D8" s="77">
        <f>'Opex conservação'!G12</f>
        <v>1</v>
      </c>
      <c r="E8" s="77">
        <f>'Opex conservação'!H12</f>
        <v>1</v>
      </c>
      <c r="G8" s="85">
        <f>$D8</f>
        <v>1</v>
      </c>
      <c r="H8" s="85">
        <f t="shared" si="0"/>
        <v>2</v>
      </c>
      <c r="I8" s="85">
        <f t="shared" si="0"/>
        <v>3</v>
      </c>
      <c r="J8" s="85">
        <f t="shared" si="0"/>
        <v>4</v>
      </c>
      <c r="K8" s="85">
        <f t="shared" si="0"/>
        <v>5</v>
      </c>
      <c r="L8" s="85">
        <f t="shared" si="0"/>
        <v>6</v>
      </c>
      <c r="M8" s="85">
        <f t="shared" si="0"/>
        <v>7</v>
      </c>
      <c r="N8" s="85">
        <f t="shared" ref="N8:AM8" si="7">M8+IF($E8=1,$E8,$E8+1)</f>
        <v>8</v>
      </c>
      <c r="O8" s="85">
        <f t="shared" si="7"/>
        <v>9</v>
      </c>
      <c r="P8" s="85">
        <f t="shared" si="7"/>
        <v>10</v>
      </c>
      <c r="Q8" s="85">
        <f t="shared" si="7"/>
        <v>11</v>
      </c>
      <c r="R8" s="85">
        <f t="shared" si="7"/>
        <v>12</v>
      </c>
      <c r="S8" s="85">
        <f t="shared" si="7"/>
        <v>13</v>
      </c>
      <c r="T8" s="85">
        <f t="shared" si="7"/>
        <v>14</v>
      </c>
      <c r="U8" s="85">
        <f t="shared" si="7"/>
        <v>15</v>
      </c>
      <c r="V8" s="85">
        <f t="shared" si="7"/>
        <v>16</v>
      </c>
      <c r="W8" s="85">
        <f t="shared" si="7"/>
        <v>17</v>
      </c>
      <c r="X8" s="85">
        <f t="shared" si="7"/>
        <v>18</v>
      </c>
      <c r="Y8" s="85">
        <f t="shared" si="7"/>
        <v>19</v>
      </c>
      <c r="Z8" s="85">
        <f t="shared" si="7"/>
        <v>20</v>
      </c>
      <c r="AA8" s="85">
        <f t="shared" si="7"/>
        <v>21</v>
      </c>
      <c r="AB8" s="85">
        <f t="shared" si="7"/>
        <v>22</v>
      </c>
      <c r="AC8" s="85">
        <f t="shared" si="7"/>
        <v>23</v>
      </c>
      <c r="AD8" s="85">
        <f t="shared" si="7"/>
        <v>24</v>
      </c>
      <c r="AE8" s="85">
        <f t="shared" si="7"/>
        <v>25</v>
      </c>
      <c r="AF8" s="85">
        <f t="shared" si="7"/>
        <v>26</v>
      </c>
      <c r="AG8" s="85">
        <f t="shared" si="7"/>
        <v>27</v>
      </c>
      <c r="AH8" s="85">
        <f t="shared" si="7"/>
        <v>28</v>
      </c>
      <c r="AI8" s="85">
        <f t="shared" si="7"/>
        <v>29</v>
      </c>
      <c r="AJ8" s="85">
        <f t="shared" si="7"/>
        <v>30</v>
      </c>
      <c r="AK8" s="85">
        <f t="shared" si="7"/>
        <v>31</v>
      </c>
      <c r="AL8" s="85">
        <f t="shared" si="7"/>
        <v>32</v>
      </c>
      <c r="AM8" s="85">
        <f t="shared" si="7"/>
        <v>33</v>
      </c>
      <c r="AN8" s="85">
        <f>AM8+IF($E8=1,$E8,$E8+1)</f>
        <v>34</v>
      </c>
      <c r="AO8" s="85">
        <f t="shared" ref="AO8" si="8">AN8+IF($E8=1,$E8,$E8+1)</f>
        <v>35</v>
      </c>
    </row>
    <row r="9" spans="3:41" x14ac:dyDescent="0.25">
      <c r="C9" s="69" t="str">
        <f>'Opex conservação'!B13</f>
        <v xml:space="preserve">Vigilância Sanitária </v>
      </c>
      <c r="D9" s="77">
        <f>'Opex conservação'!G13</f>
        <v>1</v>
      </c>
      <c r="E9" s="77">
        <f>'Opex conservação'!H13</f>
        <v>1</v>
      </c>
      <c r="G9" s="85">
        <f>$D9</f>
        <v>1</v>
      </c>
      <c r="H9" s="85">
        <f t="shared" si="0"/>
        <v>2</v>
      </c>
      <c r="I9" s="85">
        <f t="shared" si="0"/>
        <v>3</v>
      </c>
      <c r="J9" s="85">
        <f t="shared" si="0"/>
        <v>4</v>
      </c>
      <c r="K9" s="85">
        <f t="shared" si="0"/>
        <v>5</v>
      </c>
      <c r="L9" s="85">
        <f t="shared" si="0"/>
        <v>6</v>
      </c>
      <c r="M9" s="85">
        <f t="shared" si="0"/>
        <v>7</v>
      </c>
      <c r="N9" s="85">
        <f t="shared" ref="N9:AM9" si="9">M9+IF($E9=1,$E9,$E9+1)</f>
        <v>8</v>
      </c>
      <c r="O9" s="85">
        <f t="shared" si="9"/>
        <v>9</v>
      </c>
      <c r="P9" s="85">
        <f t="shared" si="9"/>
        <v>10</v>
      </c>
      <c r="Q9" s="85">
        <f t="shared" si="9"/>
        <v>11</v>
      </c>
      <c r="R9" s="85">
        <f t="shared" si="9"/>
        <v>12</v>
      </c>
      <c r="S9" s="85">
        <f t="shared" si="9"/>
        <v>13</v>
      </c>
      <c r="T9" s="85">
        <f t="shared" si="9"/>
        <v>14</v>
      </c>
      <c r="U9" s="85">
        <f t="shared" si="9"/>
        <v>15</v>
      </c>
      <c r="V9" s="85">
        <f t="shared" si="9"/>
        <v>16</v>
      </c>
      <c r="W9" s="85">
        <f t="shared" si="9"/>
        <v>17</v>
      </c>
      <c r="X9" s="85">
        <f t="shared" si="9"/>
        <v>18</v>
      </c>
      <c r="Y9" s="85">
        <f t="shared" si="9"/>
        <v>19</v>
      </c>
      <c r="Z9" s="85">
        <f t="shared" si="9"/>
        <v>20</v>
      </c>
      <c r="AA9" s="85">
        <f t="shared" si="9"/>
        <v>21</v>
      </c>
      <c r="AB9" s="85">
        <f t="shared" si="9"/>
        <v>22</v>
      </c>
      <c r="AC9" s="85">
        <f t="shared" si="9"/>
        <v>23</v>
      </c>
      <c r="AD9" s="85">
        <f t="shared" si="9"/>
        <v>24</v>
      </c>
      <c r="AE9" s="85">
        <f t="shared" si="9"/>
        <v>25</v>
      </c>
      <c r="AF9" s="85">
        <f t="shared" si="9"/>
        <v>26</v>
      </c>
      <c r="AG9" s="85">
        <f t="shared" si="9"/>
        <v>27</v>
      </c>
      <c r="AH9" s="85">
        <f t="shared" si="9"/>
        <v>28</v>
      </c>
      <c r="AI9" s="85">
        <f t="shared" si="9"/>
        <v>29</v>
      </c>
      <c r="AJ9" s="85">
        <f t="shared" si="9"/>
        <v>30</v>
      </c>
      <c r="AK9" s="85">
        <f t="shared" si="9"/>
        <v>31</v>
      </c>
      <c r="AL9" s="85">
        <f t="shared" si="9"/>
        <v>32</v>
      </c>
      <c r="AM9" s="85">
        <f t="shared" si="9"/>
        <v>33</v>
      </c>
      <c r="AN9" s="85">
        <f>AM9+IF($E9=1,$E9,$E9+1)</f>
        <v>34</v>
      </c>
      <c r="AO9" s="85">
        <f t="shared" ref="AO9" si="10">AN9+IF($E9=1,$E9,$E9+1)</f>
        <v>35</v>
      </c>
    </row>
    <row r="10" spans="3:41" x14ac:dyDescent="0.25"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</row>
    <row r="11" spans="3:41" ht="15.75" thickBot="1" x14ac:dyDescent="0.3">
      <c r="C11" s="75" t="str">
        <f>'Opex conservação'!B15</f>
        <v>Cobertura</v>
      </c>
      <c r="D11" s="30"/>
      <c r="E11" s="30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</row>
    <row r="12" spans="3:41" x14ac:dyDescent="0.25">
      <c r="C12" s="69" t="str">
        <f>'Opex conservação'!B16</f>
        <v>Retelhamento</v>
      </c>
      <c r="D12" s="77">
        <f>'Opex conservação'!G16</f>
        <v>5</v>
      </c>
      <c r="E12" s="77">
        <f>'Opex conservação'!H16</f>
        <v>5</v>
      </c>
      <c r="G12" s="85">
        <f>$D12</f>
        <v>5</v>
      </c>
      <c r="H12" s="85">
        <f t="shared" ref="H12:M13" si="11">G12+IF($E12=1,$E12,$E12+1)</f>
        <v>11</v>
      </c>
      <c r="I12" s="85">
        <f t="shared" si="11"/>
        <v>17</v>
      </c>
      <c r="J12" s="85">
        <f t="shared" si="11"/>
        <v>23</v>
      </c>
      <c r="K12" s="85">
        <f t="shared" si="11"/>
        <v>29</v>
      </c>
      <c r="L12" s="85">
        <f t="shared" si="11"/>
        <v>35</v>
      </c>
      <c r="M12" s="85">
        <f t="shared" si="11"/>
        <v>41</v>
      </c>
      <c r="N12" s="85">
        <f t="shared" ref="N12:R13" si="12">M12+IF($E12=1,$E12,$E12+1)</f>
        <v>47</v>
      </c>
      <c r="O12" s="85">
        <f t="shared" si="12"/>
        <v>53</v>
      </c>
      <c r="P12" s="85">
        <f t="shared" si="12"/>
        <v>59</v>
      </c>
      <c r="Q12" s="85">
        <f t="shared" si="12"/>
        <v>65</v>
      </c>
      <c r="R12" s="85">
        <f t="shared" si="12"/>
        <v>71</v>
      </c>
      <c r="S12" s="85">
        <f>R12+IF($E12=1,$E12,$E12+1)</f>
        <v>77</v>
      </c>
      <c r="T12" s="85">
        <f t="shared" ref="T12:AA12" si="13">S12+IF($E12=1,$E12,$E12+1)</f>
        <v>83</v>
      </c>
      <c r="U12" s="85">
        <f t="shared" si="13"/>
        <v>89</v>
      </c>
      <c r="V12" s="85">
        <f t="shared" si="13"/>
        <v>95</v>
      </c>
      <c r="W12" s="85">
        <f t="shared" si="13"/>
        <v>101</v>
      </c>
      <c r="X12" s="85">
        <f t="shared" si="13"/>
        <v>107</v>
      </c>
      <c r="Y12" s="85">
        <f t="shared" si="13"/>
        <v>113</v>
      </c>
      <c r="Z12" s="85">
        <f t="shared" si="13"/>
        <v>119</v>
      </c>
      <c r="AA12" s="85">
        <f t="shared" si="13"/>
        <v>125</v>
      </c>
      <c r="AB12" s="85">
        <f t="shared" ref="AB12:AO12" si="14">AA12+IF($E12=1,$E12,$E12+1)</f>
        <v>131</v>
      </c>
      <c r="AC12" s="85">
        <f t="shared" si="14"/>
        <v>137</v>
      </c>
      <c r="AD12" s="85">
        <f t="shared" si="14"/>
        <v>143</v>
      </c>
      <c r="AE12" s="85">
        <f t="shared" si="14"/>
        <v>149</v>
      </c>
      <c r="AF12" s="85">
        <f t="shared" si="14"/>
        <v>155</v>
      </c>
      <c r="AG12" s="85">
        <f t="shared" si="14"/>
        <v>161</v>
      </c>
      <c r="AH12" s="85">
        <f t="shared" si="14"/>
        <v>167</v>
      </c>
      <c r="AI12" s="85">
        <f t="shared" si="14"/>
        <v>173</v>
      </c>
      <c r="AJ12" s="85">
        <f t="shared" si="14"/>
        <v>179</v>
      </c>
      <c r="AK12" s="85">
        <f t="shared" si="14"/>
        <v>185</v>
      </c>
      <c r="AL12" s="85">
        <f t="shared" si="14"/>
        <v>191</v>
      </c>
      <c r="AM12" s="85">
        <f t="shared" si="14"/>
        <v>197</v>
      </c>
      <c r="AN12" s="85">
        <f t="shared" si="14"/>
        <v>203</v>
      </c>
      <c r="AO12" s="85">
        <f t="shared" si="14"/>
        <v>209</v>
      </c>
    </row>
    <row r="13" spans="3:41" x14ac:dyDescent="0.25">
      <c r="C13" s="69" t="str">
        <f>'Opex conservação'!B17</f>
        <v>Impermeabilização laje</v>
      </c>
      <c r="D13" s="77">
        <f>'Opex conservação'!G17</f>
        <v>7</v>
      </c>
      <c r="E13" s="77">
        <f>'Opex conservação'!H17</f>
        <v>7</v>
      </c>
      <c r="G13" s="85">
        <f>$D13</f>
        <v>7</v>
      </c>
      <c r="H13" s="85">
        <f t="shared" si="11"/>
        <v>15</v>
      </c>
      <c r="I13" s="85">
        <f t="shared" si="11"/>
        <v>23</v>
      </c>
      <c r="J13" s="85">
        <f t="shared" si="11"/>
        <v>31</v>
      </c>
      <c r="K13" s="85">
        <f t="shared" si="11"/>
        <v>39</v>
      </c>
      <c r="L13" s="85">
        <f t="shared" si="11"/>
        <v>47</v>
      </c>
      <c r="M13" s="85">
        <f t="shared" si="11"/>
        <v>55</v>
      </c>
      <c r="N13" s="85">
        <f t="shared" si="12"/>
        <v>63</v>
      </c>
      <c r="O13" s="85">
        <f t="shared" si="12"/>
        <v>71</v>
      </c>
      <c r="P13" s="85">
        <f t="shared" si="12"/>
        <v>79</v>
      </c>
      <c r="Q13" s="85">
        <f t="shared" si="12"/>
        <v>87</v>
      </c>
      <c r="R13" s="85">
        <f t="shared" si="12"/>
        <v>95</v>
      </c>
      <c r="S13" s="85">
        <f>R13+IF($E13=1,$E13,$E13+1)</f>
        <v>103</v>
      </c>
      <c r="T13" s="85">
        <f t="shared" ref="T13:AA13" si="15">S13+IF($E13=1,$E13,$E13+1)</f>
        <v>111</v>
      </c>
      <c r="U13" s="85">
        <f t="shared" si="15"/>
        <v>119</v>
      </c>
      <c r="V13" s="85">
        <f t="shared" si="15"/>
        <v>127</v>
      </c>
      <c r="W13" s="85">
        <f t="shared" si="15"/>
        <v>135</v>
      </c>
      <c r="X13" s="85">
        <f t="shared" si="15"/>
        <v>143</v>
      </c>
      <c r="Y13" s="85">
        <f t="shared" si="15"/>
        <v>151</v>
      </c>
      <c r="Z13" s="85">
        <f t="shared" si="15"/>
        <v>159</v>
      </c>
      <c r="AA13" s="85">
        <f t="shared" si="15"/>
        <v>167</v>
      </c>
      <c r="AB13" s="85">
        <f t="shared" ref="AB13:AO13" si="16">AA13+IF($E13=1,$E13,$E13+1)</f>
        <v>175</v>
      </c>
      <c r="AC13" s="85">
        <f t="shared" si="16"/>
        <v>183</v>
      </c>
      <c r="AD13" s="85">
        <f t="shared" si="16"/>
        <v>191</v>
      </c>
      <c r="AE13" s="85">
        <f t="shared" si="16"/>
        <v>199</v>
      </c>
      <c r="AF13" s="85">
        <f t="shared" si="16"/>
        <v>207</v>
      </c>
      <c r="AG13" s="85">
        <f t="shared" si="16"/>
        <v>215</v>
      </c>
      <c r="AH13" s="85">
        <f t="shared" si="16"/>
        <v>223</v>
      </c>
      <c r="AI13" s="85">
        <f t="shared" si="16"/>
        <v>231</v>
      </c>
      <c r="AJ13" s="85">
        <f t="shared" si="16"/>
        <v>239</v>
      </c>
      <c r="AK13" s="85">
        <f t="shared" si="16"/>
        <v>247</v>
      </c>
      <c r="AL13" s="85">
        <f t="shared" si="16"/>
        <v>255</v>
      </c>
      <c r="AM13" s="85">
        <f t="shared" si="16"/>
        <v>263</v>
      </c>
      <c r="AN13" s="85">
        <f t="shared" si="16"/>
        <v>271</v>
      </c>
      <c r="AO13" s="85">
        <f t="shared" si="16"/>
        <v>279</v>
      </c>
    </row>
    <row r="14" spans="3:41" x14ac:dyDescent="0.25"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</row>
    <row r="15" spans="3:41" ht="15.75" thickBot="1" x14ac:dyDescent="0.3">
      <c r="C15" s="75" t="str">
        <f>'Opex conservação'!B19</f>
        <v>Instalações</v>
      </c>
      <c r="D15" s="30"/>
      <c r="E15" s="30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  <c r="AO15" s="85"/>
    </row>
    <row r="16" spans="3:41" x14ac:dyDescent="0.25">
      <c r="C16" s="69" t="str">
        <f>'Opex conservação'!B20</f>
        <v>Troca de lâmpadas</v>
      </c>
      <c r="D16" s="77">
        <f>'Opex conservação'!G20</f>
        <v>3</v>
      </c>
      <c r="E16" s="77">
        <f>'Opex conservação'!H20</f>
        <v>3</v>
      </c>
      <c r="G16" s="85">
        <f t="shared" ref="G16:G21" si="17">$D16</f>
        <v>3</v>
      </c>
      <c r="H16" s="85">
        <f t="shared" ref="H16:N21" si="18">G16+IF($E16=1,$E16,$E16+1)</f>
        <v>7</v>
      </c>
      <c r="I16" s="85">
        <f t="shared" si="18"/>
        <v>11</v>
      </c>
      <c r="J16" s="85">
        <f t="shared" si="18"/>
        <v>15</v>
      </c>
      <c r="K16" s="85">
        <f t="shared" si="18"/>
        <v>19</v>
      </c>
      <c r="L16" s="85">
        <f t="shared" si="18"/>
        <v>23</v>
      </c>
      <c r="M16" s="85">
        <f t="shared" si="18"/>
        <v>27</v>
      </c>
      <c r="N16" s="85">
        <f t="shared" si="18"/>
        <v>31</v>
      </c>
      <c r="O16" s="85">
        <f t="shared" ref="O16:AO16" si="19">N16+IF($E16=1,$E16,$E16+1)</f>
        <v>35</v>
      </c>
      <c r="P16" s="85">
        <f t="shared" si="19"/>
        <v>39</v>
      </c>
      <c r="Q16" s="85">
        <f t="shared" si="19"/>
        <v>43</v>
      </c>
      <c r="R16" s="85">
        <f t="shared" si="19"/>
        <v>47</v>
      </c>
      <c r="S16" s="85">
        <f t="shared" si="19"/>
        <v>51</v>
      </c>
      <c r="T16" s="85">
        <f t="shared" si="19"/>
        <v>55</v>
      </c>
      <c r="U16" s="85">
        <f t="shared" si="19"/>
        <v>59</v>
      </c>
      <c r="V16" s="85">
        <f t="shared" si="19"/>
        <v>63</v>
      </c>
      <c r="W16" s="85">
        <f t="shared" si="19"/>
        <v>67</v>
      </c>
      <c r="X16" s="85">
        <f t="shared" si="19"/>
        <v>71</v>
      </c>
      <c r="Y16" s="85">
        <f t="shared" si="19"/>
        <v>75</v>
      </c>
      <c r="Z16" s="85">
        <f t="shared" si="19"/>
        <v>79</v>
      </c>
      <c r="AA16" s="85">
        <f t="shared" si="19"/>
        <v>83</v>
      </c>
      <c r="AB16" s="85">
        <f t="shared" si="19"/>
        <v>87</v>
      </c>
      <c r="AC16" s="85">
        <f t="shared" si="19"/>
        <v>91</v>
      </c>
      <c r="AD16" s="85">
        <f t="shared" si="19"/>
        <v>95</v>
      </c>
      <c r="AE16" s="85">
        <f t="shared" si="19"/>
        <v>99</v>
      </c>
      <c r="AF16" s="85">
        <f t="shared" si="19"/>
        <v>103</v>
      </c>
      <c r="AG16" s="85">
        <f t="shared" si="19"/>
        <v>107</v>
      </c>
      <c r="AH16" s="85">
        <f t="shared" si="19"/>
        <v>111</v>
      </c>
      <c r="AI16" s="85">
        <f t="shared" si="19"/>
        <v>115</v>
      </c>
      <c r="AJ16" s="85">
        <f t="shared" si="19"/>
        <v>119</v>
      </c>
      <c r="AK16" s="85">
        <f t="shared" si="19"/>
        <v>123</v>
      </c>
      <c r="AL16" s="85">
        <f t="shared" si="19"/>
        <v>127</v>
      </c>
      <c r="AM16" s="85">
        <f t="shared" si="19"/>
        <v>131</v>
      </c>
      <c r="AN16" s="85">
        <f t="shared" si="19"/>
        <v>135</v>
      </c>
      <c r="AO16" s="85">
        <f t="shared" si="19"/>
        <v>139</v>
      </c>
    </row>
    <row r="17" spans="3:41" x14ac:dyDescent="0.25">
      <c r="C17" s="69" t="str">
        <f>'Opex conservação'!B21</f>
        <v>Conservação em bomba</v>
      </c>
      <c r="D17" s="77">
        <f>'Opex conservação'!G21</f>
        <v>1</v>
      </c>
      <c r="E17" s="77">
        <f>'Opex conservação'!H21</f>
        <v>1</v>
      </c>
      <c r="G17" s="85">
        <f t="shared" si="17"/>
        <v>1</v>
      </c>
      <c r="H17" s="85">
        <f t="shared" si="18"/>
        <v>2</v>
      </c>
      <c r="I17" s="85">
        <f t="shared" si="18"/>
        <v>3</v>
      </c>
      <c r="J17" s="85">
        <f t="shared" si="18"/>
        <v>4</v>
      </c>
      <c r="K17" s="85">
        <f t="shared" si="18"/>
        <v>5</v>
      </c>
      <c r="L17" s="85">
        <f t="shared" si="18"/>
        <v>6</v>
      </c>
      <c r="M17" s="85">
        <f t="shared" si="18"/>
        <v>7</v>
      </c>
      <c r="N17" s="85">
        <f t="shared" si="18"/>
        <v>8</v>
      </c>
      <c r="O17" s="85">
        <f t="shared" ref="O17:AO17" si="20">N17+IF($E17=1,$E17,$E17+1)</f>
        <v>9</v>
      </c>
      <c r="P17" s="85">
        <f t="shared" si="20"/>
        <v>10</v>
      </c>
      <c r="Q17" s="85">
        <f t="shared" si="20"/>
        <v>11</v>
      </c>
      <c r="R17" s="85">
        <f t="shared" si="20"/>
        <v>12</v>
      </c>
      <c r="S17" s="85">
        <f t="shared" si="20"/>
        <v>13</v>
      </c>
      <c r="T17" s="85">
        <f t="shared" si="20"/>
        <v>14</v>
      </c>
      <c r="U17" s="85">
        <f t="shared" si="20"/>
        <v>15</v>
      </c>
      <c r="V17" s="85">
        <f t="shared" si="20"/>
        <v>16</v>
      </c>
      <c r="W17" s="85">
        <f t="shared" si="20"/>
        <v>17</v>
      </c>
      <c r="X17" s="85">
        <f t="shared" si="20"/>
        <v>18</v>
      </c>
      <c r="Y17" s="85">
        <f t="shared" si="20"/>
        <v>19</v>
      </c>
      <c r="Z17" s="85">
        <f t="shared" si="20"/>
        <v>20</v>
      </c>
      <c r="AA17" s="85">
        <f t="shared" si="20"/>
        <v>21</v>
      </c>
      <c r="AB17" s="85">
        <f t="shared" si="20"/>
        <v>22</v>
      </c>
      <c r="AC17" s="85">
        <f t="shared" si="20"/>
        <v>23</v>
      </c>
      <c r="AD17" s="85">
        <f t="shared" si="20"/>
        <v>24</v>
      </c>
      <c r="AE17" s="85">
        <f t="shared" si="20"/>
        <v>25</v>
      </c>
      <c r="AF17" s="85">
        <f t="shared" si="20"/>
        <v>26</v>
      </c>
      <c r="AG17" s="85">
        <f t="shared" si="20"/>
        <v>27</v>
      </c>
      <c r="AH17" s="85">
        <f t="shared" si="20"/>
        <v>28</v>
      </c>
      <c r="AI17" s="85">
        <f t="shared" si="20"/>
        <v>29</v>
      </c>
      <c r="AJ17" s="85">
        <f t="shared" si="20"/>
        <v>30</v>
      </c>
      <c r="AK17" s="85">
        <f t="shared" si="20"/>
        <v>31</v>
      </c>
      <c r="AL17" s="85">
        <f t="shared" si="20"/>
        <v>32</v>
      </c>
      <c r="AM17" s="85">
        <f t="shared" si="20"/>
        <v>33</v>
      </c>
      <c r="AN17" s="85">
        <f t="shared" si="20"/>
        <v>34</v>
      </c>
      <c r="AO17" s="85">
        <f t="shared" si="20"/>
        <v>35</v>
      </c>
    </row>
    <row r="18" spans="3:41" x14ac:dyDescent="0.25">
      <c r="C18" s="69" t="str">
        <f>'Opex conservação'!B22</f>
        <v>Troca de bomba</v>
      </c>
      <c r="D18" s="77">
        <f>'Opex conservação'!G22</f>
        <v>9</v>
      </c>
      <c r="E18" s="77">
        <f>'Opex conservação'!H22</f>
        <v>9</v>
      </c>
      <c r="G18" s="85">
        <f t="shared" si="17"/>
        <v>9</v>
      </c>
      <c r="H18" s="85">
        <f t="shared" si="18"/>
        <v>19</v>
      </c>
      <c r="I18" s="85">
        <f t="shared" si="18"/>
        <v>29</v>
      </c>
      <c r="J18" s="85">
        <f t="shared" si="18"/>
        <v>39</v>
      </c>
      <c r="K18" s="85">
        <f t="shared" si="18"/>
        <v>49</v>
      </c>
      <c r="L18" s="85">
        <f t="shared" si="18"/>
        <v>59</v>
      </c>
      <c r="M18" s="85">
        <f t="shared" si="18"/>
        <v>69</v>
      </c>
      <c r="N18" s="85">
        <f t="shared" si="18"/>
        <v>79</v>
      </c>
      <c r="O18" s="85">
        <f t="shared" ref="O18:AO18" si="21">N18+IF($E18=1,$E18,$E18+1)</f>
        <v>89</v>
      </c>
      <c r="P18" s="85">
        <f t="shared" si="21"/>
        <v>99</v>
      </c>
      <c r="Q18" s="85">
        <f t="shared" si="21"/>
        <v>109</v>
      </c>
      <c r="R18" s="85">
        <f t="shared" si="21"/>
        <v>119</v>
      </c>
      <c r="S18" s="85">
        <f t="shared" si="21"/>
        <v>129</v>
      </c>
      <c r="T18" s="85">
        <f t="shared" si="21"/>
        <v>139</v>
      </c>
      <c r="U18" s="85">
        <f t="shared" si="21"/>
        <v>149</v>
      </c>
      <c r="V18" s="85">
        <f t="shared" si="21"/>
        <v>159</v>
      </c>
      <c r="W18" s="85">
        <f t="shared" si="21"/>
        <v>169</v>
      </c>
      <c r="X18" s="85">
        <f t="shared" si="21"/>
        <v>179</v>
      </c>
      <c r="Y18" s="85">
        <f t="shared" si="21"/>
        <v>189</v>
      </c>
      <c r="Z18" s="85">
        <f t="shared" si="21"/>
        <v>199</v>
      </c>
      <c r="AA18" s="85">
        <f t="shared" si="21"/>
        <v>209</v>
      </c>
      <c r="AB18" s="85">
        <f t="shared" si="21"/>
        <v>219</v>
      </c>
      <c r="AC18" s="85">
        <f t="shared" si="21"/>
        <v>229</v>
      </c>
      <c r="AD18" s="85">
        <f t="shared" si="21"/>
        <v>239</v>
      </c>
      <c r="AE18" s="85">
        <f t="shared" si="21"/>
        <v>249</v>
      </c>
      <c r="AF18" s="85">
        <f t="shared" si="21"/>
        <v>259</v>
      </c>
      <c r="AG18" s="85">
        <f t="shared" si="21"/>
        <v>269</v>
      </c>
      <c r="AH18" s="85">
        <f t="shared" si="21"/>
        <v>279</v>
      </c>
      <c r="AI18" s="85">
        <f t="shared" si="21"/>
        <v>289</v>
      </c>
      <c r="AJ18" s="85">
        <f t="shared" si="21"/>
        <v>299</v>
      </c>
      <c r="AK18" s="85">
        <f t="shared" si="21"/>
        <v>309</v>
      </c>
      <c r="AL18" s="85">
        <f t="shared" si="21"/>
        <v>319</v>
      </c>
      <c r="AM18" s="85">
        <f t="shared" si="21"/>
        <v>329</v>
      </c>
      <c r="AN18" s="85">
        <f t="shared" si="21"/>
        <v>339</v>
      </c>
      <c r="AO18" s="85">
        <f t="shared" si="21"/>
        <v>349</v>
      </c>
    </row>
    <row r="19" spans="3:41" x14ac:dyDescent="0.25">
      <c r="C19" s="69" t="str">
        <f>'Opex conservação'!B23</f>
        <v>Limpeza de caixa d'água</v>
      </c>
      <c r="D19" s="77">
        <f>'Opex conservação'!G23</f>
        <v>1</v>
      </c>
      <c r="E19" s="77">
        <f>'Opex conservação'!H23</f>
        <v>1</v>
      </c>
      <c r="G19" s="85">
        <f t="shared" si="17"/>
        <v>1</v>
      </c>
      <c r="H19" s="85">
        <f t="shared" si="18"/>
        <v>2</v>
      </c>
      <c r="I19" s="85">
        <f t="shared" si="18"/>
        <v>3</v>
      </c>
      <c r="J19" s="85">
        <f t="shared" si="18"/>
        <v>4</v>
      </c>
      <c r="K19" s="85">
        <f t="shared" si="18"/>
        <v>5</v>
      </c>
      <c r="L19" s="85">
        <f t="shared" si="18"/>
        <v>6</v>
      </c>
      <c r="M19" s="85">
        <f t="shared" si="18"/>
        <v>7</v>
      </c>
      <c r="N19" s="85">
        <f t="shared" si="18"/>
        <v>8</v>
      </c>
      <c r="O19" s="85">
        <f t="shared" ref="O19:AO19" si="22">N19+IF($E19=1,$E19,$E19+1)</f>
        <v>9</v>
      </c>
      <c r="P19" s="85">
        <f t="shared" si="22"/>
        <v>10</v>
      </c>
      <c r="Q19" s="85">
        <f t="shared" si="22"/>
        <v>11</v>
      </c>
      <c r="R19" s="85">
        <f t="shared" si="22"/>
        <v>12</v>
      </c>
      <c r="S19" s="85">
        <f t="shared" si="22"/>
        <v>13</v>
      </c>
      <c r="T19" s="85">
        <f t="shared" si="22"/>
        <v>14</v>
      </c>
      <c r="U19" s="85">
        <f t="shared" si="22"/>
        <v>15</v>
      </c>
      <c r="V19" s="85">
        <f t="shared" si="22"/>
        <v>16</v>
      </c>
      <c r="W19" s="85">
        <f t="shared" si="22"/>
        <v>17</v>
      </c>
      <c r="X19" s="85">
        <f t="shared" si="22"/>
        <v>18</v>
      </c>
      <c r="Y19" s="85">
        <f t="shared" si="22"/>
        <v>19</v>
      </c>
      <c r="Z19" s="85">
        <f t="shared" si="22"/>
        <v>20</v>
      </c>
      <c r="AA19" s="85">
        <f t="shared" si="22"/>
        <v>21</v>
      </c>
      <c r="AB19" s="85">
        <f t="shared" si="22"/>
        <v>22</v>
      </c>
      <c r="AC19" s="85">
        <f t="shared" si="22"/>
        <v>23</v>
      </c>
      <c r="AD19" s="85">
        <f t="shared" si="22"/>
        <v>24</v>
      </c>
      <c r="AE19" s="85">
        <f t="shared" si="22"/>
        <v>25</v>
      </c>
      <c r="AF19" s="85">
        <f t="shared" si="22"/>
        <v>26</v>
      </c>
      <c r="AG19" s="85">
        <f t="shared" si="22"/>
        <v>27</v>
      </c>
      <c r="AH19" s="85">
        <f t="shared" si="22"/>
        <v>28</v>
      </c>
      <c r="AI19" s="85">
        <f t="shared" si="22"/>
        <v>29</v>
      </c>
      <c r="AJ19" s="85">
        <f t="shared" si="22"/>
        <v>30</v>
      </c>
      <c r="AK19" s="85">
        <f t="shared" si="22"/>
        <v>31</v>
      </c>
      <c r="AL19" s="85">
        <f t="shared" si="22"/>
        <v>32</v>
      </c>
      <c r="AM19" s="85">
        <f t="shared" si="22"/>
        <v>33</v>
      </c>
      <c r="AN19" s="85">
        <f t="shared" si="22"/>
        <v>34</v>
      </c>
      <c r="AO19" s="85">
        <f t="shared" si="22"/>
        <v>35</v>
      </c>
    </row>
    <row r="20" spans="3:41" x14ac:dyDescent="0.25">
      <c r="C20" s="69" t="str">
        <f>'Opex conservação'!B24</f>
        <v>Esgotamento fossa</v>
      </c>
      <c r="D20" s="77">
        <f>'Opex conservação'!G24</f>
        <v>3</v>
      </c>
      <c r="E20" s="77">
        <f>'Opex conservação'!H24</f>
        <v>3</v>
      </c>
      <c r="G20" s="85">
        <f t="shared" si="17"/>
        <v>3</v>
      </c>
      <c r="H20" s="85">
        <f t="shared" si="18"/>
        <v>7</v>
      </c>
      <c r="I20" s="85">
        <f t="shared" si="18"/>
        <v>11</v>
      </c>
      <c r="J20" s="85">
        <f t="shared" si="18"/>
        <v>15</v>
      </c>
      <c r="K20" s="85">
        <f t="shared" si="18"/>
        <v>19</v>
      </c>
      <c r="L20" s="85">
        <f t="shared" si="18"/>
        <v>23</v>
      </c>
      <c r="M20" s="85">
        <f t="shared" si="18"/>
        <v>27</v>
      </c>
      <c r="N20" s="85">
        <f t="shared" si="18"/>
        <v>31</v>
      </c>
      <c r="O20" s="85">
        <f t="shared" ref="O20:AO20" si="23">N20+IF($E20=1,$E20,$E20+1)</f>
        <v>35</v>
      </c>
      <c r="P20" s="85">
        <f t="shared" si="23"/>
        <v>39</v>
      </c>
      <c r="Q20" s="85">
        <f t="shared" si="23"/>
        <v>43</v>
      </c>
      <c r="R20" s="85">
        <f t="shared" si="23"/>
        <v>47</v>
      </c>
      <c r="S20" s="85">
        <f t="shared" si="23"/>
        <v>51</v>
      </c>
      <c r="T20" s="85">
        <f t="shared" si="23"/>
        <v>55</v>
      </c>
      <c r="U20" s="85">
        <f t="shared" si="23"/>
        <v>59</v>
      </c>
      <c r="V20" s="85">
        <f t="shared" si="23"/>
        <v>63</v>
      </c>
      <c r="W20" s="85">
        <f t="shared" si="23"/>
        <v>67</v>
      </c>
      <c r="X20" s="85">
        <f t="shared" si="23"/>
        <v>71</v>
      </c>
      <c r="Y20" s="85">
        <f t="shared" si="23"/>
        <v>75</v>
      </c>
      <c r="Z20" s="85">
        <f t="shared" si="23"/>
        <v>79</v>
      </c>
      <c r="AA20" s="85">
        <f t="shared" si="23"/>
        <v>83</v>
      </c>
      <c r="AB20" s="85">
        <f t="shared" si="23"/>
        <v>87</v>
      </c>
      <c r="AC20" s="85">
        <f t="shared" si="23"/>
        <v>91</v>
      </c>
      <c r="AD20" s="85">
        <f t="shared" si="23"/>
        <v>95</v>
      </c>
      <c r="AE20" s="85">
        <f t="shared" si="23"/>
        <v>99</v>
      </c>
      <c r="AF20" s="85">
        <f t="shared" si="23"/>
        <v>103</v>
      </c>
      <c r="AG20" s="85">
        <f t="shared" si="23"/>
        <v>107</v>
      </c>
      <c r="AH20" s="85">
        <f t="shared" si="23"/>
        <v>111</v>
      </c>
      <c r="AI20" s="85">
        <f t="shared" si="23"/>
        <v>115</v>
      </c>
      <c r="AJ20" s="85">
        <f t="shared" si="23"/>
        <v>119</v>
      </c>
      <c r="AK20" s="85">
        <f t="shared" si="23"/>
        <v>123</v>
      </c>
      <c r="AL20" s="85">
        <f t="shared" si="23"/>
        <v>127</v>
      </c>
      <c r="AM20" s="85">
        <f t="shared" si="23"/>
        <v>131</v>
      </c>
      <c r="AN20" s="85">
        <f t="shared" si="23"/>
        <v>135</v>
      </c>
      <c r="AO20" s="85">
        <f t="shared" si="23"/>
        <v>139</v>
      </c>
    </row>
    <row r="21" spans="3:41" x14ac:dyDescent="0.25">
      <c r="C21" s="69" t="str">
        <f>'Opex conservação'!B25</f>
        <v xml:space="preserve">Recarga extintores </v>
      </c>
      <c r="D21" s="77">
        <f>'Opex conservação'!G25</f>
        <v>1</v>
      </c>
      <c r="E21" s="77">
        <f>'Opex conservação'!H25</f>
        <v>1</v>
      </c>
      <c r="G21" s="85">
        <f t="shared" si="17"/>
        <v>1</v>
      </c>
      <c r="H21" s="85">
        <f t="shared" si="18"/>
        <v>2</v>
      </c>
      <c r="I21" s="85">
        <f t="shared" si="18"/>
        <v>3</v>
      </c>
      <c r="J21" s="85">
        <f t="shared" si="18"/>
        <v>4</v>
      </c>
      <c r="K21" s="85">
        <f t="shared" si="18"/>
        <v>5</v>
      </c>
      <c r="L21" s="85">
        <f t="shared" si="18"/>
        <v>6</v>
      </c>
      <c r="M21" s="85">
        <f t="shared" si="18"/>
        <v>7</v>
      </c>
      <c r="N21" s="85">
        <f t="shared" si="18"/>
        <v>8</v>
      </c>
      <c r="O21" s="85">
        <f t="shared" ref="O21:AO21" si="24">N21+IF($E21=1,$E21,$E21+1)</f>
        <v>9</v>
      </c>
      <c r="P21" s="85">
        <f t="shared" si="24"/>
        <v>10</v>
      </c>
      <c r="Q21" s="85">
        <f t="shared" si="24"/>
        <v>11</v>
      </c>
      <c r="R21" s="85">
        <f t="shared" si="24"/>
        <v>12</v>
      </c>
      <c r="S21" s="85">
        <f t="shared" si="24"/>
        <v>13</v>
      </c>
      <c r="T21" s="85">
        <f t="shared" si="24"/>
        <v>14</v>
      </c>
      <c r="U21" s="85">
        <f t="shared" si="24"/>
        <v>15</v>
      </c>
      <c r="V21" s="85">
        <f t="shared" si="24"/>
        <v>16</v>
      </c>
      <c r="W21" s="85">
        <f t="shared" si="24"/>
        <v>17</v>
      </c>
      <c r="X21" s="85">
        <f t="shared" si="24"/>
        <v>18</v>
      </c>
      <c r="Y21" s="85">
        <f t="shared" si="24"/>
        <v>19</v>
      </c>
      <c r="Z21" s="85">
        <f t="shared" si="24"/>
        <v>20</v>
      </c>
      <c r="AA21" s="85">
        <f t="shared" si="24"/>
        <v>21</v>
      </c>
      <c r="AB21" s="85">
        <f t="shared" si="24"/>
        <v>22</v>
      </c>
      <c r="AC21" s="85">
        <f t="shared" si="24"/>
        <v>23</v>
      </c>
      <c r="AD21" s="85">
        <f t="shared" si="24"/>
        <v>24</v>
      </c>
      <c r="AE21" s="85">
        <f t="shared" si="24"/>
        <v>25</v>
      </c>
      <c r="AF21" s="85">
        <f t="shared" si="24"/>
        <v>26</v>
      </c>
      <c r="AG21" s="85">
        <f t="shared" si="24"/>
        <v>27</v>
      </c>
      <c r="AH21" s="85">
        <f t="shared" si="24"/>
        <v>28</v>
      </c>
      <c r="AI21" s="85">
        <f t="shared" si="24"/>
        <v>29</v>
      </c>
      <c r="AJ21" s="85">
        <f t="shared" si="24"/>
        <v>30</v>
      </c>
      <c r="AK21" s="85">
        <f t="shared" si="24"/>
        <v>31</v>
      </c>
      <c r="AL21" s="85">
        <f t="shared" si="24"/>
        <v>32</v>
      </c>
      <c r="AM21" s="85">
        <f t="shared" si="24"/>
        <v>33</v>
      </c>
      <c r="AN21" s="85">
        <f t="shared" si="24"/>
        <v>34</v>
      </c>
      <c r="AO21" s="85">
        <f t="shared" si="24"/>
        <v>35</v>
      </c>
    </row>
    <row r="22" spans="3:41" x14ac:dyDescent="0.25"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</row>
    <row r="23" spans="3:41" ht="15.75" thickBot="1" x14ac:dyDescent="0.3">
      <c r="C23" s="75" t="str">
        <f>'Opex conservação'!B27</f>
        <v>Pavimento</v>
      </c>
      <c r="D23" s="30"/>
      <c r="E23" s="30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</row>
    <row r="24" spans="3:41" x14ac:dyDescent="0.25">
      <c r="C24" s="69" t="str">
        <f>'Opex conservação'!B28</f>
        <v>Tapa-buracos</v>
      </c>
      <c r="D24" s="77">
        <f>'Opex conservação'!G28</f>
        <v>3</v>
      </c>
      <c r="E24" s="77">
        <f>'Opex conservação'!H28</f>
        <v>3</v>
      </c>
      <c r="G24" s="85">
        <f>$D24</f>
        <v>3</v>
      </c>
      <c r="H24" s="85">
        <f t="shared" ref="H24:N27" si="25">G24+IF($E24=1,$E24,$E24+1)</f>
        <v>7</v>
      </c>
      <c r="I24" s="85">
        <f t="shared" si="25"/>
        <v>11</v>
      </c>
      <c r="J24" s="85">
        <f t="shared" si="25"/>
        <v>15</v>
      </c>
      <c r="K24" s="85">
        <f t="shared" si="25"/>
        <v>19</v>
      </c>
      <c r="L24" s="85">
        <f t="shared" si="25"/>
        <v>23</v>
      </c>
      <c r="M24" s="85">
        <f t="shared" si="25"/>
        <v>27</v>
      </c>
      <c r="N24" s="85">
        <f t="shared" si="25"/>
        <v>31</v>
      </c>
      <c r="O24" s="85">
        <f t="shared" ref="O24:AM24" si="26">N24+IF($E24=1,$E24,$E24+1)</f>
        <v>35</v>
      </c>
      <c r="P24" s="85">
        <f t="shared" si="26"/>
        <v>39</v>
      </c>
      <c r="Q24" s="85">
        <f t="shared" si="26"/>
        <v>43</v>
      </c>
      <c r="R24" s="85">
        <f t="shared" si="26"/>
        <v>47</v>
      </c>
      <c r="S24" s="85">
        <f t="shared" si="26"/>
        <v>51</v>
      </c>
      <c r="T24" s="85">
        <f t="shared" si="26"/>
        <v>55</v>
      </c>
      <c r="U24" s="85">
        <f t="shared" si="26"/>
        <v>59</v>
      </c>
      <c r="V24" s="85">
        <f t="shared" si="26"/>
        <v>63</v>
      </c>
      <c r="W24" s="85">
        <f t="shared" si="26"/>
        <v>67</v>
      </c>
      <c r="X24" s="85">
        <f t="shared" si="26"/>
        <v>71</v>
      </c>
      <c r="Y24" s="85">
        <f t="shared" si="26"/>
        <v>75</v>
      </c>
      <c r="Z24" s="85">
        <f t="shared" si="26"/>
        <v>79</v>
      </c>
      <c r="AA24" s="85">
        <f t="shared" si="26"/>
        <v>83</v>
      </c>
      <c r="AB24" s="85">
        <f t="shared" si="26"/>
        <v>87</v>
      </c>
      <c r="AC24" s="85">
        <f t="shared" si="26"/>
        <v>91</v>
      </c>
      <c r="AD24" s="85">
        <f t="shared" si="26"/>
        <v>95</v>
      </c>
      <c r="AE24" s="85">
        <f t="shared" si="26"/>
        <v>99</v>
      </c>
      <c r="AF24" s="85">
        <f t="shared" si="26"/>
        <v>103</v>
      </c>
      <c r="AG24" s="85">
        <f t="shared" si="26"/>
        <v>107</v>
      </c>
      <c r="AH24" s="85">
        <f t="shared" si="26"/>
        <v>111</v>
      </c>
      <c r="AI24" s="85">
        <f t="shared" si="26"/>
        <v>115</v>
      </c>
      <c r="AJ24" s="85">
        <f t="shared" si="26"/>
        <v>119</v>
      </c>
      <c r="AK24" s="85">
        <f t="shared" si="26"/>
        <v>123</v>
      </c>
      <c r="AL24" s="85">
        <f t="shared" si="26"/>
        <v>127</v>
      </c>
      <c r="AM24" s="85">
        <f t="shared" si="26"/>
        <v>131</v>
      </c>
      <c r="AN24" s="85">
        <f t="shared" ref="AN24:AO27" si="27">AM24+IF($E24=1,$E24,$E24+1)</f>
        <v>135</v>
      </c>
      <c r="AO24" s="85">
        <f t="shared" si="27"/>
        <v>139</v>
      </c>
    </row>
    <row r="25" spans="3:41" x14ac:dyDescent="0.25">
      <c r="C25" s="69" t="str">
        <f>'Opex conservação'!B29</f>
        <v>Remendo profundo</v>
      </c>
      <c r="D25" s="77">
        <f>'Opex conservação'!G29</f>
        <v>5</v>
      </c>
      <c r="E25" s="77">
        <f>'Opex conservação'!H29</f>
        <v>5</v>
      </c>
      <c r="G25" s="85">
        <f>$D25</f>
        <v>5</v>
      </c>
      <c r="H25" s="85">
        <f t="shared" si="25"/>
        <v>11</v>
      </c>
      <c r="I25" s="85">
        <f t="shared" si="25"/>
        <v>17</v>
      </c>
      <c r="J25" s="85">
        <f t="shared" si="25"/>
        <v>23</v>
      </c>
      <c r="K25" s="85">
        <f t="shared" si="25"/>
        <v>29</v>
      </c>
      <c r="L25" s="85">
        <f t="shared" si="25"/>
        <v>35</v>
      </c>
      <c r="M25" s="85">
        <f t="shared" si="25"/>
        <v>41</v>
      </c>
      <c r="N25" s="85">
        <f t="shared" si="25"/>
        <v>47</v>
      </c>
      <c r="O25" s="85">
        <f t="shared" ref="O25:AM25" si="28">N25+IF($E25=1,$E25,$E25+1)</f>
        <v>53</v>
      </c>
      <c r="P25" s="85">
        <f t="shared" si="28"/>
        <v>59</v>
      </c>
      <c r="Q25" s="85">
        <f t="shared" si="28"/>
        <v>65</v>
      </c>
      <c r="R25" s="85">
        <f t="shared" si="28"/>
        <v>71</v>
      </c>
      <c r="S25" s="85">
        <f t="shared" si="28"/>
        <v>77</v>
      </c>
      <c r="T25" s="85">
        <f t="shared" si="28"/>
        <v>83</v>
      </c>
      <c r="U25" s="85">
        <f t="shared" si="28"/>
        <v>89</v>
      </c>
      <c r="V25" s="85">
        <f t="shared" si="28"/>
        <v>95</v>
      </c>
      <c r="W25" s="85">
        <f t="shared" si="28"/>
        <v>101</v>
      </c>
      <c r="X25" s="85">
        <f t="shared" si="28"/>
        <v>107</v>
      </c>
      <c r="Y25" s="85">
        <f t="shared" si="28"/>
        <v>113</v>
      </c>
      <c r="Z25" s="85">
        <f t="shared" si="28"/>
        <v>119</v>
      </c>
      <c r="AA25" s="85">
        <f t="shared" si="28"/>
        <v>125</v>
      </c>
      <c r="AB25" s="85">
        <f t="shared" si="28"/>
        <v>131</v>
      </c>
      <c r="AC25" s="85">
        <f t="shared" si="28"/>
        <v>137</v>
      </c>
      <c r="AD25" s="85">
        <f t="shared" si="28"/>
        <v>143</v>
      </c>
      <c r="AE25" s="85">
        <f t="shared" si="28"/>
        <v>149</v>
      </c>
      <c r="AF25" s="85">
        <f t="shared" si="28"/>
        <v>155</v>
      </c>
      <c r="AG25" s="85">
        <f t="shared" si="28"/>
        <v>161</v>
      </c>
      <c r="AH25" s="85">
        <f t="shared" si="28"/>
        <v>167</v>
      </c>
      <c r="AI25" s="85">
        <f t="shared" si="28"/>
        <v>173</v>
      </c>
      <c r="AJ25" s="85">
        <f t="shared" si="28"/>
        <v>179</v>
      </c>
      <c r="AK25" s="85">
        <f t="shared" si="28"/>
        <v>185</v>
      </c>
      <c r="AL25" s="85">
        <f t="shared" si="28"/>
        <v>191</v>
      </c>
      <c r="AM25" s="85">
        <f t="shared" si="28"/>
        <v>197</v>
      </c>
      <c r="AN25" s="85">
        <f t="shared" si="27"/>
        <v>203</v>
      </c>
      <c r="AO25" s="85">
        <f t="shared" si="27"/>
        <v>209</v>
      </c>
    </row>
    <row r="26" spans="3:41" x14ac:dyDescent="0.25">
      <c r="C26" s="69" t="str">
        <f>'Opex conservação'!B30</f>
        <v>Correção de defeitos</v>
      </c>
      <c r="D26" s="77">
        <f>'Opex conservação'!G30</f>
        <v>2</v>
      </c>
      <c r="E26" s="77">
        <f>'Opex conservação'!H30</f>
        <v>2</v>
      </c>
      <c r="G26" s="85">
        <f>$D26</f>
        <v>2</v>
      </c>
      <c r="H26" s="85">
        <f t="shared" si="25"/>
        <v>5</v>
      </c>
      <c r="I26" s="85">
        <f t="shared" si="25"/>
        <v>8</v>
      </c>
      <c r="J26" s="85">
        <f t="shared" si="25"/>
        <v>11</v>
      </c>
      <c r="K26" s="85">
        <f t="shared" si="25"/>
        <v>14</v>
      </c>
      <c r="L26" s="85">
        <f t="shared" si="25"/>
        <v>17</v>
      </c>
      <c r="M26" s="85">
        <f t="shared" si="25"/>
        <v>20</v>
      </c>
      <c r="N26" s="85">
        <f t="shared" si="25"/>
        <v>23</v>
      </c>
      <c r="O26" s="85">
        <f t="shared" ref="O26:AM26" si="29">N26+IF($E26=1,$E26,$E26+1)</f>
        <v>26</v>
      </c>
      <c r="P26" s="85">
        <f t="shared" si="29"/>
        <v>29</v>
      </c>
      <c r="Q26" s="85">
        <f t="shared" si="29"/>
        <v>32</v>
      </c>
      <c r="R26" s="85">
        <f t="shared" si="29"/>
        <v>35</v>
      </c>
      <c r="S26" s="85">
        <f t="shared" si="29"/>
        <v>38</v>
      </c>
      <c r="T26" s="85">
        <f t="shared" si="29"/>
        <v>41</v>
      </c>
      <c r="U26" s="85">
        <f t="shared" si="29"/>
        <v>44</v>
      </c>
      <c r="V26" s="85">
        <f t="shared" si="29"/>
        <v>47</v>
      </c>
      <c r="W26" s="85">
        <f t="shared" si="29"/>
        <v>50</v>
      </c>
      <c r="X26" s="85">
        <f t="shared" si="29"/>
        <v>53</v>
      </c>
      <c r="Y26" s="85">
        <f t="shared" si="29"/>
        <v>56</v>
      </c>
      <c r="Z26" s="85">
        <f t="shared" si="29"/>
        <v>59</v>
      </c>
      <c r="AA26" s="85">
        <f t="shared" si="29"/>
        <v>62</v>
      </c>
      <c r="AB26" s="85">
        <f t="shared" si="29"/>
        <v>65</v>
      </c>
      <c r="AC26" s="85">
        <f t="shared" si="29"/>
        <v>68</v>
      </c>
      <c r="AD26" s="85">
        <f t="shared" si="29"/>
        <v>71</v>
      </c>
      <c r="AE26" s="85">
        <f t="shared" si="29"/>
        <v>74</v>
      </c>
      <c r="AF26" s="85">
        <f t="shared" si="29"/>
        <v>77</v>
      </c>
      <c r="AG26" s="85">
        <f t="shared" si="29"/>
        <v>80</v>
      </c>
      <c r="AH26" s="85">
        <f t="shared" si="29"/>
        <v>83</v>
      </c>
      <c r="AI26" s="85">
        <f t="shared" si="29"/>
        <v>86</v>
      </c>
      <c r="AJ26" s="85">
        <f t="shared" si="29"/>
        <v>89</v>
      </c>
      <c r="AK26" s="85">
        <f t="shared" si="29"/>
        <v>92</v>
      </c>
      <c r="AL26" s="85">
        <f t="shared" si="29"/>
        <v>95</v>
      </c>
      <c r="AM26" s="85">
        <f t="shared" si="29"/>
        <v>98</v>
      </c>
      <c r="AN26" s="85">
        <f t="shared" si="27"/>
        <v>101</v>
      </c>
      <c r="AO26" s="85">
        <f t="shared" si="27"/>
        <v>104</v>
      </c>
    </row>
    <row r="27" spans="3:41" x14ac:dyDescent="0.25">
      <c r="C27" s="69" t="str">
        <f>'Opex conservação'!B31</f>
        <v>Fresagem</v>
      </c>
      <c r="D27" s="77">
        <f>'Opex conservação'!G31</f>
        <v>5</v>
      </c>
      <c r="E27" s="77">
        <f>'Opex conservação'!H31</f>
        <v>5</v>
      </c>
      <c r="G27" s="85">
        <f>$D27</f>
        <v>5</v>
      </c>
      <c r="H27" s="85">
        <f t="shared" si="25"/>
        <v>11</v>
      </c>
      <c r="I27" s="85">
        <f t="shared" si="25"/>
        <v>17</v>
      </c>
      <c r="J27" s="85">
        <f t="shared" si="25"/>
        <v>23</v>
      </c>
      <c r="K27" s="85">
        <f t="shared" si="25"/>
        <v>29</v>
      </c>
      <c r="L27" s="85">
        <f t="shared" si="25"/>
        <v>35</v>
      </c>
      <c r="M27" s="85">
        <f t="shared" si="25"/>
        <v>41</v>
      </c>
      <c r="N27" s="85">
        <f t="shared" si="25"/>
        <v>47</v>
      </c>
      <c r="O27" s="85">
        <f t="shared" ref="O27:AM27" si="30">N27+IF($E27=1,$E27,$E27+1)</f>
        <v>53</v>
      </c>
      <c r="P27" s="85">
        <f t="shared" si="30"/>
        <v>59</v>
      </c>
      <c r="Q27" s="85">
        <f t="shared" si="30"/>
        <v>65</v>
      </c>
      <c r="R27" s="85">
        <f t="shared" si="30"/>
        <v>71</v>
      </c>
      <c r="S27" s="85">
        <f t="shared" si="30"/>
        <v>77</v>
      </c>
      <c r="T27" s="85">
        <f t="shared" si="30"/>
        <v>83</v>
      </c>
      <c r="U27" s="85">
        <f t="shared" si="30"/>
        <v>89</v>
      </c>
      <c r="V27" s="85">
        <f t="shared" si="30"/>
        <v>95</v>
      </c>
      <c r="W27" s="85">
        <f t="shared" si="30"/>
        <v>101</v>
      </c>
      <c r="X27" s="85">
        <f t="shared" si="30"/>
        <v>107</v>
      </c>
      <c r="Y27" s="85">
        <f t="shared" si="30"/>
        <v>113</v>
      </c>
      <c r="Z27" s="85">
        <f t="shared" si="30"/>
        <v>119</v>
      </c>
      <c r="AA27" s="85">
        <f t="shared" si="30"/>
        <v>125</v>
      </c>
      <c r="AB27" s="85">
        <f t="shared" si="30"/>
        <v>131</v>
      </c>
      <c r="AC27" s="85">
        <f t="shared" si="30"/>
        <v>137</v>
      </c>
      <c r="AD27" s="85">
        <f t="shared" si="30"/>
        <v>143</v>
      </c>
      <c r="AE27" s="85">
        <f t="shared" si="30"/>
        <v>149</v>
      </c>
      <c r="AF27" s="85">
        <f t="shared" si="30"/>
        <v>155</v>
      </c>
      <c r="AG27" s="85">
        <f t="shared" si="30"/>
        <v>161</v>
      </c>
      <c r="AH27" s="85">
        <f t="shared" si="30"/>
        <v>167</v>
      </c>
      <c r="AI27" s="85">
        <f t="shared" si="30"/>
        <v>173</v>
      </c>
      <c r="AJ27" s="85">
        <f t="shared" si="30"/>
        <v>179</v>
      </c>
      <c r="AK27" s="85">
        <f t="shared" si="30"/>
        <v>185</v>
      </c>
      <c r="AL27" s="85">
        <f t="shared" si="30"/>
        <v>191</v>
      </c>
      <c r="AM27" s="85">
        <f t="shared" si="30"/>
        <v>197</v>
      </c>
      <c r="AN27" s="85">
        <f t="shared" si="27"/>
        <v>203</v>
      </c>
      <c r="AO27" s="85">
        <f t="shared" si="27"/>
        <v>209</v>
      </c>
    </row>
    <row r="28" spans="3:41" x14ac:dyDescent="0.25"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</row>
    <row r="29" spans="3:41" ht="15.75" thickBot="1" x14ac:dyDescent="0.3">
      <c r="C29" s="75" t="str">
        <f>'Opex conservação'!B33</f>
        <v>Acabamentos</v>
      </c>
      <c r="D29" s="30"/>
      <c r="E29" s="30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</row>
    <row r="30" spans="3:41" x14ac:dyDescent="0.25">
      <c r="C30" s="69" t="str">
        <f>'Opex conservação'!B34</f>
        <v>Pintura de forro</v>
      </c>
      <c r="D30" s="77">
        <f>'Opex conservação'!G34</f>
        <v>5</v>
      </c>
      <c r="E30" s="77">
        <f>'Opex conservação'!H34</f>
        <v>5</v>
      </c>
      <c r="G30" s="85">
        <f>$D30</f>
        <v>5</v>
      </c>
      <c r="H30" s="85">
        <f t="shared" ref="H30:N33" si="31">G30+IF($E30=1,$E30,$E30+1)</f>
        <v>11</v>
      </c>
      <c r="I30" s="85">
        <f t="shared" si="31"/>
        <v>17</v>
      </c>
      <c r="J30" s="85">
        <f t="shared" si="31"/>
        <v>23</v>
      </c>
      <c r="K30" s="85">
        <f t="shared" si="31"/>
        <v>29</v>
      </c>
      <c r="L30" s="85">
        <f t="shared" si="31"/>
        <v>35</v>
      </c>
      <c r="M30" s="85">
        <f t="shared" si="31"/>
        <v>41</v>
      </c>
      <c r="N30" s="85">
        <f t="shared" si="31"/>
        <v>47</v>
      </c>
      <c r="O30" s="85">
        <f t="shared" ref="O30:AM30" si="32">N30+IF($E30=1,$E30,$E30+1)</f>
        <v>53</v>
      </c>
      <c r="P30" s="85">
        <f t="shared" si="32"/>
        <v>59</v>
      </c>
      <c r="Q30" s="85">
        <f t="shared" si="32"/>
        <v>65</v>
      </c>
      <c r="R30" s="85">
        <f t="shared" si="32"/>
        <v>71</v>
      </c>
      <c r="S30" s="85">
        <f t="shared" si="32"/>
        <v>77</v>
      </c>
      <c r="T30" s="85">
        <f t="shared" si="32"/>
        <v>83</v>
      </c>
      <c r="U30" s="85">
        <f t="shared" si="32"/>
        <v>89</v>
      </c>
      <c r="V30" s="85">
        <f t="shared" si="32"/>
        <v>95</v>
      </c>
      <c r="W30" s="85">
        <f t="shared" si="32"/>
        <v>101</v>
      </c>
      <c r="X30" s="85">
        <f t="shared" si="32"/>
        <v>107</v>
      </c>
      <c r="Y30" s="85">
        <f t="shared" si="32"/>
        <v>113</v>
      </c>
      <c r="Z30" s="85">
        <f t="shared" si="32"/>
        <v>119</v>
      </c>
      <c r="AA30" s="85">
        <f t="shared" si="32"/>
        <v>125</v>
      </c>
      <c r="AB30" s="85">
        <f t="shared" si="32"/>
        <v>131</v>
      </c>
      <c r="AC30" s="85">
        <f t="shared" si="32"/>
        <v>137</v>
      </c>
      <c r="AD30" s="85">
        <f t="shared" si="32"/>
        <v>143</v>
      </c>
      <c r="AE30" s="85">
        <f t="shared" si="32"/>
        <v>149</v>
      </c>
      <c r="AF30" s="85">
        <f t="shared" si="32"/>
        <v>155</v>
      </c>
      <c r="AG30" s="85">
        <f t="shared" si="32"/>
        <v>161</v>
      </c>
      <c r="AH30" s="85">
        <f t="shared" si="32"/>
        <v>167</v>
      </c>
      <c r="AI30" s="85">
        <f t="shared" si="32"/>
        <v>173</v>
      </c>
      <c r="AJ30" s="85">
        <f t="shared" si="32"/>
        <v>179</v>
      </c>
      <c r="AK30" s="85">
        <f t="shared" si="32"/>
        <v>185</v>
      </c>
      <c r="AL30" s="85">
        <f t="shared" si="32"/>
        <v>191</v>
      </c>
      <c r="AM30" s="85">
        <f t="shared" si="32"/>
        <v>197</v>
      </c>
      <c r="AN30" s="85">
        <f t="shared" ref="AN30:AO33" si="33">AM30+IF($E30=1,$E30,$E30+1)</f>
        <v>203</v>
      </c>
      <c r="AO30" s="85">
        <f t="shared" si="33"/>
        <v>209</v>
      </c>
    </row>
    <row r="31" spans="3:41" x14ac:dyDescent="0.25">
      <c r="C31" s="69" t="str">
        <f>'Opex conservação'!B35</f>
        <v>Pintura de paredes</v>
      </c>
      <c r="D31" s="77">
        <f>'Opex conservação'!G35</f>
        <v>5</v>
      </c>
      <c r="E31" s="77">
        <f>'Opex conservação'!H35</f>
        <v>5</v>
      </c>
      <c r="G31" s="85">
        <f>$D31</f>
        <v>5</v>
      </c>
      <c r="H31" s="85">
        <f t="shared" si="31"/>
        <v>11</v>
      </c>
      <c r="I31" s="85">
        <f t="shared" si="31"/>
        <v>17</v>
      </c>
      <c r="J31" s="85">
        <f t="shared" si="31"/>
        <v>23</v>
      </c>
      <c r="K31" s="85">
        <f t="shared" si="31"/>
        <v>29</v>
      </c>
      <c r="L31" s="85">
        <f t="shared" si="31"/>
        <v>35</v>
      </c>
      <c r="M31" s="85">
        <f t="shared" si="31"/>
        <v>41</v>
      </c>
      <c r="N31" s="85">
        <f t="shared" si="31"/>
        <v>47</v>
      </c>
      <c r="O31" s="85">
        <f t="shared" ref="O31:AM31" si="34">N31+IF($E31=1,$E31,$E31+1)</f>
        <v>53</v>
      </c>
      <c r="P31" s="85">
        <f t="shared" si="34"/>
        <v>59</v>
      </c>
      <c r="Q31" s="85">
        <f t="shared" si="34"/>
        <v>65</v>
      </c>
      <c r="R31" s="85">
        <f t="shared" si="34"/>
        <v>71</v>
      </c>
      <c r="S31" s="85">
        <f t="shared" si="34"/>
        <v>77</v>
      </c>
      <c r="T31" s="85">
        <f t="shared" si="34"/>
        <v>83</v>
      </c>
      <c r="U31" s="85">
        <f t="shared" si="34"/>
        <v>89</v>
      </c>
      <c r="V31" s="85">
        <f t="shared" si="34"/>
        <v>95</v>
      </c>
      <c r="W31" s="85">
        <f t="shared" si="34"/>
        <v>101</v>
      </c>
      <c r="X31" s="85">
        <f t="shared" si="34"/>
        <v>107</v>
      </c>
      <c r="Y31" s="85">
        <f t="shared" si="34"/>
        <v>113</v>
      </c>
      <c r="Z31" s="85">
        <f t="shared" si="34"/>
        <v>119</v>
      </c>
      <c r="AA31" s="85">
        <f t="shared" si="34"/>
        <v>125</v>
      </c>
      <c r="AB31" s="85">
        <f t="shared" si="34"/>
        <v>131</v>
      </c>
      <c r="AC31" s="85">
        <f t="shared" si="34"/>
        <v>137</v>
      </c>
      <c r="AD31" s="85">
        <f t="shared" si="34"/>
        <v>143</v>
      </c>
      <c r="AE31" s="85">
        <f t="shared" si="34"/>
        <v>149</v>
      </c>
      <c r="AF31" s="85">
        <f t="shared" si="34"/>
        <v>155</v>
      </c>
      <c r="AG31" s="85">
        <f t="shared" si="34"/>
        <v>161</v>
      </c>
      <c r="AH31" s="85">
        <f t="shared" si="34"/>
        <v>167</v>
      </c>
      <c r="AI31" s="85">
        <f t="shared" si="34"/>
        <v>173</v>
      </c>
      <c r="AJ31" s="85">
        <f t="shared" si="34"/>
        <v>179</v>
      </c>
      <c r="AK31" s="85">
        <f t="shared" si="34"/>
        <v>185</v>
      </c>
      <c r="AL31" s="85">
        <f t="shared" si="34"/>
        <v>191</v>
      </c>
      <c r="AM31" s="85">
        <f t="shared" si="34"/>
        <v>197</v>
      </c>
      <c r="AN31" s="85">
        <f t="shared" si="33"/>
        <v>203</v>
      </c>
      <c r="AO31" s="85">
        <f t="shared" si="33"/>
        <v>209</v>
      </c>
    </row>
    <row r="32" spans="3:41" x14ac:dyDescent="0.25">
      <c r="C32" s="69" t="str">
        <f>'Opex conservação'!B36</f>
        <v>Pintura em superfície metálica</v>
      </c>
      <c r="D32" s="77">
        <f>'Opex conservação'!G36</f>
        <v>7</v>
      </c>
      <c r="E32" s="77">
        <f>'Opex conservação'!H36</f>
        <v>7</v>
      </c>
      <c r="G32" s="85">
        <f>$D32</f>
        <v>7</v>
      </c>
      <c r="H32" s="85">
        <f t="shared" si="31"/>
        <v>15</v>
      </c>
      <c r="I32" s="85">
        <f t="shared" si="31"/>
        <v>23</v>
      </c>
      <c r="J32" s="85">
        <f t="shared" si="31"/>
        <v>31</v>
      </c>
      <c r="K32" s="85">
        <f t="shared" si="31"/>
        <v>39</v>
      </c>
      <c r="L32" s="85">
        <f t="shared" si="31"/>
        <v>47</v>
      </c>
      <c r="M32" s="85">
        <f t="shared" si="31"/>
        <v>55</v>
      </c>
      <c r="N32" s="85">
        <f t="shared" si="31"/>
        <v>63</v>
      </c>
      <c r="O32" s="85">
        <f t="shared" ref="O32:AM32" si="35">N32+IF($E32=1,$E32,$E32+1)</f>
        <v>71</v>
      </c>
      <c r="P32" s="85">
        <f t="shared" si="35"/>
        <v>79</v>
      </c>
      <c r="Q32" s="85">
        <f t="shared" si="35"/>
        <v>87</v>
      </c>
      <c r="R32" s="85">
        <f t="shared" si="35"/>
        <v>95</v>
      </c>
      <c r="S32" s="85">
        <f t="shared" si="35"/>
        <v>103</v>
      </c>
      <c r="T32" s="85">
        <f t="shared" si="35"/>
        <v>111</v>
      </c>
      <c r="U32" s="85">
        <f t="shared" si="35"/>
        <v>119</v>
      </c>
      <c r="V32" s="85">
        <f t="shared" si="35"/>
        <v>127</v>
      </c>
      <c r="W32" s="85">
        <f t="shared" si="35"/>
        <v>135</v>
      </c>
      <c r="X32" s="85">
        <f t="shared" si="35"/>
        <v>143</v>
      </c>
      <c r="Y32" s="85">
        <f t="shared" si="35"/>
        <v>151</v>
      </c>
      <c r="Z32" s="85">
        <f t="shared" si="35"/>
        <v>159</v>
      </c>
      <c r="AA32" s="85">
        <f t="shared" si="35"/>
        <v>167</v>
      </c>
      <c r="AB32" s="85">
        <f t="shared" si="35"/>
        <v>175</v>
      </c>
      <c r="AC32" s="85">
        <f t="shared" si="35"/>
        <v>183</v>
      </c>
      <c r="AD32" s="85">
        <f t="shared" si="35"/>
        <v>191</v>
      </c>
      <c r="AE32" s="85">
        <f t="shared" si="35"/>
        <v>199</v>
      </c>
      <c r="AF32" s="85">
        <f t="shared" si="35"/>
        <v>207</v>
      </c>
      <c r="AG32" s="85">
        <f t="shared" si="35"/>
        <v>215</v>
      </c>
      <c r="AH32" s="85">
        <f t="shared" si="35"/>
        <v>223</v>
      </c>
      <c r="AI32" s="85">
        <f t="shared" si="35"/>
        <v>231</v>
      </c>
      <c r="AJ32" s="85">
        <f t="shared" si="35"/>
        <v>239</v>
      </c>
      <c r="AK32" s="85">
        <f t="shared" si="35"/>
        <v>247</v>
      </c>
      <c r="AL32" s="85">
        <f t="shared" si="35"/>
        <v>255</v>
      </c>
      <c r="AM32" s="85">
        <f t="shared" si="35"/>
        <v>263</v>
      </c>
      <c r="AN32" s="85">
        <f t="shared" si="33"/>
        <v>271</v>
      </c>
      <c r="AO32" s="85">
        <f t="shared" si="33"/>
        <v>279</v>
      </c>
    </row>
    <row r="33" spans="3:41" x14ac:dyDescent="0.25">
      <c r="C33" s="69" t="str">
        <f>'Opex conservação'!B37</f>
        <v>Aplicação de textura</v>
      </c>
      <c r="D33" s="77">
        <f>'Opex conservação'!G37</f>
        <v>3</v>
      </c>
      <c r="E33" s="77">
        <f>'Opex conservação'!H37</f>
        <v>3</v>
      </c>
      <c r="G33" s="85">
        <f>$D33</f>
        <v>3</v>
      </c>
      <c r="H33" s="85">
        <f t="shared" si="31"/>
        <v>7</v>
      </c>
      <c r="I33" s="85">
        <f t="shared" si="31"/>
        <v>11</v>
      </c>
      <c r="J33" s="85">
        <f t="shared" si="31"/>
        <v>15</v>
      </c>
      <c r="K33" s="85">
        <f t="shared" si="31"/>
        <v>19</v>
      </c>
      <c r="L33" s="85">
        <f t="shared" si="31"/>
        <v>23</v>
      </c>
      <c r="M33" s="85">
        <f t="shared" si="31"/>
        <v>27</v>
      </c>
      <c r="N33" s="85">
        <f t="shared" si="31"/>
        <v>31</v>
      </c>
      <c r="O33" s="85">
        <f t="shared" ref="O33:AM33" si="36">N33+IF($E33=1,$E33,$E33+1)</f>
        <v>35</v>
      </c>
      <c r="P33" s="85">
        <f t="shared" si="36"/>
        <v>39</v>
      </c>
      <c r="Q33" s="85">
        <f t="shared" si="36"/>
        <v>43</v>
      </c>
      <c r="R33" s="85">
        <f t="shared" si="36"/>
        <v>47</v>
      </c>
      <c r="S33" s="85">
        <f t="shared" si="36"/>
        <v>51</v>
      </c>
      <c r="T33" s="85">
        <f t="shared" si="36"/>
        <v>55</v>
      </c>
      <c r="U33" s="85">
        <f t="shared" si="36"/>
        <v>59</v>
      </c>
      <c r="V33" s="85">
        <f t="shared" si="36"/>
        <v>63</v>
      </c>
      <c r="W33" s="85">
        <f t="shared" si="36"/>
        <v>67</v>
      </c>
      <c r="X33" s="85">
        <f t="shared" si="36"/>
        <v>71</v>
      </c>
      <c r="Y33" s="85">
        <f t="shared" si="36"/>
        <v>75</v>
      </c>
      <c r="Z33" s="85">
        <f t="shared" si="36"/>
        <v>79</v>
      </c>
      <c r="AA33" s="85">
        <f t="shared" si="36"/>
        <v>83</v>
      </c>
      <c r="AB33" s="85">
        <f t="shared" si="36"/>
        <v>87</v>
      </c>
      <c r="AC33" s="85">
        <f t="shared" si="36"/>
        <v>91</v>
      </c>
      <c r="AD33" s="85">
        <f t="shared" si="36"/>
        <v>95</v>
      </c>
      <c r="AE33" s="85">
        <f t="shared" si="36"/>
        <v>99</v>
      </c>
      <c r="AF33" s="85">
        <f t="shared" si="36"/>
        <v>103</v>
      </c>
      <c r="AG33" s="85">
        <f t="shared" si="36"/>
        <v>107</v>
      </c>
      <c r="AH33" s="85">
        <f t="shared" si="36"/>
        <v>111</v>
      </c>
      <c r="AI33" s="85">
        <f t="shared" si="36"/>
        <v>115</v>
      </c>
      <c r="AJ33" s="85">
        <f t="shared" si="36"/>
        <v>119</v>
      </c>
      <c r="AK33" s="85">
        <f t="shared" si="36"/>
        <v>123</v>
      </c>
      <c r="AL33" s="85">
        <f t="shared" si="36"/>
        <v>127</v>
      </c>
      <c r="AM33" s="85">
        <f t="shared" si="36"/>
        <v>131</v>
      </c>
      <c r="AN33" s="85">
        <f t="shared" si="33"/>
        <v>135</v>
      </c>
      <c r="AO33" s="85">
        <f t="shared" si="33"/>
        <v>139</v>
      </c>
    </row>
    <row r="34" spans="3:41" x14ac:dyDescent="0.25"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</row>
    <row r="35" spans="3:41" ht="15.75" thickBot="1" x14ac:dyDescent="0.3">
      <c r="C35" s="75" t="str">
        <f>'Opex conservação'!B39</f>
        <v>Limpezas</v>
      </c>
      <c r="D35" s="30"/>
      <c r="E35" s="30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</row>
    <row r="36" spans="3:41" x14ac:dyDescent="0.25">
      <c r="C36" s="69" t="str">
        <f>'Opex conservação'!B40</f>
        <v>Limpeza de piso - vassoura</v>
      </c>
      <c r="D36" s="77">
        <f>'Opex conservação'!G40</f>
        <v>1</v>
      </c>
      <c r="E36" s="77">
        <f>'Opex conservação'!H40</f>
        <v>1</v>
      </c>
      <c r="G36" s="85">
        <f t="shared" ref="G36:G43" si="37">$D36</f>
        <v>1</v>
      </c>
      <c r="H36" s="85">
        <f t="shared" ref="H36:N43" si="38">G36+IF($E36=1,$E36,$E36+1)</f>
        <v>2</v>
      </c>
      <c r="I36" s="85">
        <f t="shared" si="38"/>
        <v>3</v>
      </c>
      <c r="J36" s="85">
        <f t="shared" si="38"/>
        <v>4</v>
      </c>
      <c r="K36" s="85">
        <f t="shared" si="38"/>
        <v>5</v>
      </c>
      <c r="L36" s="85">
        <f t="shared" si="38"/>
        <v>6</v>
      </c>
      <c r="M36" s="85">
        <f t="shared" si="38"/>
        <v>7</v>
      </c>
      <c r="N36" s="85">
        <f t="shared" si="38"/>
        <v>8</v>
      </c>
      <c r="O36" s="85">
        <f t="shared" ref="O36:AM36" si="39">N36+IF($E36=1,$E36,$E36+1)</f>
        <v>9</v>
      </c>
      <c r="P36" s="85">
        <f t="shared" si="39"/>
        <v>10</v>
      </c>
      <c r="Q36" s="85">
        <f t="shared" si="39"/>
        <v>11</v>
      </c>
      <c r="R36" s="85">
        <f t="shared" si="39"/>
        <v>12</v>
      </c>
      <c r="S36" s="85">
        <f t="shared" si="39"/>
        <v>13</v>
      </c>
      <c r="T36" s="85">
        <f t="shared" si="39"/>
        <v>14</v>
      </c>
      <c r="U36" s="85">
        <f t="shared" si="39"/>
        <v>15</v>
      </c>
      <c r="V36" s="85">
        <f t="shared" si="39"/>
        <v>16</v>
      </c>
      <c r="W36" s="85">
        <f t="shared" si="39"/>
        <v>17</v>
      </c>
      <c r="X36" s="85">
        <f t="shared" si="39"/>
        <v>18</v>
      </c>
      <c r="Y36" s="85">
        <f t="shared" si="39"/>
        <v>19</v>
      </c>
      <c r="Z36" s="85">
        <f t="shared" si="39"/>
        <v>20</v>
      </c>
      <c r="AA36" s="85">
        <f t="shared" si="39"/>
        <v>21</v>
      </c>
      <c r="AB36" s="85">
        <f t="shared" si="39"/>
        <v>22</v>
      </c>
      <c r="AC36" s="85">
        <f t="shared" si="39"/>
        <v>23</v>
      </c>
      <c r="AD36" s="85">
        <f t="shared" si="39"/>
        <v>24</v>
      </c>
      <c r="AE36" s="85">
        <f t="shared" si="39"/>
        <v>25</v>
      </c>
      <c r="AF36" s="85">
        <f t="shared" si="39"/>
        <v>26</v>
      </c>
      <c r="AG36" s="85">
        <f t="shared" si="39"/>
        <v>27</v>
      </c>
      <c r="AH36" s="85">
        <f t="shared" si="39"/>
        <v>28</v>
      </c>
      <c r="AI36" s="85">
        <f t="shared" si="39"/>
        <v>29</v>
      </c>
      <c r="AJ36" s="85">
        <f t="shared" si="39"/>
        <v>30</v>
      </c>
      <c r="AK36" s="85">
        <f t="shared" si="39"/>
        <v>31</v>
      </c>
      <c r="AL36" s="85">
        <f t="shared" si="39"/>
        <v>32</v>
      </c>
      <c r="AM36" s="85">
        <f t="shared" si="39"/>
        <v>33</v>
      </c>
      <c r="AN36" s="85">
        <f t="shared" ref="AN36:AO43" si="40">AM36+IF($E36=1,$E36,$E36+1)</f>
        <v>34</v>
      </c>
      <c r="AO36" s="85">
        <f t="shared" si="40"/>
        <v>35</v>
      </c>
    </row>
    <row r="37" spans="3:41" x14ac:dyDescent="0.25">
      <c r="C37" s="69" t="str">
        <f>'Opex conservação'!B41</f>
        <v>Limpeza de piso - detergente</v>
      </c>
      <c r="D37" s="77">
        <f>'Opex conservação'!G41</f>
        <v>1</v>
      </c>
      <c r="E37" s="77">
        <f>'Opex conservação'!H41</f>
        <v>1</v>
      </c>
      <c r="G37" s="85">
        <f t="shared" si="37"/>
        <v>1</v>
      </c>
      <c r="H37" s="85">
        <f t="shared" si="38"/>
        <v>2</v>
      </c>
      <c r="I37" s="85">
        <f t="shared" si="38"/>
        <v>3</v>
      </c>
      <c r="J37" s="85">
        <f t="shared" si="38"/>
        <v>4</v>
      </c>
      <c r="K37" s="85">
        <f t="shared" si="38"/>
        <v>5</v>
      </c>
      <c r="L37" s="85">
        <f t="shared" si="38"/>
        <v>6</v>
      </c>
      <c r="M37" s="85">
        <f t="shared" si="38"/>
        <v>7</v>
      </c>
      <c r="N37" s="85">
        <f t="shared" si="38"/>
        <v>8</v>
      </c>
      <c r="O37" s="85">
        <f t="shared" ref="O37:AM37" si="41">N37+IF($E37=1,$E37,$E37+1)</f>
        <v>9</v>
      </c>
      <c r="P37" s="85">
        <f t="shared" si="41"/>
        <v>10</v>
      </c>
      <c r="Q37" s="85">
        <f t="shared" si="41"/>
        <v>11</v>
      </c>
      <c r="R37" s="85">
        <f t="shared" si="41"/>
        <v>12</v>
      </c>
      <c r="S37" s="85">
        <f t="shared" si="41"/>
        <v>13</v>
      </c>
      <c r="T37" s="85">
        <f t="shared" si="41"/>
        <v>14</v>
      </c>
      <c r="U37" s="85">
        <f t="shared" si="41"/>
        <v>15</v>
      </c>
      <c r="V37" s="85">
        <f t="shared" si="41"/>
        <v>16</v>
      </c>
      <c r="W37" s="85">
        <f t="shared" si="41"/>
        <v>17</v>
      </c>
      <c r="X37" s="85">
        <f t="shared" si="41"/>
        <v>18</v>
      </c>
      <c r="Y37" s="85">
        <f t="shared" si="41"/>
        <v>19</v>
      </c>
      <c r="Z37" s="85">
        <f t="shared" si="41"/>
        <v>20</v>
      </c>
      <c r="AA37" s="85">
        <f t="shared" si="41"/>
        <v>21</v>
      </c>
      <c r="AB37" s="85">
        <f t="shared" si="41"/>
        <v>22</v>
      </c>
      <c r="AC37" s="85">
        <f t="shared" si="41"/>
        <v>23</v>
      </c>
      <c r="AD37" s="85">
        <f t="shared" si="41"/>
        <v>24</v>
      </c>
      <c r="AE37" s="85">
        <f t="shared" si="41"/>
        <v>25</v>
      </c>
      <c r="AF37" s="85">
        <f t="shared" si="41"/>
        <v>26</v>
      </c>
      <c r="AG37" s="85">
        <f t="shared" si="41"/>
        <v>27</v>
      </c>
      <c r="AH37" s="85">
        <f t="shared" si="41"/>
        <v>28</v>
      </c>
      <c r="AI37" s="85">
        <f t="shared" si="41"/>
        <v>29</v>
      </c>
      <c r="AJ37" s="85">
        <f t="shared" si="41"/>
        <v>30</v>
      </c>
      <c r="AK37" s="85">
        <f t="shared" si="41"/>
        <v>31</v>
      </c>
      <c r="AL37" s="85">
        <f t="shared" si="41"/>
        <v>32</v>
      </c>
      <c r="AM37" s="85">
        <f t="shared" si="41"/>
        <v>33</v>
      </c>
      <c r="AN37" s="85">
        <f t="shared" si="40"/>
        <v>34</v>
      </c>
      <c r="AO37" s="85">
        <f t="shared" si="40"/>
        <v>35</v>
      </c>
    </row>
    <row r="38" spans="3:41" x14ac:dyDescent="0.25">
      <c r="C38" s="69" t="str">
        <f>'Opex conservação'!B42</f>
        <v>Limpeza de piso/rev. cer. - pano</v>
      </c>
      <c r="D38" s="77">
        <f>'Opex conservação'!G42</f>
        <v>1</v>
      </c>
      <c r="E38" s="77">
        <f>'Opex conservação'!H42</f>
        <v>1</v>
      </c>
      <c r="G38" s="85">
        <f t="shared" si="37"/>
        <v>1</v>
      </c>
      <c r="H38" s="85">
        <f t="shared" si="38"/>
        <v>2</v>
      </c>
      <c r="I38" s="85">
        <f t="shared" si="38"/>
        <v>3</v>
      </c>
      <c r="J38" s="85">
        <f t="shared" si="38"/>
        <v>4</v>
      </c>
      <c r="K38" s="85">
        <f t="shared" si="38"/>
        <v>5</v>
      </c>
      <c r="L38" s="85">
        <f t="shared" si="38"/>
        <v>6</v>
      </c>
      <c r="M38" s="85">
        <f t="shared" si="38"/>
        <v>7</v>
      </c>
      <c r="N38" s="85">
        <f t="shared" si="38"/>
        <v>8</v>
      </c>
      <c r="O38" s="85">
        <f t="shared" ref="O38:AM38" si="42">N38+IF($E38=1,$E38,$E38+1)</f>
        <v>9</v>
      </c>
      <c r="P38" s="85">
        <f t="shared" si="42"/>
        <v>10</v>
      </c>
      <c r="Q38" s="85">
        <f t="shared" si="42"/>
        <v>11</v>
      </c>
      <c r="R38" s="85">
        <f t="shared" si="42"/>
        <v>12</v>
      </c>
      <c r="S38" s="85">
        <f t="shared" si="42"/>
        <v>13</v>
      </c>
      <c r="T38" s="85">
        <f t="shared" si="42"/>
        <v>14</v>
      </c>
      <c r="U38" s="85">
        <f t="shared" si="42"/>
        <v>15</v>
      </c>
      <c r="V38" s="85">
        <f t="shared" si="42"/>
        <v>16</v>
      </c>
      <c r="W38" s="85">
        <f t="shared" si="42"/>
        <v>17</v>
      </c>
      <c r="X38" s="85">
        <f t="shared" si="42"/>
        <v>18</v>
      </c>
      <c r="Y38" s="85">
        <f t="shared" si="42"/>
        <v>19</v>
      </c>
      <c r="Z38" s="85">
        <f t="shared" si="42"/>
        <v>20</v>
      </c>
      <c r="AA38" s="85">
        <f t="shared" si="42"/>
        <v>21</v>
      </c>
      <c r="AB38" s="85">
        <f t="shared" si="42"/>
        <v>22</v>
      </c>
      <c r="AC38" s="85">
        <f t="shared" si="42"/>
        <v>23</v>
      </c>
      <c r="AD38" s="85">
        <f t="shared" si="42"/>
        <v>24</v>
      </c>
      <c r="AE38" s="85">
        <f t="shared" si="42"/>
        <v>25</v>
      </c>
      <c r="AF38" s="85">
        <f t="shared" si="42"/>
        <v>26</v>
      </c>
      <c r="AG38" s="85">
        <f t="shared" si="42"/>
        <v>27</v>
      </c>
      <c r="AH38" s="85">
        <f t="shared" si="42"/>
        <v>28</v>
      </c>
      <c r="AI38" s="85">
        <f t="shared" si="42"/>
        <v>29</v>
      </c>
      <c r="AJ38" s="85">
        <f t="shared" si="42"/>
        <v>30</v>
      </c>
      <c r="AK38" s="85">
        <f t="shared" si="42"/>
        <v>31</v>
      </c>
      <c r="AL38" s="85">
        <f t="shared" si="42"/>
        <v>32</v>
      </c>
      <c r="AM38" s="85">
        <f t="shared" si="42"/>
        <v>33</v>
      </c>
      <c r="AN38" s="85">
        <f t="shared" si="40"/>
        <v>34</v>
      </c>
      <c r="AO38" s="85">
        <f t="shared" si="40"/>
        <v>35</v>
      </c>
    </row>
    <row r="39" spans="3:41" x14ac:dyDescent="0.25">
      <c r="C39" s="69" t="str">
        <f>'Opex conservação'!B43</f>
        <v>Limpeza de revestimento cerâmico - detergente</v>
      </c>
      <c r="D39" s="77">
        <f>'Opex conservação'!G43</f>
        <v>1</v>
      </c>
      <c r="E39" s="77">
        <f>'Opex conservação'!H43</f>
        <v>1</v>
      </c>
      <c r="G39" s="85">
        <f t="shared" si="37"/>
        <v>1</v>
      </c>
      <c r="H39" s="85">
        <f t="shared" si="38"/>
        <v>2</v>
      </c>
      <c r="I39" s="85">
        <f t="shared" si="38"/>
        <v>3</v>
      </c>
      <c r="J39" s="85">
        <f t="shared" si="38"/>
        <v>4</v>
      </c>
      <c r="K39" s="85">
        <f t="shared" si="38"/>
        <v>5</v>
      </c>
      <c r="L39" s="85">
        <f t="shared" si="38"/>
        <v>6</v>
      </c>
      <c r="M39" s="85">
        <f t="shared" si="38"/>
        <v>7</v>
      </c>
      <c r="N39" s="85">
        <f t="shared" si="38"/>
        <v>8</v>
      </c>
      <c r="O39" s="85">
        <f t="shared" ref="O39:AM39" si="43">N39+IF($E39=1,$E39,$E39+1)</f>
        <v>9</v>
      </c>
      <c r="P39" s="85">
        <f t="shared" si="43"/>
        <v>10</v>
      </c>
      <c r="Q39" s="85">
        <f t="shared" si="43"/>
        <v>11</v>
      </c>
      <c r="R39" s="85">
        <f t="shared" si="43"/>
        <v>12</v>
      </c>
      <c r="S39" s="85">
        <f t="shared" si="43"/>
        <v>13</v>
      </c>
      <c r="T39" s="85">
        <f t="shared" si="43"/>
        <v>14</v>
      </c>
      <c r="U39" s="85">
        <f t="shared" si="43"/>
        <v>15</v>
      </c>
      <c r="V39" s="85">
        <f t="shared" si="43"/>
        <v>16</v>
      </c>
      <c r="W39" s="85">
        <f t="shared" si="43"/>
        <v>17</v>
      </c>
      <c r="X39" s="85">
        <f t="shared" si="43"/>
        <v>18</v>
      </c>
      <c r="Y39" s="85">
        <f t="shared" si="43"/>
        <v>19</v>
      </c>
      <c r="Z39" s="85">
        <f t="shared" si="43"/>
        <v>20</v>
      </c>
      <c r="AA39" s="85">
        <f t="shared" si="43"/>
        <v>21</v>
      </c>
      <c r="AB39" s="85">
        <f t="shared" si="43"/>
        <v>22</v>
      </c>
      <c r="AC39" s="85">
        <f t="shared" si="43"/>
        <v>23</v>
      </c>
      <c r="AD39" s="85">
        <f t="shared" si="43"/>
        <v>24</v>
      </c>
      <c r="AE39" s="85">
        <f t="shared" si="43"/>
        <v>25</v>
      </c>
      <c r="AF39" s="85">
        <f t="shared" si="43"/>
        <v>26</v>
      </c>
      <c r="AG39" s="85">
        <f t="shared" si="43"/>
        <v>27</v>
      </c>
      <c r="AH39" s="85">
        <f t="shared" si="43"/>
        <v>28</v>
      </c>
      <c r="AI39" s="85">
        <f t="shared" si="43"/>
        <v>29</v>
      </c>
      <c r="AJ39" s="85">
        <f t="shared" si="43"/>
        <v>30</v>
      </c>
      <c r="AK39" s="85">
        <f t="shared" si="43"/>
        <v>31</v>
      </c>
      <c r="AL39" s="85">
        <f t="shared" si="43"/>
        <v>32</v>
      </c>
      <c r="AM39" s="85">
        <f t="shared" si="43"/>
        <v>33</v>
      </c>
      <c r="AN39" s="85">
        <f t="shared" si="40"/>
        <v>34</v>
      </c>
      <c r="AO39" s="85">
        <f t="shared" si="40"/>
        <v>35</v>
      </c>
    </row>
    <row r="40" spans="3:41" x14ac:dyDescent="0.25">
      <c r="C40" s="69" t="str">
        <f>'Opex conservação'!B44</f>
        <v>Limpeza de revestimento cerâmico - Pano</v>
      </c>
      <c r="D40" s="77">
        <f>'Opex conservação'!G44</f>
        <v>1</v>
      </c>
      <c r="E40" s="77">
        <f>'Opex conservação'!H44</f>
        <v>1</v>
      </c>
      <c r="G40" s="85">
        <f t="shared" si="37"/>
        <v>1</v>
      </c>
      <c r="H40" s="85">
        <f t="shared" si="38"/>
        <v>2</v>
      </c>
      <c r="I40" s="85">
        <f t="shared" si="38"/>
        <v>3</v>
      </c>
      <c r="J40" s="85">
        <f t="shared" si="38"/>
        <v>4</v>
      </c>
      <c r="K40" s="85">
        <f t="shared" si="38"/>
        <v>5</v>
      </c>
      <c r="L40" s="85">
        <f t="shared" si="38"/>
        <v>6</v>
      </c>
      <c r="M40" s="85">
        <f t="shared" si="38"/>
        <v>7</v>
      </c>
      <c r="N40" s="85">
        <f t="shared" si="38"/>
        <v>8</v>
      </c>
      <c r="O40" s="85">
        <f t="shared" ref="O40:AM40" si="44">N40+IF($E40=1,$E40,$E40+1)</f>
        <v>9</v>
      </c>
      <c r="P40" s="85">
        <f t="shared" si="44"/>
        <v>10</v>
      </c>
      <c r="Q40" s="85">
        <f t="shared" si="44"/>
        <v>11</v>
      </c>
      <c r="R40" s="85">
        <f t="shared" si="44"/>
        <v>12</v>
      </c>
      <c r="S40" s="85">
        <f t="shared" si="44"/>
        <v>13</v>
      </c>
      <c r="T40" s="85">
        <f t="shared" si="44"/>
        <v>14</v>
      </c>
      <c r="U40" s="85">
        <f t="shared" si="44"/>
        <v>15</v>
      </c>
      <c r="V40" s="85">
        <f t="shared" si="44"/>
        <v>16</v>
      </c>
      <c r="W40" s="85">
        <f t="shared" si="44"/>
        <v>17</v>
      </c>
      <c r="X40" s="85">
        <f t="shared" si="44"/>
        <v>18</v>
      </c>
      <c r="Y40" s="85">
        <f t="shared" si="44"/>
        <v>19</v>
      </c>
      <c r="Z40" s="85">
        <f t="shared" si="44"/>
        <v>20</v>
      </c>
      <c r="AA40" s="85">
        <f t="shared" si="44"/>
        <v>21</v>
      </c>
      <c r="AB40" s="85">
        <f t="shared" si="44"/>
        <v>22</v>
      </c>
      <c r="AC40" s="85">
        <f t="shared" si="44"/>
        <v>23</v>
      </c>
      <c r="AD40" s="85">
        <f t="shared" si="44"/>
        <v>24</v>
      </c>
      <c r="AE40" s="85">
        <f t="shared" si="44"/>
        <v>25</v>
      </c>
      <c r="AF40" s="85">
        <f t="shared" si="44"/>
        <v>26</v>
      </c>
      <c r="AG40" s="85">
        <f t="shared" si="44"/>
        <v>27</v>
      </c>
      <c r="AH40" s="85">
        <f t="shared" si="44"/>
        <v>28</v>
      </c>
      <c r="AI40" s="85">
        <f t="shared" si="44"/>
        <v>29</v>
      </c>
      <c r="AJ40" s="85">
        <f t="shared" si="44"/>
        <v>30</v>
      </c>
      <c r="AK40" s="85">
        <f t="shared" si="44"/>
        <v>31</v>
      </c>
      <c r="AL40" s="85">
        <f t="shared" si="44"/>
        <v>32</v>
      </c>
      <c r="AM40" s="85">
        <f t="shared" si="44"/>
        <v>33</v>
      </c>
      <c r="AN40" s="85">
        <f t="shared" si="40"/>
        <v>34</v>
      </c>
      <c r="AO40" s="85">
        <f t="shared" si="40"/>
        <v>35</v>
      </c>
    </row>
    <row r="41" spans="3:41" x14ac:dyDescent="0.25">
      <c r="C41" s="69" t="str">
        <f>'Opex conservação'!B45</f>
        <v>Limpeza de sarjeta e meio-fio</v>
      </c>
      <c r="D41" s="77">
        <f>'Opex conservação'!G45</f>
        <v>1</v>
      </c>
      <c r="E41" s="77">
        <f>'Opex conservação'!H45</f>
        <v>1</v>
      </c>
      <c r="G41" s="85">
        <f t="shared" si="37"/>
        <v>1</v>
      </c>
      <c r="H41" s="85">
        <f t="shared" si="38"/>
        <v>2</v>
      </c>
      <c r="I41" s="85">
        <f t="shared" si="38"/>
        <v>3</v>
      </c>
      <c r="J41" s="85">
        <f t="shared" si="38"/>
        <v>4</v>
      </c>
      <c r="K41" s="85">
        <f t="shared" si="38"/>
        <v>5</v>
      </c>
      <c r="L41" s="85">
        <f t="shared" si="38"/>
        <v>6</v>
      </c>
      <c r="M41" s="85">
        <f t="shared" si="38"/>
        <v>7</v>
      </c>
      <c r="N41" s="85">
        <f t="shared" si="38"/>
        <v>8</v>
      </c>
      <c r="O41" s="85">
        <f t="shared" ref="O41:AM41" si="45">N41+IF($E41=1,$E41,$E41+1)</f>
        <v>9</v>
      </c>
      <c r="P41" s="85">
        <f t="shared" si="45"/>
        <v>10</v>
      </c>
      <c r="Q41" s="85">
        <f t="shared" si="45"/>
        <v>11</v>
      </c>
      <c r="R41" s="85">
        <f t="shared" si="45"/>
        <v>12</v>
      </c>
      <c r="S41" s="85">
        <f t="shared" si="45"/>
        <v>13</v>
      </c>
      <c r="T41" s="85">
        <f t="shared" si="45"/>
        <v>14</v>
      </c>
      <c r="U41" s="85">
        <f t="shared" si="45"/>
        <v>15</v>
      </c>
      <c r="V41" s="85">
        <f t="shared" si="45"/>
        <v>16</v>
      </c>
      <c r="W41" s="85">
        <f t="shared" si="45"/>
        <v>17</v>
      </c>
      <c r="X41" s="85">
        <f t="shared" si="45"/>
        <v>18</v>
      </c>
      <c r="Y41" s="85">
        <f t="shared" si="45"/>
        <v>19</v>
      </c>
      <c r="Z41" s="85">
        <f t="shared" si="45"/>
        <v>20</v>
      </c>
      <c r="AA41" s="85">
        <f t="shared" si="45"/>
        <v>21</v>
      </c>
      <c r="AB41" s="85">
        <f t="shared" si="45"/>
        <v>22</v>
      </c>
      <c r="AC41" s="85">
        <f t="shared" si="45"/>
        <v>23</v>
      </c>
      <c r="AD41" s="85">
        <f t="shared" si="45"/>
        <v>24</v>
      </c>
      <c r="AE41" s="85">
        <f t="shared" si="45"/>
        <v>25</v>
      </c>
      <c r="AF41" s="85">
        <f t="shared" si="45"/>
        <v>26</v>
      </c>
      <c r="AG41" s="85">
        <f t="shared" si="45"/>
        <v>27</v>
      </c>
      <c r="AH41" s="85">
        <f t="shared" si="45"/>
        <v>28</v>
      </c>
      <c r="AI41" s="85">
        <f t="shared" si="45"/>
        <v>29</v>
      </c>
      <c r="AJ41" s="85">
        <f t="shared" si="45"/>
        <v>30</v>
      </c>
      <c r="AK41" s="85">
        <f t="shared" si="45"/>
        <v>31</v>
      </c>
      <c r="AL41" s="85">
        <f t="shared" si="45"/>
        <v>32</v>
      </c>
      <c r="AM41" s="85">
        <f t="shared" si="45"/>
        <v>33</v>
      </c>
      <c r="AN41" s="85">
        <f t="shared" si="40"/>
        <v>34</v>
      </c>
      <c r="AO41" s="85">
        <f t="shared" si="40"/>
        <v>35</v>
      </c>
    </row>
    <row r="42" spans="3:41" x14ac:dyDescent="0.25">
      <c r="C42" s="69" t="str">
        <f>'Opex conservação'!B46</f>
        <v>Limpeza de pavimento e estacionamento</v>
      </c>
      <c r="D42" s="77">
        <f>'Opex conservação'!G46</f>
        <v>1</v>
      </c>
      <c r="E42" s="77">
        <f>'Opex conservação'!H46</f>
        <v>1</v>
      </c>
      <c r="G42" s="85">
        <f t="shared" si="37"/>
        <v>1</v>
      </c>
      <c r="H42" s="85">
        <f t="shared" si="38"/>
        <v>2</v>
      </c>
      <c r="I42" s="85">
        <f t="shared" si="38"/>
        <v>3</v>
      </c>
      <c r="J42" s="85">
        <f t="shared" si="38"/>
        <v>4</v>
      </c>
      <c r="K42" s="85">
        <f t="shared" si="38"/>
        <v>5</v>
      </c>
      <c r="L42" s="85">
        <f t="shared" si="38"/>
        <v>6</v>
      </c>
      <c r="M42" s="85">
        <f t="shared" si="38"/>
        <v>7</v>
      </c>
      <c r="N42" s="85">
        <f t="shared" si="38"/>
        <v>8</v>
      </c>
      <c r="O42" s="85">
        <f t="shared" ref="O42:AM42" si="46">N42+IF($E42=1,$E42,$E42+1)</f>
        <v>9</v>
      </c>
      <c r="P42" s="85">
        <f t="shared" si="46"/>
        <v>10</v>
      </c>
      <c r="Q42" s="85">
        <f t="shared" si="46"/>
        <v>11</v>
      </c>
      <c r="R42" s="85">
        <f t="shared" si="46"/>
        <v>12</v>
      </c>
      <c r="S42" s="85">
        <f t="shared" si="46"/>
        <v>13</v>
      </c>
      <c r="T42" s="85">
        <f t="shared" si="46"/>
        <v>14</v>
      </c>
      <c r="U42" s="85">
        <f t="shared" si="46"/>
        <v>15</v>
      </c>
      <c r="V42" s="85">
        <f t="shared" si="46"/>
        <v>16</v>
      </c>
      <c r="W42" s="85">
        <f t="shared" si="46"/>
        <v>17</v>
      </c>
      <c r="X42" s="85">
        <f t="shared" si="46"/>
        <v>18</v>
      </c>
      <c r="Y42" s="85">
        <f t="shared" si="46"/>
        <v>19</v>
      </c>
      <c r="Z42" s="85">
        <f t="shared" si="46"/>
        <v>20</v>
      </c>
      <c r="AA42" s="85">
        <f t="shared" si="46"/>
        <v>21</v>
      </c>
      <c r="AB42" s="85">
        <f t="shared" si="46"/>
        <v>22</v>
      </c>
      <c r="AC42" s="85">
        <f t="shared" si="46"/>
        <v>23</v>
      </c>
      <c r="AD42" s="85">
        <f t="shared" si="46"/>
        <v>24</v>
      </c>
      <c r="AE42" s="85">
        <f t="shared" si="46"/>
        <v>25</v>
      </c>
      <c r="AF42" s="85">
        <f t="shared" si="46"/>
        <v>26</v>
      </c>
      <c r="AG42" s="85">
        <f t="shared" si="46"/>
        <v>27</v>
      </c>
      <c r="AH42" s="85">
        <f t="shared" si="46"/>
        <v>28</v>
      </c>
      <c r="AI42" s="85">
        <f t="shared" si="46"/>
        <v>29</v>
      </c>
      <c r="AJ42" s="85">
        <f t="shared" si="46"/>
        <v>30</v>
      </c>
      <c r="AK42" s="85">
        <f t="shared" si="46"/>
        <v>31</v>
      </c>
      <c r="AL42" s="85">
        <f t="shared" si="46"/>
        <v>32</v>
      </c>
      <c r="AM42" s="85">
        <f t="shared" si="46"/>
        <v>33</v>
      </c>
      <c r="AN42" s="85">
        <f t="shared" si="40"/>
        <v>34</v>
      </c>
      <c r="AO42" s="85">
        <f t="shared" si="40"/>
        <v>35</v>
      </c>
    </row>
    <row r="43" spans="3:41" x14ac:dyDescent="0.25">
      <c r="C43" s="69" t="str">
        <f>'Opex conservação'!B47</f>
        <v>Roçada manual</v>
      </c>
      <c r="D43" s="77">
        <f>'Opex conservação'!G47</f>
        <v>1</v>
      </c>
      <c r="E43" s="77">
        <f>'Opex conservação'!H47</f>
        <v>1</v>
      </c>
      <c r="G43" s="85">
        <f t="shared" si="37"/>
        <v>1</v>
      </c>
      <c r="H43" s="85">
        <f t="shared" si="38"/>
        <v>2</v>
      </c>
      <c r="I43" s="85">
        <f t="shared" si="38"/>
        <v>3</v>
      </c>
      <c r="J43" s="85">
        <f t="shared" si="38"/>
        <v>4</v>
      </c>
      <c r="K43" s="85">
        <f t="shared" si="38"/>
        <v>5</v>
      </c>
      <c r="L43" s="85">
        <f t="shared" si="38"/>
        <v>6</v>
      </c>
      <c r="M43" s="85">
        <f t="shared" si="38"/>
        <v>7</v>
      </c>
      <c r="N43" s="85">
        <f t="shared" si="38"/>
        <v>8</v>
      </c>
      <c r="O43" s="85">
        <f t="shared" ref="O43:AM43" si="47">N43+IF($E43=1,$E43,$E43+1)</f>
        <v>9</v>
      </c>
      <c r="P43" s="85">
        <f t="shared" si="47"/>
        <v>10</v>
      </c>
      <c r="Q43" s="85">
        <f t="shared" si="47"/>
        <v>11</v>
      </c>
      <c r="R43" s="85">
        <f t="shared" si="47"/>
        <v>12</v>
      </c>
      <c r="S43" s="85">
        <f t="shared" si="47"/>
        <v>13</v>
      </c>
      <c r="T43" s="85">
        <f t="shared" si="47"/>
        <v>14</v>
      </c>
      <c r="U43" s="85">
        <f t="shared" si="47"/>
        <v>15</v>
      </c>
      <c r="V43" s="85">
        <f t="shared" si="47"/>
        <v>16</v>
      </c>
      <c r="W43" s="85">
        <f t="shared" si="47"/>
        <v>17</v>
      </c>
      <c r="X43" s="85">
        <f t="shared" si="47"/>
        <v>18</v>
      </c>
      <c r="Y43" s="85">
        <f t="shared" si="47"/>
        <v>19</v>
      </c>
      <c r="Z43" s="85">
        <f t="shared" si="47"/>
        <v>20</v>
      </c>
      <c r="AA43" s="85">
        <f t="shared" si="47"/>
        <v>21</v>
      </c>
      <c r="AB43" s="85">
        <f t="shared" si="47"/>
        <v>22</v>
      </c>
      <c r="AC43" s="85">
        <f t="shared" si="47"/>
        <v>23</v>
      </c>
      <c r="AD43" s="85">
        <f t="shared" si="47"/>
        <v>24</v>
      </c>
      <c r="AE43" s="85">
        <f t="shared" si="47"/>
        <v>25</v>
      </c>
      <c r="AF43" s="85">
        <f t="shared" si="47"/>
        <v>26</v>
      </c>
      <c r="AG43" s="85">
        <f t="shared" si="47"/>
        <v>27</v>
      </c>
      <c r="AH43" s="85">
        <f t="shared" si="47"/>
        <v>28</v>
      </c>
      <c r="AI43" s="85">
        <f t="shared" si="47"/>
        <v>29</v>
      </c>
      <c r="AJ43" s="85">
        <f t="shared" si="47"/>
        <v>30</v>
      </c>
      <c r="AK43" s="85">
        <f t="shared" si="47"/>
        <v>31</v>
      </c>
      <c r="AL43" s="85">
        <f t="shared" si="47"/>
        <v>32</v>
      </c>
      <c r="AM43" s="85">
        <f t="shared" si="47"/>
        <v>33</v>
      </c>
      <c r="AN43" s="85">
        <f t="shared" si="40"/>
        <v>34</v>
      </c>
      <c r="AO43" s="85">
        <f t="shared" si="40"/>
        <v>35</v>
      </c>
    </row>
  </sheetData>
  <conditionalFormatting sqref="G5:AO43">
    <cfRule type="cellIs" dxfId="0" priority="1" operator="greaterThan">
      <formula>35</formula>
    </cfRule>
  </conditionalFormatting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2:XFC125"/>
  <sheetViews>
    <sheetView workbookViewId="0">
      <selection activeCell="C127" sqref="C127"/>
    </sheetView>
  </sheetViews>
  <sheetFormatPr defaultColWidth="9.140625" defaultRowHeight="11.25" outlineLevelRow="2" x14ac:dyDescent="0.2"/>
  <cols>
    <col min="1" max="1" width="15.5703125" style="37" bestFit="1" customWidth="1"/>
    <col min="2" max="2" width="9.140625" style="37"/>
    <col min="3" max="3" width="94.28515625" style="55" bestFit="1" customWidth="1"/>
    <col min="4" max="4" width="9.140625" style="62"/>
    <col min="5" max="5" width="8.140625" style="62" bestFit="1" customWidth="1"/>
    <col min="6" max="6" width="13.140625" style="62" bestFit="1" customWidth="1"/>
    <col min="7" max="7" width="20.28515625" style="62" bestFit="1" customWidth="1"/>
    <col min="8" max="8" width="36.5703125" style="55" bestFit="1" customWidth="1"/>
    <col min="9" max="11" width="11.140625" style="55" bestFit="1" customWidth="1"/>
    <col min="12" max="16384" width="9.140625" style="55"/>
  </cols>
  <sheetData>
    <row r="2" spans="1:2047 2052:3069 3074:5120 5125:6142 6147:7164 7169:9215 9220:10237 10242:12288 12293:13310 13315:14332 14337:16383" s="104" customFormat="1" x14ac:dyDescent="0.2">
      <c r="A2" s="102" t="s">
        <v>392</v>
      </c>
      <c r="B2" s="102">
        <v>94201</v>
      </c>
      <c r="C2" s="103" t="s">
        <v>57</v>
      </c>
      <c r="H2" s="102"/>
      <c r="I2" s="102"/>
      <c r="J2" s="103"/>
      <c r="O2" s="102"/>
      <c r="P2" s="102"/>
      <c r="Q2" s="103"/>
      <c r="V2" s="102"/>
      <c r="W2" s="102"/>
      <c r="X2" s="103"/>
      <c r="AC2" s="102"/>
      <c r="AD2" s="102"/>
      <c r="AE2" s="103"/>
      <c r="AJ2" s="102"/>
      <c r="AK2" s="102"/>
      <c r="AL2" s="103"/>
      <c r="AQ2" s="102"/>
      <c r="AR2" s="102"/>
      <c r="AS2" s="103"/>
      <c r="AX2" s="102"/>
      <c r="AY2" s="102"/>
      <c r="AZ2" s="103"/>
      <c r="BE2" s="102"/>
      <c r="BF2" s="102"/>
      <c r="BG2" s="103"/>
      <c r="BL2" s="102"/>
      <c r="BM2" s="102"/>
      <c r="BN2" s="103"/>
      <c r="BS2" s="102"/>
      <c r="BT2" s="102"/>
      <c r="BU2" s="103"/>
      <c r="BZ2" s="102"/>
      <c r="CA2" s="102"/>
      <c r="CB2" s="103"/>
      <c r="CG2" s="102"/>
      <c r="CH2" s="102"/>
      <c r="CI2" s="103"/>
      <c r="CN2" s="102"/>
      <c r="CO2" s="102"/>
      <c r="CP2" s="103"/>
      <c r="CU2" s="102"/>
      <c r="CV2" s="102"/>
      <c r="CW2" s="103"/>
      <c r="DB2" s="102"/>
      <c r="DC2" s="102"/>
      <c r="DD2" s="103"/>
      <c r="DI2" s="102"/>
      <c r="DJ2" s="102"/>
      <c r="DK2" s="103"/>
      <c r="DP2" s="102"/>
      <c r="DQ2" s="102"/>
      <c r="DR2" s="103"/>
      <c r="DW2" s="102"/>
      <c r="DX2" s="102"/>
      <c r="DY2" s="103"/>
      <c r="ED2" s="102"/>
      <c r="EE2" s="102"/>
      <c r="EF2" s="103"/>
      <c r="EK2" s="102"/>
      <c r="EL2" s="102"/>
      <c r="EM2" s="103"/>
      <c r="ER2" s="102"/>
      <c r="ES2" s="102"/>
      <c r="ET2" s="103"/>
      <c r="EY2" s="102"/>
      <c r="EZ2" s="102"/>
      <c r="FA2" s="103"/>
      <c r="FF2" s="102"/>
      <c r="FG2" s="102"/>
      <c r="FH2" s="103"/>
      <c r="FM2" s="102"/>
      <c r="FN2" s="102"/>
      <c r="FO2" s="103"/>
      <c r="FT2" s="102"/>
      <c r="FU2" s="102"/>
      <c r="FV2" s="103"/>
      <c r="GA2" s="102"/>
      <c r="GB2" s="102"/>
      <c r="GC2" s="103"/>
      <c r="GH2" s="102"/>
      <c r="GI2" s="102"/>
      <c r="GJ2" s="103"/>
      <c r="GO2" s="102"/>
      <c r="GP2" s="102"/>
      <c r="GQ2" s="103"/>
      <c r="GV2" s="102"/>
      <c r="GW2" s="102"/>
      <c r="GX2" s="103"/>
      <c r="HC2" s="102"/>
      <c r="HD2" s="102"/>
      <c r="HE2" s="103"/>
      <c r="HJ2" s="102"/>
      <c r="HK2" s="102"/>
      <c r="HL2" s="103"/>
      <c r="HQ2" s="102"/>
      <c r="HR2" s="102"/>
      <c r="HS2" s="103"/>
      <c r="HX2" s="102"/>
      <c r="HY2" s="102"/>
      <c r="HZ2" s="103"/>
      <c r="IE2" s="102"/>
      <c r="IF2" s="102"/>
      <c r="IG2" s="103"/>
      <c r="IL2" s="102"/>
      <c r="IM2" s="102"/>
      <c r="IN2" s="103"/>
      <c r="IS2" s="102"/>
      <c r="IT2" s="102"/>
      <c r="IU2" s="103"/>
      <c r="IZ2" s="102"/>
      <c r="JA2" s="102"/>
      <c r="JB2" s="103"/>
      <c r="JG2" s="102"/>
      <c r="JH2" s="102"/>
      <c r="JI2" s="103"/>
      <c r="JN2" s="102"/>
      <c r="JO2" s="102"/>
      <c r="JP2" s="103"/>
      <c r="JU2" s="102"/>
      <c r="JV2" s="102"/>
      <c r="JW2" s="103"/>
      <c r="KB2" s="102"/>
      <c r="KC2" s="102"/>
      <c r="KD2" s="103"/>
      <c r="KI2" s="102"/>
      <c r="KJ2" s="102"/>
      <c r="KK2" s="103"/>
      <c r="KP2" s="102"/>
      <c r="KQ2" s="102"/>
      <c r="KR2" s="103"/>
      <c r="KW2" s="102"/>
      <c r="KX2" s="102"/>
      <c r="KY2" s="103"/>
      <c r="LD2" s="102"/>
      <c r="LE2" s="102"/>
      <c r="LF2" s="103"/>
      <c r="LK2" s="102"/>
      <c r="LL2" s="102"/>
      <c r="LM2" s="103"/>
      <c r="LR2" s="102"/>
      <c r="LS2" s="102"/>
      <c r="LT2" s="103"/>
      <c r="LY2" s="102"/>
      <c r="LZ2" s="102"/>
      <c r="MA2" s="103"/>
      <c r="MF2" s="102"/>
      <c r="MG2" s="102"/>
      <c r="MH2" s="103"/>
      <c r="MM2" s="102"/>
      <c r="MN2" s="102"/>
      <c r="MO2" s="103"/>
      <c r="MT2" s="102"/>
      <c r="MU2" s="102"/>
      <c r="MV2" s="103"/>
      <c r="NA2" s="102"/>
      <c r="NB2" s="102"/>
      <c r="NC2" s="103"/>
      <c r="NH2" s="102"/>
      <c r="NI2" s="102"/>
      <c r="NJ2" s="103"/>
      <c r="NO2" s="102"/>
      <c r="NP2" s="102"/>
      <c r="NQ2" s="103"/>
      <c r="NV2" s="102"/>
      <c r="NW2" s="102"/>
      <c r="NX2" s="103"/>
      <c r="OC2" s="102"/>
      <c r="OD2" s="102"/>
      <c r="OE2" s="103"/>
      <c r="OJ2" s="102"/>
      <c r="OK2" s="102"/>
      <c r="OL2" s="103"/>
      <c r="OQ2" s="102"/>
      <c r="OR2" s="102"/>
      <c r="OS2" s="103"/>
      <c r="OX2" s="102"/>
      <c r="OY2" s="102"/>
      <c r="OZ2" s="103"/>
      <c r="PE2" s="102"/>
      <c r="PF2" s="102"/>
      <c r="PG2" s="103"/>
      <c r="PL2" s="102"/>
      <c r="PM2" s="102"/>
      <c r="PN2" s="103"/>
      <c r="PS2" s="102"/>
      <c r="PT2" s="102"/>
      <c r="PU2" s="103"/>
      <c r="PZ2" s="102"/>
      <c r="QA2" s="102"/>
      <c r="QB2" s="103"/>
      <c r="QG2" s="102"/>
      <c r="QH2" s="102"/>
      <c r="QI2" s="103"/>
      <c r="QN2" s="102"/>
      <c r="QO2" s="102"/>
      <c r="QP2" s="103"/>
      <c r="QU2" s="102"/>
      <c r="QV2" s="102"/>
      <c r="QW2" s="103"/>
      <c r="RB2" s="102"/>
      <c r="RC2" s="102"/>
      <c r="RD2" s="103"/>
      <c r="RI2" s="102"/>
      <c r="RJ2" s="102"/>
      <c r="RK2" s="103"/>
      <c r="RP2" s="102"/>
      <c r="RQ2" s="102"/>
      <c r="RR2" s="103"/>
      <c r="RW2" s="102"/>
      <c r="RX2" s="102"/>
      <c r="RY2" s="103"/>
      <c r="SD2" s="102"/>
      <c r="SE2" s="102"/>
      <c r="SF2" s="103"/>
      <c r="SK2" s="102"/>
      <c r="SL2" s="102"/>
      <c r="SM2" s="103"/>
      <c r="SR2" s="102"/>
      <c r="SS2" s="102"/>
      <c r="ST2" s="103"/>
      <c r="SY2" s="102"/>
      <c r="SZ2" s="102"/>
      <c r="TA2" s="103"/>
      <c r="TF2" s="102"/>
      <c r="TG2" s="102"/>
      <c r="TH2" s="103"/>
      <c r="TM2" s="102"/>
      <c r="TN2" s="102"/>
      <c r="TO2" s="103"/>
      <c r="TT2" s="102"/>
      <c r="TU2" s="102"/>
      <c r="TV2" s="103"/>
      <c r="UA2" s="102"/>
      <c r="UB2" s="102"/>
      <c r="UC2" s="103"/>
      <c r="UH2" s="102"/>
      <c r="UI2" s="102"/>
      <c r="UJ2" s="103"/>
      <c r="UO2" s="102"/>
      <c r="UP2" s="102"/>
      <c r="UQ2" s="103"/>
      <c r="UV2" s="102"/>
      <c r="UW2" s="102"/>
      <c r="UX2" s="103"/>
      <c r="VC2" s="102"/>
      <c r="VD2" s="102"/>
      <c r="VE2" s="103"/>
      <c r="VJ2" s="102"/>
      <c r="VK2" s="102"/>
      <c r="VL2" s="103"/>
      <c r="VQ2" s="102"/>
      <c r="VR2" s="102"/>
      <c r="VS2" s="103"/>
      <c r="VX2" s="102"/>
      <c r="VY2" s="102"/>
      <c r="VZ2" s="103"/>
      <c r="WE2" s="102"/>
      <c r="WF2" s="102"/>
      <c r="WG2" s="103"/>
      <c r="WL2" s="102"/>
      <c r="WM2" s="102"/>
      <c r="WN2" s="103"/>
      <c r="WS2" s="102"/>
      <c r="WT2" s="102"/>
      <c r="WU2" s="103"/>
      <c r="WZ2" s="102"/>
      <c r="XA2" s="102"/>
      <c r="XB2" s="103"/>
      <c r="XG2" s="102"/>
      <c r="XH2" s="102"/>
      <c r="XI2" s="103"/>
      <c r="XN2" s="102"/>
      <c r="XO2" s="102"/>
      <c r="XP2" s="103"/>
      <c r="XU2" s="102"/>
      <c r="XV2" s="102"/>
      <c r="XW2" s="103"/>
      <c r="YB2" s="102"/>
      <c r="YC2" s="102"/>
      <c r="YD2" s="103"/>
      <c r="YI2" s="102"/>
      <c r="YJ2" s="102"/>
      <c r="YK2" s="103"/>
      <c r="YP2" s="102"/>
      <c r="YQ2" s="102"/>
      <c r="YR2" s="103"/>
      <c r="YW2" s="102"/>
      <c r="YX2" s="102"/>
      <c r="YY2" s="103"/>
      <c r="ZD2" s="102"/>
      <c r="ZE2" s="102"/>
      <c r="ZF2" s="103"/>
      <c r="ZK2" s="102"/>
      <c r="ZL2" s="102"/>
      <c r="ZM2" s="103"/>
      <c r="ZR2" s="102"/>
      <c r="ZS2" s="102"/>
      <c r="ZT2" s="103"/>
      <c r="ZY2" s="102"/>
      <c r="ZZ2" s="102"/>
      <c r="AAA2" s="103"/>
      <c r="AAF2" s="102"/>
      <c r="AAG2" s="102"/>
      <c r="AAH2" s="103"/>
      <c r="AAM2" s="102"/>
      <c r="AAN2" s="102"/>
      <c r="AAO2" s="103"/>
      <c r="AAT2" s="102"/>
      <c r="AAU2" s="102"/>
      <c r="AAV2" s="103"/>
      <c r="ABA2" s="102"/>
      <c r="ABB2" s="102"/>
      <c r="ABC2" s="103"/>
      <c r="ABH2" s="102"/>
      <c r="ABI2" s="102"/>
      <c r="ABJ2" s="103"/>
      <c r="ABO2" s="102"/>
      <c r="ABP2" s="102"/>
      <c r="ABQ2" s="103"/>
      <c r="ABV2" s="102"/>
      <c r="ABW2" s="102"/>
      <c r="ABX2" s="103"/>
      <c r="ACC2" s="102"/>
      <c r="ACD2" s="102"/>
      <c r="ACE2" s="103"/>
      <c r="ACJ2" s="102"/>
      <c r="ACK2" s="102"/>
      <c r="ACL2" s="103"/>
      <c r="ACQ2" s="102"/>
      <c r="ACR2" s="102"/>
      <c r="ACS2" s="103"/>
      <c r="ACX2" s="102"/>
      <c r="ACY2" s="102"/>
      <c r="ACZ2" s="103"/>
      <c r="ADE2" s="102"/>
      <c r="ADF2" s="102"/>
      <c r="ADG2" s="103"/>
      <c r="ADL2" s="102"/>
      <c r="ADM2" s="102"/>
      <c r="ADN2" s="103"/>
      <c r="ADS2" s="102"/>
      <c r="ADT2" s="102"/>
      <c r="ADU2" s="103"/>
      <c r="ADZ2" s="102"/>
      <c r="AEA2" s="102"/>
      <c r="AEB2" s="103"/>
      <c r="AEG2" s="102"/>
      <c r="AEH2" s="102"/>
      <c r="AEI2" s="103"/>
      <c r="AEN2" s="102"/>
      <c r="AEO2" s="102"/>
      <c r="AEP2" s="103"/>
      <c r="AEU2" s="102"/>
      <c r="AEV2" s="102"/>
      <c r="AEW2" s="103"/>
      <c r="AFB2" s="102"/>
      <c r="AFC2" s="102"/>
      <c r="AFD2" s="103"/>
      <c r="AFI2" s="102"/>
      <c r="AFJ2" s="102"/>
      <c r="AFK2" s="103"/>
      <c r="AFP2" s="102"/>
      <c r="AFQ2" s="102"/>
      <c r="AFR2" s="103"/>
      <c r="AFW2" s="102"/>
      <c r="AFX2" s="102"/>
      <c r="AFY2" s="103"/>
      <c r="AGD2" s="102"/>
      <c r="AGE2" s="102"/>
      <c r="AGF2" s="103"/>
      <c r="AGK2" s="102"/>
      <c r="AGL2" s="102"/>
      <c r="AGM2" s="103"/>
      <c r="AGR2" s="102"/>
      <c r="AGS2" s="102"/>
      <c r="AGT2" s="103"/>
      <c r="AGY2" s="102"/>
      <c r="AGZ2" s="102"/>
      <c r="AHA2" s="103"/>
      <c r="AHF2" s="102"/>
      <c r="AHG2" s="102"/>
      <c r="AHH2" s="103"/>
      <c r="AHM2" s="102"/>
      <c r="AHN2" s="102"/>
      <c r="AHO2" s="103"/>
      <c r="AHT2" s="102"/>
      <c r="AHU2" s="102"/>
      <c r="AHV2" s="103"/>
      <c r="AIA2" s="102"/>
      <c r="AIB2" s="102"/>
      <c r="AIC2" s="103"/>
      <c r="AIH2" s="102"/>
      <c r="AII2" s="102"/>
      <c r="AIJ2" s="103"/>
      <c r="AIO2" s="102"/>
      <c r="AIP2" s="102"/>
      <c r="AIQ2" s="103"/>
      <c r="AIV2" s="102"/>
      <c r="AIW2" s="102"/>
      <c r="AIX2" s="103"/>
      <c r="AJC2" s="102"/>
      <c r="AJD2" s="102"/>
      <c r="AJE2" s="103"/>
      <c r="AJJ2" s="102"/>
      <c r="AJK2" s="102"/>
      <c r="AJL2" s="103"/>
      <c r="AJQ2" s="102"/>
      <c r="AJR2" s="102"/>
      <c r="AJS2" s="103"/>
      <c r="AJX2" s="102"/>
      <c r="AJY2" s="102"/>
      <c r="AJZ2" s="103"/>
      <c r="AKE2" s="102"/>
      <c r="AKF2" s="102"/>
      <c r="AKG2" s="103"/>
      <c r="AKL2" s="102"/>
      <c r="AKM2" s="102"/>
      <c r="AKN2" s="103"/>
      <c r="AKS2" s="102"/>
      <c r="AKT2" s="102"/>
      <c r="AKU2" s="103"/>
      <c r="AKZ2" s="102"/>
      <c r="ALA2" s="102"/>
      <c r="ALB2" s="103"/>
      <c r="ALG2" s="102"/>
      <c r="ALH2" s="102"/>
      <c r="ALI2" s="103"/>
      <c r="ALN2" s="102"/>
      <c r="ALO2" s="102"/>
      <c r="ALP2" s="103"/>
      <c r="ALU2" s="102"/>
      <c r="ALV2" s="102"/>
      <c r="ALW2" s="103"/>
      <c r="AMB2" s="102"/>
      <c r="AMC2" s="102"/>
      <c r="AMD2" s="103"/>
      <c r="AMI2" s="102"/>
      <c r="AMJ2" s="102"/>
      <c r="AMK2" s="103"/>
      <c r="AMP2" s="102"/>
      <c r="AMQ2" s="102"/>
      <c r="AMR2" s="103"/>
      <c r="AMW2" s="102"/>
      <c r="AMX2" s="102"/>
      <c r="AMY2" s="103"/>
      <c r="AND2" s="102"/>
      <c r="ANE2" s="102"/>
      <c r="ANF2" s="103"/>
      <c r="ANK2" s="102"/>
      <c r="ANL2" s="102"/>
      <c r="ANM2" s="103"/>
      <c r="ANR2" s="102"/>
      <c r="ANS2" s="102"/>
      <c r="ANT2" s="103"/>
      <c r="ANY2" s="102"/>
      <c r="ANZ2" s="102"/>
      <c r="AOA2" s="103"/>
      <c r="AOF2" s="102"/>
      <c r="AOG2" s="102"/>
      <c r="AOH2" s="103"/>
      <c r="AOM2" s="102"/>
      <c r="AON2" s="102"/>
      <c r="AOO2" s="103"/>
      <c r="AOT2" s="102"/>
      <c r="AOU2" s="102"/>
      <c r="AOV2" s="103"/>
      <c r="APA2" s="102"/>
      <c r="APB2" s="102"/>
      <c r="APC2" s="103"/>
      <c r="APH2" s="102"/>
      <c r="API2" s="102"/>
      <c r="APJ2" s="103"/>
      <c r="APO2" s="102"/>
      <c r="APP2" s="102"/>
      <c r="APQ2" s="103"/>
      <c r="APV2" s="102"/>
      <c r="APW2" s="102"/>
      <c r="APX2" s="103"/>
      <c r="AQC2" s="102"/>
      <c r="AQD2" s="102"/>
      <c r="AQE2" s="103"/>
      <c r="AQJ2" s="102"/>
      <c r="AQK2" s="102"/>
      <c r="AQL2" s="103"/>
      <c r="AQQ2" s="102"/>
      <c r="AQR2" s="102"/>
      <c r="AQS2" s="103"/>
      <c r="AQX2" s="102"/>
      <c r="AQY2" s="102"/>
      <c r="AQZ2" s="103"/>
      <c r="ARE2" s="102"/>
      <c r="ARF2" s="102"/>
      <c r="ARG2" s="103"/>
      <c r="ARL2" s="102"/>
      <c r="ARM2" s="102"/>
      <c r="ARN2" s="103"/>
      <c r="ARS2" s="102"/>
      <c r="ART2" s="102"/>
      <c r="ARU2" s="103"/>
      <c r="ARZ2" s="102"/>
      <c r="ASA2" s="102"/>
      <c r="ASB2" s="103"/>
      <c r="ASG2" s="102"/>
      <c r="ASH2" s="102"/>
      <c r="ASI2" s="103"/>
      <c r="ASN2" s="102"/>
      <c r="ASO2" s="102"/>
      <c r="ASP2" s="103"/>
      <c r="ASU2" s="102"/>
      <c r="ASV2" s="102"/>
      <c r="ASW2" s="103"/>
      <c r="ATB2" s="102"/>
      <c r="ATC2" s="102"/>
      <c r="ATD2" s="103"/>
      <c r="ATI2" s="102"/>
      <c r="ATJ2" s="102"/>
      <c r="ATK2" s="103"/>
      <c r="ATP2" s="102"/>
      <c r="ATQ2" s="102"/>
      <c r="ATR2" s="103"/>
      <c r="ATW2" s="102"/>
      <c r="ATX2" s="102"/>
      <c r="ATY2" s="103"/>
      <c r="AUD2" s="102"/>
      <c r="AUE2" s="102"/>
      <c r="AUF2" s="103"/>
      <c r="AUK2" s="102"/>
      <c r="AUL2" s="102"/>
      <c r="AUM2" s="103"/>
      <c r="AUR2" s="102"/>
      <c r="AUS2" s="102"/>
      <c r="AUT2" s="103"/>
      <c r="AUY2" s="102"/>
      <c r="AUZ2" s="102"/>
      <c r="AVA2" s="103"/>
      <c r="AVF2" s="102"/>
      <c r="AVG2" s="102"/>
      <c r="AVH2" s="103"/>
      <c r="AVM2" s="102"/>
      <c r="AVN2" s="102"/>
      <c r="AVO2" s="103"/>
      <c r="AVT2" s="102"/>
      <c r="AVU2" s="102"/>
      <c r="AVV2" s="103"/>
      <c r="AWA2" s="102"/>
      <c r="AWB2" s="102"/>
      <c r="AWC2" s="103"/>
      <c r="AWH2" s="102"/>
      <c r="AWI2" s="102"/>
      <c r="AWJ2" s="103"/>
      <c r="AWO2" s="102"/>
      <c r="AWP2" s="102"/>
      <c r="AWQ2" s="103"/>
      <c r="AWV2" s="102"/>
      <c r="AWW2" s="102"/>
      <c r="AWX2" s="103"/>
      <c r="AXC2" s="102"/>
      <c r="AXD2" s="102"/>
      <c r="AXE2" s="103"/>
      <c r="AXJ2" s="102"/>
      <c r="AXK2" s="102"/>
      <c r="AXL2" s="103"/>
      <c r="AXQ2" s="102"/>
      <c r="AXR2" s="102"/>
      <c r="AXS2" s="103"/>
      <c r="AXX2" s="102"/>
      <c r="AXY2" s="102"/>
      <c r="AXZ2" s="103"/>
      <c r="AYE2" s="102"/>
      <c r="AYF2" s="102"/>
      <c r="AYG2" s="103"/>
      <c r="AYL2" s="102"/>
      <c r="AYM2" s="102"/>
      <c r="AYN2" s="103"/>
      <c r="AYS2" s="102"/>
      <c r="AYT2" s="102"/>
      <c r="AYU2" s="103"/>
      <c r="AYZ2" s="102"/>
      <c r="AZA2" s="102"/>
      <c r="AZB2" s="103"/>
      <c r="AZG2" s="102"/>
      <c r="AZH2" s="102"/>
      <c r="AZI2" s="103"/>
      <c r="AZN2" s="102"/>
      <c r="AZO2" s="102"/>
      <c r="AZP2" s="103"/>
      <c r="AZU2" s="102"/>
      <c r="AZV2" s="102"/>
      <c r="AZW2" s="103"/>
      <c r="BAB2" s="102"/>
      <c r="BAC2" s="102"/>
      <c r="BAD2" s="103"/>
      <c r="BAI2" s="102"/>
      <c r="BAJ2" s="102"/>
      <c r="BAK2" s="103"/>
      <c r="BAP2" s="102"/>
      <c r="BAQ2" s="102"/>
      <c r="BAR2" s="103"/>
      <c r="BAW2" s="102"/>
      <c r="BAX2" s="102"/>
      <c r="BAY2" s="103"/>
      <c r="BBD2" s="102"/>
      <c r="BBE2" s="102"/>
      <c r="BBF2" s="103"/>
      <c r="BBK2" s="102"/>
      <c r="BBL2" s="102"/>
      <c r="BBM2" s="103"/>
      <c r="BBR2" s="102"/>
      <c r="BBS2" s="102"/>
      <c r="BBT2" s="103"/>
      <c r="BBY2" s="102"/>
      <c r="BBZ2" s="102"/>
      <c r="BCA2" s="103"/>
      <c r="BCF2" s="102"/>
      <c r="BCG2" s="102"/>
      <c r="BCH2" s="103"/>
      <c r="BCM2" s="102"/>
      <c r="BCN2" s="102"/>
      <c r="BCO2" s="103"/>
      <c r="BCT2" s="102"/>
      <c r="BCU2" s="102"/>
      <c r="BCV2" s="103"/>
      <c r="BDA2" s="102"/>
      <c r="BDB2" s="102"/>
      <c r="BDC2" s="103"/>
      <c r="BDH2" s="102"/>
      <c r="BDI2" s="102"/>
      <c r="BDJ2" s="103"/>
      <c r="BDO2" s="102"/>
      <c r="BDP2" s="102"/>
      <c r="BDQ2" s="103"/>
      <c r="BDV2" s="102"/>
      <c r="BDW2" s="102"/>
      <c r="BDX2" s="103"/>
      <c r="BEC2" s="102"/>
      <c r="BED2" s="102"/>
      <c r="BEE2" s="103"/>
      <c r="BEJ2" s="102"/>
      <c r="BEK2" s="102"/>
      <c r="BEL2" s="103"/>
      <c r="BEQ2" s="102"/>
      <c r="BER2" s="102"/>
      <c r="BES2" s="103"/>
      <c r="BEX2" s="102"/>
      <c r="BEY2" s="102"/>
      <c r="BEZ2" s="103"/>
      <c r="BFE2" s="102"/>
      <c r="BFF2" s="102"/>
      <c r="BFG2" s="103"/>
      <c r="BFL2" s="102"/>
      <c r="BFM2" s="102"/>
      <c r="BFN2" s="103"/>
      <c r="BFS2" s="102"/>
      <c r="BFT2" s="102"/>
      <c r="BFU2" s="103"/>
      <c r="BFZ2" s="102"/>
      <c r="BGA2" s="102"/>
      <c r="BGB2" s="103"/>
      <c r="BGG2" s="102"/>
      <c r="BGH2" s="102"/>
      <c r="BGI2" s="103"/>
      <c r="BGN2" s="102"/>
      <c r="BGO2" s="102"/>
      <c r="BGP2" s="103"/>
      <c r="BGU2" s="102"/>
      <c r="BGV2" s="102"/>
      <c r="BGW2" s="103"/>
      <c r="BHB2" s="102"/>
      <c r="BHC2" s="102"/>
      <c r="BHD2" s="103"/>
      <c r="BHI2" s="102"/>
      <c r="BHJ2" s="102"/>
      <c r="BHK2" s="103"/>
      <c r="BHP2" s="102"/>
      <c r="BHQ2" s="102"/>
      <c r="BHR2" s="103"/>
      <c r="BHW2" s="102"/>
      <c r="BHX2" s="102"/>
      <c r="BHY2" s="103"/>
      <c r="BID2" s="102"/>
      <c r="BIE2" s="102"/>
      <c r="BIF2" s="103"/>
      <c r="BIK2" s="102"/>
      <c r="BIL2" s="102"/>
      <c r="BIM2" s="103"/>
      <c r="BIR2" s="102"/>
      <c r="BIS2" s="102"/>
      <c r="BIT2" s="103"/>
      <c r="BIY2" s="102"/>
      <c r="BIZ2" s="102"/>
      <c r="BJA2" s="103"/>
      <c r="BJF2" s="102"/>
      <c r="BJG2" s="102"/>
      <c r="BJH2" s="103"/>
      <c r="BJM2" s="102"/>
      <c r="BJN2" s="102"/>
      <c r="BJO2" s="103"/>
      <c r="BJT2" s="102"/>
      <c r="BJU2" s="102"/>
      <c r="BJV2" s="103"/>
      <c r="BKA2" s="102"/>
      <c r="BKB2" s="102"/>
      <c r="BKC2" s="103"/>
      <c r="BKH2" s="102"/>
      <c r="BKI2" s="102"/>
      <c r="BKJ2" s="103"/>
      <c r="BKO2" s="102"/>
      <c r="BKP2" s="102"/>
      <c r="BKQ2" s="103"/>
      <c r="BKV2" s="102"/>
      <c r="BKW2" s="102"/>
      <c r="BKX2" s="103"/>
      <c r="BLC2" s="102"/>
      <c r="BLD2" s="102"/>
      <c r="BLE2" s="103"/>
      <c r="BLJ2" s="102"/>
      <c r="BLK2" s="102"/>
      <c r="BLL2" s="103"/>
      <c r="BLQ2" s="102"/>
      <c r="BLR2" s="102"/>
      <c r="BLS2" s="103"/>
      <c r="BLX2" s="102"/>
      <c r="BLY2" s="102"/>
      <c r="BLZ2" s="103"/>
      <c r="BME2" s="102"/>
      <c r="BMF2" s="102"/>
      <c r="BMG2" s="103"/>
      <c r="BML2" s="102"/>
      <c r="BMM2" s="102"/>
      <c r="BMN2" s="103"/>
      <c r="BMS2" s="102"/>
      <c r="BMT2" s="102"/>
      <c r="BMU2" s="103"/>
      <c r="BMZ2" s="102"/>
      <c r="BNA2" s="102"/>
      <c r="BNB2" s="103"/>
      <c r="BNG2" s="102"/>
      <c r="BNH2" s="102"/>
      <c r="BNI2" s="103"/>
      <c r="BNN2" s="102"/>
      <c r="BNO2" s="102"/>
      <c r="BNP2" s="103"/>
      <c r="BNU2" s="102"/>
      <c r="BNV2" s="102"/>
      <c r="BNW2" s="103"/>
      <c r="BOB2" s="102"/>
      <c r="BOC2" s="102"/>
      <c r="BOD2" s="103"/>
      <c r="BOI2" s="102"/>
      <c r="BOJ2" s="102"/>
      <c r="BOK2" s="103"/>
      <c r="BOP2" s="102"/>
      <c r="BOQ2" s="102"/>
      <c r="BOR2" s="103"/>
      <c r="BOW2" s="102"/>
      <c r="BOX2" s="102"/>
      <c r="BOY2" s="103"/>
      <c r="BPD2" s="102"/>
      <c r="BPE2" s="102"/>
      <c r="BPF2" s="103"/>
      <c r="BPK2" s="102"/>
      <c r="BPL2" s="102"/>
      <c r="BPM2" s="103"/>
      <c r="BPR2" s="102"/>
      <c r="BPS2" s="102"/>
      <c r="BPT2" s="103"/>
      <c r="BPY2" s="102"/>
      <c r="BPZ2" s="102"/>
      <c r="BQA2" s="103"/>
      <c r="BQF2" s="102"/>
      <c r="BQG2" s="102"/>
      <c r="BQH2" s="103"/>
      <c r="BQM2" s="102"/>
      <c r="BQN2" s="102"/>
      <c r="BQO2" s="103"/>
      <c r="BQT2" s="102"/>
      <c r="BQU2" s="102"/>
      <c r="BQV2" s="103"/>
      <c r="BRA2" s="102"/>
      <c r="BRB2" s="102"/>
      <c r="BRC2" s="103"/>
      <c r="BRH2" s="102"/>
      <c r="BRI2" s="102"/>
      <c r="BRJ2" s="103"/>
      <c r="BRO2" s="102"/>
      <c r="BRP2" s="102"/>
      <c r="BRQ2" s="103"/>
      <c r="BRV2" s="102"/>
      <c r="BRW2" s="102"/>
      <c r="BRX2" s="103"/>
      <c r="BSC2" s="102"/>
      <c r="BSD2" s="102"/>
      <c r="BSE2" s="103"/>
      <c r="BSJ2" s="102"/>
      <c r="BSK2" s="102"/>
      <c r="BSL2" s="103"/>
      <c r="BSQ2" s="102"/>
      <c r="BSR2" s="102"/>
      <c r="BSS2" s="103"/>
      <c r="BSX2" s="102"/>
      <c r="BSY2" s="102"/>
      <c r="BSZ2" s="103"/>
      <c r="BTE2" s="102"/>
      <c r="BTF2" s="102"/>
      <c r="BTG2" s="103"/>
      <c r="BTL2" s="102"/>
      <c r="BTM2" s="102"/>
      <c r="BTN2" s="103"/>
      <c r="BTS2" s="102"/>
      <c r="BTT2" s="102"/>
      <c r="BTU2" s="103"/>
      <c r="BTZ2" s="102"/>
      <c r="BUA2" s="102"/>
      <c r="BUB2" s="103"/>
      <c r="BUG2" s="102"/>
      <c r="BUH2" s="102"/>
      <c r="BUI2" s="103"/>
      <c r="BUN2" s="102"/>
      <c r="BUO2" s="102"/>
      <c r="BUP2" s="103"/>
      <c r="BUU2" s="102"/>
      <c r="BUV2" s="102"/>
      <c r="BUW2" s="103"/>
      <c r="BVB2" s="102"/>
      <c r="BVC2" s="102"/>
      <c r="BVD2" s="103"/>
      <c r="BVI2" s="102"/>
      <c r="BVJ2" s="102"/>
      <c r="BVK2" s="103"/>
      <c r="BVP2" s="102"/>
      <c r="BVQ2" s="102"/>
      <c r="BVR2" s="103"/>
      <c r="BVW2" s="102"/>
      <c r="BVX2" s="102"/>
      <c r="BVY2" s="103"/>
      <c r="BWD2" s="102"/>
      <c r="BWE2" s="102"/>
      <c r="BWF2" s="103"/>
      <c r="BWK2" s="102"/>
      <c r="BWL2" s="102"/>
      <c r="BWM2" s="103"/>
      <c r="BWR2" s="102"/>
      <c r="BWS2" s="102"/>
      <c r="BWT2" s="103"/>
      <c r="BWY2" s="102"/>
      <c r="BWZ2" s="102"/>
      <c r="BXA2" s="103"/>
      <c r="BXF2" s="102"/>
      <c r="BXG2" s="102"/>
      <c r="BXH2" s="103"/>
      <c r="BXM2" s="102"/>
      <c r="BXN2" s="102"/>
      <c r="BXO2" s="103"/>
      <c r="BXT2" s="102"/>
      <c r="BXU2" s="102"/>
      <c r="BXV2" s="103"/>
      <c r="BYA2" s="102"/>
      <c r="BYB2" s="102"/>
      <c r="BYC2" s="103"/>
      <c r="BYH2" s="102"/>
      <c r="BYI2" s="102"/>
      <c r="BYJ2" s="103"/>
      <c r="BYO2" s="102"/>
      <c r="BYP2" s="102"/>
      <c r="BYQ2" s="103"/>
      <c r="BYV2" s="102"/>
      <c r="BYW2" s="102"/>
      <c r="BYX2" s="103"/>
      <c r="BZC2" s="102"/>
      <c r="BZD2" s="102"/>
      <c r="BZE2" s="103"/>
      <c r="BZJ2" s="102"/>
      <c r="BZK2" s="102"/>
      <c r="BZL2" s="103"/>
      <c r="BZQ2" s="102"/>
      <c r="BZR2" s="102"/>
      <c r="BZS2" s="103"/>
      <c r="BZX2" s="102"/>
      <c r="BZY2" s="102"/>
      <c r="BZZ2" s="103"/>
      <c r="CAE2" s="102"/>
      <c r="CAF2" s="102"/>
      <c r="CAG2" s="103"/>
      <c r="CAL2" s="102"/>
      <c r="CAM2" s="102"/>
      <c r="CAN2" s="103"/>
      <c r="CAS2" s="102"/>
      <c r="CAT2" s="102"/>
      <c r="CAU2" s="103"/>
      <c r="CAZ2" s="102"/>
      <c r="CBA2" s="102"/>
      <c r="CBB2" s="103"/>
      <c r="CBG2" s="102"/>
      <c r="CBH2" s="102"/>
      <c r="CBI2" s="103"/>
      <c r="CBN2" s="102"/>
      <c r="CBO2" s="102"/>
      <c r="CBP2" s="103"/>
      <c r="CBU2" s="102"/>
      <c r="CBV2" s="102"/>
      <c r="CBW2" s="103"/>
      <c r="CCB2" s="102"/>
      <c r="CCC2" s="102"/>
      <c r="CCD2" s="103"/>
      <c r="CCI2" s="102"/>
      <c r="CCJ2" s="102"/>
      <c r="CCK2" s="103"/>
      <c r="CCP2" s="102"/>
      <c r="CCQ2" s="102"/>
      <c r="CCR2" s="103"/>
      <c r="CCW2" s="102"/>
      <c r="CCX2" s="102"/>
      <c r="CCY2" s="103"/>
      <c r="CDD2" s="102"/>
      <c r="CDE2" s="102"/>
      <c r="CDF2" s="103"/>
      <c r="CDK2" s="102"/>
      <c r="CDL2" s="102"/>
      <c r="CDM2" s="103"/>
      <c r="CDR2" s="102"/>
      <c r="CDS2" s="102"/>
      <c r="CDT2" s="103"/>
      <c r="CDY2" s="102"/>
      <c r="CDZ2" s="102"/>
      <c r="CEA2" s="103"/>
      <c r="CEF2" s="102"/>
      <c r="CEG2" s="102"/>
      <c r="CEH2" s="103"/>
      <c r="CEM2" s="102"/>
      <c r="CEN2" s="102"/>
      <c r="CEO2" s="103"/>
      <c r="CET2" s="102"/>
      <c r="CEU2" s="102"/>
      <c r="CEV2" s="103"/>
      <c r="CFA2" s="102"/>
      <c r="CFB2" s="102"/>
      <c r="CFC2" s="103"/>
      <c r="CFH2" s="102"/>
      <c r="CFI2" s="102"/>
      <c r="CFJ2" s="103"/>
      <c r="CFO2" s="102"/>
      <c r="CFP2" s="102"/>
      <c r="CFQ2" s="103"/>
      <c r="CFV2" s="102"/>
      <c r="CFW2" s="102"/>
      <c r="CFX2" s="103"/>
      <c r="CGC2" s="102"/>
      <c r="CGD2" s="102"/>
      <c r="CGE2" s="103"/>
      <c r="CGJ2" s="102"/>
      <c r="CGK2" s="102"/>
      <c r="CGL2" s="103"/>
      <c r="CGQ2" s="102"/>
      <c r="CGR2" s="102"/>
      <c r="CGS2" s="103"/>
      <c r="CGX2" s="102"/>
      <c r="CGY2" s="102"/>
      <c r="CGZ2" s="103"/>
      <c r="CHE2" s="102"/>
      <c r="CHF2" s="102"/>
      <c r="CHG2" s="103"/>
      <c r="CHL2" s="102"/>
      <c r="CHM2" s="102"/>
      <c r="CHN2" s="103"/>
      <c r="CHS2" s="102"/>
      <c r="CHT2" s="102"/>
      <c r="CHU2" s="103"/>
      <c r="CHZ2" s="102"/>
      <c r="CIA2" s="102"/>
      <c r="CIB2" s="103"/>
      <c r="CIG2" s="102"/>
      <c r="CIH2" s="102"/>
      <c r="CII2" s="103"/>
      <c r="CIN2" s="102"/>
      <c r="CIO2" s="102"/>
      <c r="CIP2" s="103"/>
      <c r="CIU2" s="102"/>
      <c r="CIV2" s="102"/>
      <c r="CIW2" s="103"/>
      <c r="CJB2" s="102"/>
      <c r="CJC2" s="102"/>
      <c r="CJD2" s="103"/>
      <c r="CJI2" s="102"/>
      <c r="CJJ2" s="102"/>
      <c r="CJK2" s="103"/>
      <c r="CJP2" s="102"/>
      <c r="CJQ2" s="102"/>
      <c r="CJR2" s="103"/>
      <c r="CJW2" s="102"/>
      <c r="CJX2" s="102"/>
      <c r="CJY2" s="103"/>
      <c r="CKD2" s="102"/>
      <c r="CKE2" s="102"/>
      <c r="CKF2" s="103"/>
      <c r="CKK2" s="102"/>
      <c r="CKL2" s="102"/>
      <c r="CKM2" s="103"/>
      <c r="CKR2" s="102"/>
      <c r="CKS2" s="102"/>
      <c r="CKT2" s="103"/>
      <c r="CKY2" s="102"/>
      <c r="CKZ2" s="102"/>
      <c r="CLA2" s="103"/>
      <c r="CLF2" s="102"/>
      <c r="CLG2" s="102"/>
      <c r="CLH2" s="103"/>
      <c r="CLM2" s="102"/>
      <c r="CLN2" s="102"/>
      <c r="CLO2" s="103"/>
      <c r="CLT2" s="102"/>
      <c r="CLU2" s="102"/>
      <c r="CLV2" s="103"/>
      <c r="CMA2" s="102"/>
      <c r="CMB2" s="102"/>
      <c r="CMC2" s="103"/>
      <c r="CMH2" s="102"/>
      <c r="CMI2" s="102"/>
      <c r="CMJ2" s="103"/>
      <c r="CMO2" s="102"/>
      <c r="CMP2" s="102"/>
      <c r="CMQ2" s="103"/>
      <c r="CMV2" s="102"/>
      <c r="CMW2" s="102"/>
      <c r="CMX2" s="103"/>
      <c r="CNC2" s="102"/>
      <c r="CND2" s="102"/>
      <c r="CNE2" s="103"/>
      <c r="CNJ2" s="102"/>
      <c r="CNK2" s="102"/>
      <c r="CNL2" s="103"/>
      <c r="CNQ2" s="102"/>
      <c r="CNR2" s="102"/>
      <c r="CNS2" s="103"/>
      <c r="CNX2" s="102"/>
      <c r="CNY2" s="102"/>
      <c r="CNZ2" s="103"/>
      <c r="COE2" s="102"/>
      <c r="COF2" s="102"/>
      <c r="COG2" s="103"/>
      <c r="COL2" s="102"/>
      <c r="COM2" s="102"/>
      <c r="CON2" s="103"/>
      <c r="COS2" s="102"/>
      <c r="COT2" s="102"/>
      <c r="COU2" s="103"/>
      <c r="COZ2" s="102"/>
      <c r="CPA2" s="102"/>
      <c r="CPB2" s="103"/>
      <c r="CPG2" s="102"/>
      <c r="CPH2" s="102"/>
      <c r="CPI2" s="103"/>
      <c r="CPN2" s="102"/>
      <c r="CPO2" s="102"/>
      <c r="CPP2" s="103"/>
      <c r="CPU2" s="102"/>
      <c r="CPV2" s="102"/>
      <c r="CPW2" s="103"/>
      <c r="CQB2" s="102"/>
      <c r="CQC2" s="102"/>
      <c r="CQD2" s="103"/>
      <c r="CQI2" s="102"/>
      <c r="CQJ2" s="102"/>
      <c r="CQK2" s="103"/>
      <c r="CQP2" s="102"/>
      <c r="CQQ2" s="102"/>
      <c r="CQR2" s="103"/>
      <c r="CQW2" s="102"/>
      <c r="CQX2" s="102"/>
      <c r="CQY2" s="103"/>
      <c r="CRD2" s="102"/>
      <c r="CRE2" s="102"/>
      <c r="CRF2" s="103"/>
      <c r="CRK2" s="102"/>
      <c r="CRL2" s="102"/>
      <c r="CRM2" s="103"/>
      <c r="CRR2" s="102"/>
      <c r="CRS2" s="102"/>
      <c r="CRT2" s="103"/>
      <c r="CRY2" s="102"/>
      <c r="CRZ2" s="102"/>
      <c r="CSA2" s="103"/>
      <c r="CSF2" s="102"/>
      <c r="CSG2" s="102"/>
      <c r="CSH2" s="103"/>
      <c r="CSM2" s="102"/>
      <c r="CSN2" s="102"/>
      <c r="CSO2" s="103"/>
      <c r="CST2" s="102"/>
      <c r="CSU2" s="102"/>
      <c r="CSV2" s="103"/>
      <c r="CTA2" s="102"/>
      <c r="CTB2" s="102"/>
      <c r="CTC2" s="103"/>
      <c r="CTH2" s="102"/>
      <c r="CTI2" s="102"/>
      <c r="CTJ2" s="103"/>
      <c r="CTO2" s="102"/>
      <c r="CTP2" s="102"/>
      <c r="CTQ2" s="103"/>
      <c r="CTV2" s="102"/>
      <c r="CTW2" s="102"/>
      <c r="CTX2" s="103"/>
      <c r="CUC2" s="102"/>
      <c r="CUD2" s="102"/>
      <c r="CUE2" s="103"/>
      <c r="CUJ2" s="102"/>
      <c r="CUK2" s="102"/>
      <c r="CUL2" s="103"/>
      <c r="CUQ2" s="102"/>
      <c r="CUR2" s="102"/>
      <c r="CUS2" s="103"/>
      <c r="CUX2" s="102"/>
      <c r="CUY2" s="102"/>
      <c r="CUZ2" s="103"/>
      <c r="CVE2" s="102"/>
      <c r="CVF2" s="102"/>
      <c r="CVG2" s="103"/>
      <c r="CVL2" s="102"/>
      <c r="CVM2" s="102"/>
      <c r="CVN2" s="103"/>
      <c r="CVS2" s="102"/>
      <c r="CVT2" s="102"/>
      <c r="CVU2" s="103"/>
      <c r="CVZ2" s="102"/>
      <c r="CWA2" s="102"/>
      <c r="CWB2" s="103"/>
      <c r="CWG2" s="102"/>
      <c r="CWH2" s="102"/>
      <c r="CWI2" s="103"/>
      <c r="CWN2" s="102"/>
      <c r="CWO2" s="102"/>
      <c r="CWP2" s="103"/>
      <c r="CWU2" s="102"/>
      <c r="CWV2" s="102"/>
      <c r="CWW2" s="103"/>
      <c r="CXB2" s="102"/>
      <c r="CXC2" s="102"/>
      <c r="CXD2" s="103"/>
      <c r="CXI2" s="102"/>
      <c r="CXJ2" s="102"/>
      <c r="CXK2" s="103"/>
      <c r="CXP2" s="102"/>
      <c r="CXQ2" s="102"/>
      <c r="CXR2" s="103"/>
      <c r="CXW2" s="102"/>
      <c r="CXX2" s="102"/>
      <c r="CXY2" s="103"/>
      <c r="CYD2" s="102"/>
      <c r="CYE2" s="102"/>
      <c r="CYF2" s="103"/>
      <c r="CYK2" s="102"/>
      <c r="CYL2" s="102"/>
      <c r="CYM2" s="103"/>
      <c r="CYR2" s="102"/>
      <c r="CYS2" s="102"/>
      <c r="CYT2" s="103"/>
      <c r="CYY2" s="102"/>
      <c r="CYZ2" s="102"/>
      <c r="CZA2" s="103"/>
      <c r="CZF2" s="102"/>
      <c r="CZG2" s="102"/>
      <c r="CZH2" s="103"/>
      <c r="CZM2" s="102"/>
      <c r="CZN2" s="102"/>
      <c r="CZO2" s="103"/>
      <c r="CZT2" s="102"/>
      <c r="CZU2" s="102"/>
      <c r="CZV2" s="103"/>
      <c r="DAA2" s="102"/>
      <c r="DAB2" s="102"/>
      <c r="DAC2" s="103"/>
      <c r="DAH2" s="102"/>
      <c r="DAI2" s="102"/>
      <c r="DAJ2" s="103"/>
      <c r="DAO2" s="102"/>
      <c r="DAP2" s="102"/>
      <c r="DAQ2" s="103"/>
      <c r="DAV2" s="102"/>
      <c r="DAW2" s="102"/>
      <c r="DAX2" s="103"/>
      <c r="DBC2" s="102"/>
      <c r="DBD2" s="102"/>
      <c r="DBE2" s="103"/>
      <c r="DBJ2" s="102"/>
      <c r="DBK2" s="102"/>
      <c r="DBL2" s="103"/>
      <c r="DBQ2" s="102"/>
      <c r="DBR2" s="102"/>
      <c r="DBS2" s="103"/>
      <c r="DBX2" s="102"/>
      <c r="DBY2" s="102"/>
      <c r="DBZ2" s="103"/>
      <c r="DCE2" s="102"/>
      <c r="DCF2" s="102"/>
      <c r="DCG2" s="103"/>
      <c r="DCL2" s="102"/>
      <c r="DCM2" s="102"/>
      <c r="DCN2" s="103"/>
      <c r="DCS2" s="102"/>
      <c r="DCT2" s="102"/>
      <c r="DCU2" s="103"/>
      <c r="DCZ2" s="102"/>
      <c r="DDA2" s="102"/>
      <c r="DDB2" s="103"/>
      <c r="DDG2" s="102"/>
      <c r="DDH2" s="102"/>
      <c r="DDI2" s="103"/>
      <c r="DDN2" s="102"/>
      <c r="DDO2" s="102"/>
      <c r="DDP2" s="103"/>
      <c r="DDU2" s="102"/>
      <c r="DDV2" s="102"/>
      <c r="DDW2" s="103"/>
      <c r="DEB2" s="102"/>
      <c r="DEC2" s="102"/>
      <c r="DED2" s="103"/>
      <c r="DEI2" s="102"/>
      <c r="DEJ2" s="102"/>
      <c r="DEK2" s="103"/>
      <c r="DEP2" s="102"/>
      <c r="DEQ2" s="102"/>
      <c r="DER2" s="103"/>
      <c r="DEW2" s="102"/>
      <c r="DEX2" s="102"/>
      <c r="DEY2" s="103"/>
      <c r="DFD2" s="102"/>
      <c r="DFE2" s="102"/>
      <c r="DFF2" s="103"/>
      <c r="DFK2" s="102"/>
      <c r="DFL2" s="102"/>
      <c r="DFM2" s="103"/>
      <c r="DFR2" s="102"/>
      <c r="DFS2" s="102"/>
      <c r="DFT2" s="103"/>
      <c r="DFY2" s="102"/>
      <c r="DFZ2" s="102"/>
      <c r="DGA2" s="103"/>
      <c r="DGF2" s="102"/>
      <c r="DGG2" s="102"/>
      <c r="DGH2" s="103"/>
      <c r="DGM2" s="102"/>
      <c r="DGN2" s="102"/>
      <c r="DGO2" s="103"/>
      <c r="DGT2" s="102"/>
      <c r="DGU2" s="102"/>
      <c r="DGV2" s="103"/>
      <c r="DHA2" s="102"/>
      <c r="DHB2" s="102"/>
      <c r="DHC2" s="103"/>
      <c r="DHH2" s="102"/>
      <c r="DHI2" s="102"/>
      <c r="DHJ2" s="103"/>
      <c r="DHO2" s="102"/>
      <c r="DHP2" s="102"/>
      <c r="DHQ2" s="103"/>
      <c r="DHV2" s="102"/>
      <c r="DHW2" s="102"/>
      <c r="DHX2" s="103"/>
      <c r="DIC2" s="102"/>
      <c r="DID2" s="102"/>
      <c r="DIE2" s="103"/>
      <c r="DIJ2" s="102"/>
      <c r="DIK2" s="102"/>
      <c r="DIL2" s="103"/>
      <c r="DIQ2" s="102"/>
      <c r="DIR2" s="102"/>
      <c r="DIS2" s="103"/>
      <c r="DIX2" s="102"/>
      <c r="DIY2" s="102"/>
      <c r="DIZ2" s="103"/>
      <c r="DJE2" s="102"/>
      <c r="DJF2" s="102"/>
      <c r="DJG2" s="103"/>
      <c r="DJL2" s="102"/>
      <c r="DJM2" s="102"/>
      <c r="DJN2" s="103"/>
      <c r="DJS2" s="102"/>
      <c r="DJT2" s="102"/>
      <c r="DJU2" s="103"/>
      <c r="DJZ2" s="102"/>
      <c r="DKA2" s="102"/>
      <c r="DKB2" s="103"/>
      <c r="DKG2" s="102"/>
      <c r="DKH2" s="102"/>
      <c r="DKI2" s="103"/>
      <c r="DKN2" s="102"/>
      <c r="DKO2" s="102"/>
      <c r="DKP2" s="103"/>
      <c r="DKU2" s="102"/>
      <c r="DKV2" s="102"/>
      <c r="DKW2" s="103"/>
      <c r="DLB2" s="102"/>
      <c r="DLC2" s="102"/>
      <c r="DLD2" s="103"/>
      <c r="DLI2" s="102"/>
      <c r="DLJ2" s="102"/>
      <c r="DLK2" s="103"/>
      <c r="DLP2" s="102"/>
      <c r="DLQ2" s="102"/>
      <c r="DLR2" s="103"/>
      <c r="DLW2" s="102"/>
      <c r="DLX2" s="102"/>
      <c r="DLY2" s="103"/>
      <c r="DMD2" s="102"/>
      <c r="DME2" s="102"/>
      <c r="DMF2" s="103"/>
      <c r="DMK2" s="102"/>
      <c r="DML2" s="102"/>
      <c r="DMM2" s="103"/>
      <c r="DMR2" s="102"/>
      <c r="DMS2" s="102"/>
      <c r="DMT2" s="103"/>
      <c r="DMY2" s="102"/>
      <c r="DMZ2" s="102"/>
      <c r="DNA2" s="103"/>
      <c r="DNF2" s="102"/>
      <c r="DNG2" s="102"/>
      <c r="DNH2" s="103"/>
      <c r="DNM2" s="102"/>
      <c r="DNN2" s="102"/>
      <c r="DNO2" s="103"/>
      <c r="DNT2" s="102"/>
      <c r="DNU2" s="102"/>
      <c r="DNV2" s="103"/>
      <c r="DOA2" s="102"/>
      <c r="DOB2" s="102"/>
      <c r="DOC2" s="103"/>
      <c r="DOH2" s="102"/>
      <c r="DOI2" s="102"/>
      <c r="DOJ2" s="103"/>
      <c r="DOO2" s="102"/>
      <c r="DOP2" s="102"/>
      <c r="DOQ2" s="103"/>
      <c r="DOV2" s="102"/>
      <c r="DOW2" s="102"/>
      <c r="DOX2" s="103"/>
      <c r="DPC2" s="102"/>
      <c r="DPD2" s="102"/>
      <c r="DPE2" s="103"/>
      <c r="DPJ2" s="102"/>
      <c r="DPK2" s="102"/>
      <c r="DPL2" s="103"/>
      <c r="DPQ2" s="102"/>
      <c r="DPR2" s="102"/>
      <c r="DPS2" s="103"/>
      <c r="DPX2" s="102"/>
      <c r="DPY2" s="102"/>
      <c r="DPZ2" s="103"/>
      <c r="DQE2" s="102"/>
      <c r="DQF2" s="102"/>
      <c r="DQG2" s="103"/>
      <c r="DQL2" s="102"/>
      <c r="DQM2" s="102"/>
      <c r="DQN2" s="103"/>
      <c r="DQS2" s="102"/>
      <c r="DQT2" s="102"/>
      <c r="DQU2" s="103"/>
      <c r="DQZ2" s="102"/>
      <c r="DRA2" s="102"/>
      <c r="DRB2" s="103"/>
      <c r="DRG2" s="102"/>
      <c r="DRH2" s="102"/>
      <c r="DRI2" s="103"/>
      <c r="DRN2" s="102"/>
      <c r="DRO2" s="102"/>
      <c r="DRP2" s="103"/>
      <c r="DRU2" s="102"/>
      <c r="DRV2" s="102"/>
      <c r="DRW2" s="103"/>
      <c r="DSB2" s="102"/>
      <c r="DSC2" s="102"/>
      <c r="DSD2" s="103"/>
      <c r="DSI2" s="102"/>
      <c r="DSJ2" s="102"/>
      <c r="DSK2" s="103"/>
      <c r="DSP2" s="102"/>
      <c r="DSQ2" s="102"/>
      <c r="DSR2" s="103"/>
      <c r="DSW2" s="102"/>
      <c r="DSX2" s="102"/>
      <c r="DSY2" s="103"/>
      <c r="DTD2" s="102"/>
      <c r="DTE2" s="102"/>
      <c r="DTF2" s="103"/>
      <c r="DTK2" s="102"/>
      <c r="DTL2" s="102"/>
      <c r="DTM2" s="103"/>
      <c r="DTR2" s="102"/>
      <c r="DTS2" s="102"/>
      <c r="DTT2" s="103"/>
      <c r="DTY2" s="102"/>
      <c r="DTZ2" s="102"/>
      <c r="DUA2" s="103"/>
      <c r="DUF2" s="102"/>
      <c r="DUG2" s="102"/>
      <c r="DUH2" s="103"/>
      <c r="DUM2" s="102"/>
      <c r="DUN2" s="102"/>
      <c r="DUO2" s="103"/>
      <c r="DUT2" s="102"/>
      <c r="DUU2" s="102"/>
      <c r="DUV2" s="103"/>
      <c r="DVA2" s="102"/>
      <c r="DVB2" s="102"/>
      <c r="DVC2" s="103"/>
      <c r="DVH2" s="102"/>
      <c r="DVI2" s="102"/>
      <c r="DVJ2" s="103"/>
      <c r="DVO2" s="102"/>
      <c r="DVP2" s="102"/>
      <c r="DVQ2" s="103"/>
      <c r="DVV2" s="102"/>
      <c r="DVW2" s="102"/>
      <c r="DVX2" s="103"/>
      <c r="DWC2" s="102"/>
      <c r="DWD2" s="102"/>
      <c r="DWE2" s="103"/>
      <c r="DWJ2" s="102"/>
      <c r="DWK2" s="102"/>
      <c r="DWL2" s="103"/>
      <c r="DWQ2" s="102"/>
      <c r="DWR2" s="102"/>
      <c r="DWS2" s="103"/>
      <c r="DWX2" s="102"/>
      <c r="DWY2" s="102"/>
      <c r="DWZ2" s="103"/>
      <c r="DXE2" s="102"/>
      <c r="DXF2" s="102"/>
      <c r="DXG2" s="103"/>
      <c r="DXL2" s="102"/>
      <c r="DXM2" s="102"/>
      <c r="DXN2" s="103"/>
      <c r="DXS2" s="102"/>
      <c r="DXT2" s="102"/>
      <c r="DXU2" s="103"/>
      <c r="DXZ2" s="102"/>
      <c r="DYA2" s="102"/>
      <c r="DYB2" s="103"/>
      <c r="DYG2" s="102"/>
      <c r="DYH2" s="102"/>
      <c r="DYI2" s="103"/>
      <c r="DYN2" s="102"/>
      <c r="DYO2" s="102"/>
      <c r="DYP2" s="103"/>
      <c r="DYU2" s="102"/>
      <c r="DYV2" s="102"/>
      <c r="DYW2" s="103"/>
      <c r="DZB2" s="102"/>
      <c r="DZC2" s="102"/>
      <c r="DZD2" s="103"/>
      <c r="DZI2" s="102"/>
      <c r="DZJ2" s="102"/>
      <c r="DZK2" s="103"/>
      <c r="DZP2" s="102"/>
      <c r="DZQ2" s="102"/>
      <c r="DZR2" s="103"/>
      <c r="DZW2" s="102"/>
      <c r="DZX2" s="102"/>
      <c r="DZY2" s="103"/>
      <c r="EAD2" s="102"/>
      <c r="EAE2" s="102"/>
      <c r="EAF2" s="103"/>
      <c r="EAK2" s="102"/>
      <c r="EAL2" s="102"/>
      <c r="EAM2" s="103"/>
      <c r="EAR2" s="102"/>
      <c r="EAS2" s="102"/>
      <c r="EAT2" s="103"/>
      <c r="EAY2" s="102"/>
      <c r="EAZ2" s="102"/>
      <c r="EBA2" s="103"/>
      <c r="EBF2" s="102"/>
      <c r="EBG2" s="102"/>
      <c r="EBH2" s="103"/>
      <c r="EBM2" s="102"/>
      <c r="EBN2" s="102"/>
      <c r="EBO2" s="103"/>
      <c r="EBT2" s="102"/>
      <c r="EBU2" s="102"/>
      <c r="EBV2" s="103"/>
      <c r="ECA2" s="102"/>
      <c r="ECB2" s="102"/>
      <c r="ECC2" s="103"/>
      <c r="ECH2" s="102"/>
      <c r="ECI2" s="102"/>
      <c r="ECJ2" s="103"/>
      <c r="ECO2" s="102"/>
      <c r="ECP2" s="102"/>
      <c r="ECQ2" s="103"/>
      <c r="ECV2" s="102"/>
      <c r="ECW2" s="102"/>
      <c r="ECX2" s="103"/>
      <c r="EDC2" s="102"/>
      <c r="EDD2" s="102"/>
      <c r="EDE2" s="103"/>
      <c r="EDJ2" s="102"/>
      <c r="EDK2" s="102"/>
      <c r="EDL2" s="103"/>
      <c r="EDQ2" s="102"/>
      <c r="EDR2" s="102"/>
      <c r="EDS2" s="103"/>
      <c r="EDX2" s="102"/>
      <c r="EDY2" s="102"/>
      <c r="EDZ2" s="103"/>
      <c r="EEE2" s="102"/>
      <c r="EEF2" s="102"/>
      <c r="EEG2" s="103"/>
      <c r="EEL2" s="102"/>
      <c r="EEM2" s="102"/>
      <c r="EEN2" s="103"/>
      <c r="EES2" s="102"/>
      <c r="EET2" s="102"/>
      <c r="EEU2" s="103"/>
      <c r="EEZ2" s="102"/>
      <c r="EFA2" s="102"/>
      <c r="EFB2" s="103"/>
      <c r="EFG2" s="102"/>
      <c r="EFH2" s="102"/>
      <c r="EFI2" s="103"/>
      <c r="EFN2" s="102"/>
      <c r="EFO2" s="102"/>
      <c r="EFP2" s="103"/>
      <c r="EFU2" s="102"/>
      <c r="EFV2" s="102"/>
      <c r="EFW2" s="103"/>
      <c r="EGB2" s="102"/>
      <c r="EGC2" s="102"/>
      <c r="EGD2" s="103"/>
      <c r="EGI2" s="102"/>
      <c r="EGJ2" s="102"/>
      <c r="EGK2" s="103"/>
      <c r="EGP2" s="102"/>
      <c r="EGQ2" s="102"/>
      <c r="EGR2" s="103"/>
      <c r="EGW2" s="102"/>
      <c r="EGX2" s="102"/>
      <c r="EGY2" s="103"/>
      <c r="EHD2" s="102"/>
      <c r="EHE2" s="102"/>
      <c r="EHF2" s="103"/>
      <c r="EHK2" s="102"/>
      <c r="EHL2" s="102"/>
      <c r="EHM2" s="103"/>
      <c r="EHR2" s="102"/>
      <c r="EHS2" s="102"/>
      <c r="EHT2" s="103"/>
      <c r="EHY2" s="102"/>
      <c r="EHZ2" s="102"/>
      <c r="EIA2" s="103"/>
      <c r="EIF2" s="102"/>
      <c r="EIG2" s="102"/>
      <c r="EIH2" s="103"/>
      <c r="EIM2" s="102"/>
      <c r="EIN2" s="102"/>
      <c r="EIO2" s="103"/>
      <c r="EIT2" s="102"/>
      <c r="EIU2" s="102"/>
      <c r="EIV2" s="103"/>
      <c r="EJA2" s="102"/>
      <c r="EJB2" s="102"/>
      <c r="EJC2" s="103"/>
      <c r="EJH2" s="102"/>
      <c r="EJI2" s="102"/>
      <c r="EJJ2" s="103"/>
      <c r="EJO2" s="102"/>
      <c r="EJP2" s="102"/>
      <c r="EJQ2" s="103"/>
      <c r="EJV2" s="102"/>
      <c r="EJW2" s="102"/>
      <c r="EJX2" s="103"/>
      <c r="EKC2" s="102"/>
      <c r="EKD2" s="102"/>
      <c r="EKE2" s="103"/>
      <c r="EKJ2" s="102"/>
      <c r="EKK2" s="102"/>
      <c r="EKL2" s="103"/>
      <c r="EKQ2" s="102"/>
      <c r="EKR2" s="102"/>
      <c r="EKS2" s="103"/>
      <c r="EKX2" s="102"/>
      <c r="EKY2" s="102"/>
      <c r="EKZ2" s="103"/>
      <c r="ELE2" s="102"/>
      <c r="ELF2" s="102"/>
      <c r="ELG2" s="103"/>
      <c r="ELL2" s="102"/>
      <c r="ELM2" s="102"/>
      <c r="ELN2" s="103"/>
      <c r="ELS2" s="102"/>
      <c r="ELT2" s="102"/>
      <c r="ELU2" s="103"/>
      <c r="ELZ2" s="102"/>
      <c r="EMA2" s="102"/>
      <c r="EMB2" s="103"/>
      <c r="EMG2" s="102"/>
      <c r="EMH2" s="102"/>
      <c r="EMI2" s="103"/>
      <c r="EMN2" s="102"/>
      <c r="EMO2" s="102"/>
      <c r="EMP2" s="103"/>
      <c r="EMU2" s="102"/>
      <c r="EMV2" s="102"/>
      <c r="EMW2" s="103"/>
      <c r="ENB2" s="102"/>
      <c r="ENC2" s="102"/>
      <c r="END2" s="103"/>
      <c r="ENI2" s="102"/>
      <c r="ENJ2" s="102"/>
      <c r="ENK2" s="103"/>
      <c r="ENP2" s="102"/>
      <c r="ENQ2" s="102"/>
      <c r="ENR2" s="103"/>
      <c r="ENW2" s="102"/>
      <c r="ENX2" s="102"/>
      <c r="ENY2" s="103"/>
      <c r="EOD2" s="102"/>
      <c r="EOE2" s="102"/>
      <c r="EOF2" s="103"/>
      <c r="EOK2" s="102"/>
      <c r="EOL2" s="102"/>
      <c r="EOM2" s="103"/>
      <c r="EOR2" s="102"/>
      <c r="EOS2" s="102"/>
      <c r="EOT2" s="103"/>
      <c r="EOY2" s="102"/>
      <c r="EOZ2" s="102"/>
      <c r="EPA2" s="103"/>
      <c r="EPF2" s="102"/>
      <c r="EPG2" s="102"/>
      <c r="EPH2" s="103"/>
      <c r="EPM2" s="102"/>
      <c r="EPN2" s="102"/>
      <c r="EPO2" s="103"/>
      <c r="EPT2" s="102"/>
      <c r="EPU2" s="102"/>
      <c r="EPV2" s="103"/>
      <c r="EQA2" s="102"/>
      <c r="EQB2" s="102"/>
      <c r="EQC2" s="103"/>
      <c r="EQH2" s="102"/>
      <c r="EQI2" s="102"/>
      <c r="EQJ2" s="103"/>
      <c r="EQO2" s="102"/>
      <c r="EQP2" s="102"/>
      <c r="EQQ2" s="103"/>
      <c r="EQV2" s="102"/>
      <c r="EQW2" s="102"/>
      <c r="EQX2" s="103"/>
      <c r="ERC2" s="102"/>
      <c r="ERD2" s="102"/>
      <c r="ERE2" s="103"/>
      <c r="ERJ2" s="102"/>
      <c r="ERK2" s="102"/>
      <c r="ERL2" s="103"/>
      <c r="ERQ2" s="102"/>
      <c r="ERR2" s="102"/>
      <c r="ERS2" s="103"/>
      <c r="ERX2" s="102"/>
      <c r="ERY2" s="102"/>
      <c r="ERZ2" s="103"/>
      <c r="ESE2" s="102"/>
      <c r="ESF2" s="102"/>
      <c r="ESG2" s="103"/>
      <c r="ESL2" s="102"/>
      <c r="ESM2" s="102"/>
      <c r="ESN2" s="103"/>
      <c r="ESS2" s="102"/>
      <c r="EST2" s="102"/>
      <c r="ESU2" s="103"/>
      <c r="ESZ2" s="102"/>
      <c r="ETA2" s="102"/>
      <c r="ETB2" s="103"/>
      <c r="ETG2" s="102"/>
      <c r="ETH2" s="102"/>
      <c r="ETI2" s="103"/>
      <c r="ETN2" s="102"/>
      <c r="ETO2" s="102"/>
      <c r="ETP2" s="103"/>
      <c r="ETU2" s="102"/>
      <c r="ETV2" s="102"/>
      <c r="ETW2" s="103"/>
      <c r="EUB2" s="102"/>
      <c r="EUC2" s="102"/>
      <c r="EUD2" s="103"/>
      <c r="EUI2" s="102"/>
      <c r="EUJ2" s="102"/>
      <c r="EUK2" s="103"/>
      <c r="EUP2" s="102"/>
      <c r="EUQ2" s="102"/>
      <c r="EUR2" s="103"/>
      <c r="EUW2" s="102"/>
      <c r="EUX2" s="102"/>
      <c r="EUY2" s="103"/>
      <c r="EVD2" s="102"/>
      <c r="EVE2" s="102"/>
      <c r="EVF2" s="103"/>
      <c r="EVK2" s="102"/>
      <c r="EVL2" s="102"/>
      <c r="EVM2" s="103"/>
      <c r="EVR2" s="102"/>
      <c r="EVS2" s="102"/>
      <c r="EVT2" s="103"/>
      <c r="EVY2" s="102"/>
      <c r="EVZ2" s="102"/>
      <c r="EWA2" s="103"/>
      <c r="EWF2" s="102"/>
      <c r="EWG2" s="102"/>
      <c r="EWH2" s="103"/>
      <c r="EWM2" s="102"/>
      <c r="EWN2" s="102"/>
      <c r="EWO2" s="103"/>
      <c r="EWT2" s="102"/>
      <c r="EWU2" s="102"/>
      <c r="EWV2" s="103"/>
      <c r="EXA2" s="102"/>
      <c r="EXB2" s="102"/>
      <c r="EXC2" s="103"/>
      <c r="EXH2" s="102"/>
      <c r="EXI2" s="102"/>
      <c r="EXJ2" s="103"/>
      <c r="EXO2" s="102"/>
      <c r="EXP2" s="102"/>
      <c r="EXQ2" s="103"/>
      <c r="EXV2" s="102"/>
      <c r="EXW2" s="102"/>
      <c r="EXX2" s="103"/>
      <c r="EYC2" s="102"/>
      <c r="EYD2" s="102"/>
      <c r="EYE2" s="103"/>
      <c r="EYJ2" s="102"/>
      <c r="EYK2" s="102"/>
      <c r="EYL2" s="103"/>
      <c r="EYQ2" s="102"/>
      <c r="EYR2" s="102"/>
      <c r="EYS2" s="103"/>
      <c r="EYX2" s="102"/>
      <c r="EYY2" s="102"/>
      <c r="EYZ2" s="103"/>
      <c r="EZE2" s="102"/>
      <c r="EZF2" s="102"/>
      <c r="EZG2" s="103"/>
      <c r="EZL2" s="102"/>
      <c r="EZM2" s="102"/>
      <c r="EZN2" s="103"/>
      <c r="EZS2" s="102"/>
      <c r="EZT2" s="102"/>
      <c r="EZU2" s="103"/>
      <c r="EZZ2" s="102"/>
      <c r="FAA2" s="102"/>
      <c r="FAB2" s="103"/>
      <c r="FAG2" s="102"/>
      <c r="FAH2" s="102"/>
      <c r="FAI2" s="103"/>
      <c r="FAN2" s="102"/>
      <c r="FAO2" s="102"/>
      <c r="FAP2" s="103"/>
      <c r="FAU2" s="102"/>
      <c r="FAV2" s="102"/>
      <c r="FAW2" s="103"/>
      <c r="FBB2" s="102"/>
      <c r="FBC2" s="102"/>
      <c r="FBD2" s="103"/>
      <c r="FBI2" s="102"/>
      <c r="FBJ2" s="102"/>
      <c r="FBK2" s="103"/>
      <c r="FBP2" s="102"/>
      <c r="FBQ2" s="102"/>
      <c r="FBR2" s="103"/>
      <c r="FBW2" s="102"/>
      <c r="FBX2" s="102"/>
      <c r="FBY2" s="103"/>
      <c r="FCD2" s="102"/>
      <c r="FCE2" s="102"/>
      <c r="FCF2" s="103"/>
      <c r="FCK2" s="102"/>
      <c r="FCL2" s="102"/>
      <c r="FCM2" s="103"/>
      <c r="FCR2" s="102"/>
      <c r="FCS2" s="102"/>
      <c r="FCT2" s="103"/>
      <c r="FCY2" s="102"/>
      <c r="FCZ2" s="102"/>
      <c r="FDA2" s="103"/>
      <c r="FDF2" s="102"/>
      <c r="FDG2" s="102"/>
      <c r="FDH2" s="103"/>
      <c r="FDM2" s="102"/>
      <c r="FDN2" s="102"/>
      <c r="FDO2" s="103"/>
      <c r="FDT2" s="102"/>
      <c r="FDU2" s="102"/>
      <c r="FDV2" s="103"/>
      <c r="FEA2" s="102"/>
      <c r="FEB2" s="102"/>
      <c r="FEC2" s="103"/>
      <c r="FEH2" s="102"/>
      <c r="FEI2" s="102"/>
      <c r="FEJ2" s="103"/>
      <c r="FEO2" s="102"/>
      <c r="FEP2" s="102"/>
      <c r="FEQ2" s="103"/>
      <c r="FEV2" s="102"/>
      <c r="FEW2" s="102"/>
      <c r="FEX2" s="103"/>
      <c r="FFC2" s="102"/>
      <c r="FFD2" s="102"/>
      <c r="FFE2" s="103"/>
      <c r="FFJ2" s="102"/>
      <c r="FFK2" s="102"/>
      <c r="FFL2" s="103"/>
      <c r="FFQ2" s="102"/>
      <c r="FFR2" s="102"/>
      <c r="FFS2" s="103"/>
      <c r="FFX2" s="102"/>
      <c r="FFY2" s="102"/>
      <c r="FFZ2" s="103"/>
      <c r="FGE2" s="102"/>
      <c r="FGF2" s="102"/>
      <c r="FGG2" s="103"/>
      <c r="FGL2" s="102"/>
      <c r="FGM2" s="102"/>
      <c r="FGN2" s="103"/>
      <c r="FGS2" s="102"/>
      <c r="FGT2" s="102"/>
      <c r="FGU2" s="103"/>
      <c r="FGZ2" s="102"/>
      <c r="FHA2" s="102"/>
      <c r="FHB2" s="103"/>
      <c r="FHG2" s="102"/>
      <c r="FHH2" s="102"/>
      <c r="FHI2" s="103"/>
      <c r="FHN2" s="102"/>
      <c r="FHO2" s="102"/>
      <c r="FHP2" s="103"/>
      <c r="FHU2" s="102"/>
      <c r="FHV2" s="102"/>
      <c r="FHW2" s="103"/>
      <c r="FIB2" s="102"/>
      <c r="FIC2" s="102"/>
      <c r="FID2" s="103"/>
      <c r="FII2" s="102"/>
      <c r="FIJ2" s="102"/>
      <c r="FIK2" s="103"/>
      <c r="FIP2" s="102"/>
      <c r="FIQ2" s="102"/>
      <c r="FIR2" s="103"/>
      <c r="FIW2" s="102"/>
      <c r="FIX2" s="102"/>
      <c r="FIY2" s="103"/>
      <c r="FJD2" s="102"/>
      <c r="FJE2" s="102"/>
      <c r="FJF2" s="103"/>
      <c r="FJK2" s="102"/>
      <c r="FJL2" s="102"/>
      <c r="FJM2" s="103"/>
      <c r="FJR2" s="102"/>
      <c r="FJS2" s="102"/>
      <c r="FJT2" s="103"/>
      <c r="FJY2" s="102"/>
      <c r="FJZ2" s="102"/>
      <c r="FKA2" s="103"/>
      <c r="FKF2" s="102"/>
      <c r="FKG2" s="102"/>
      <c r="FKH2" s="103"/>
      <c r="FKM2" s="102"/>
      <c r="FKN2" s="102"/>
      <c r="FKO2" s="103"/>
      <c r="FKT2" s="102"/>
      <c r="FKU2" s="102"/>
      <c r="FKV2" s="103"/>
      <c r="FLA2" s="102"/>
      <c r="FLB2" s="102"/>
      <c r="FLC2" s="103"/>
      <c r="FLH2" s="102"/>
      <c r="FLI2" s="102"/>
      <c r="FLJ2" s="103"/>
      <c r="FLO2" s="102"/>
      <c r="FLP2" s="102"/>
      <c r="FLQ2" s="103"/>
      <c r="FLV2" s="102"/>
      <c r="FLW2" s="102"/>
      <c r="FLX2" s="103"/>
      <c r="FMC2" s="102"/>
      <c r="FMD2" s="102"/>
      <c r="FME2" s="103"/>
      <c r="FMJ2" s="102"/>
      <c r="FMK2" s="102"/>
      <c r="FML2" s="103"/>
      <c r="FMQ2" s="102"/>
      <c r="FMR2" s="102"/>
      <c r="FMS2" s="103"/>
      <c r="FMX2" s="102"/>
      <c r="FMY2" s="102"/>
      <c r="FMZ2" s="103"/>
      <c r="FNE2" s="102"/>
      <c r="FNF2" s="102"/>
      <c r="FNG2" s="103"/>
      <c r="FNL2" s="102"/>
      <c r="FNM2" s="102"/>
      <c r="FNN2" s="103"/>
      <c r="FNS2" s="102"/>
      <c r="FNT2" s="102"/>
      <c r="FNU2" s="103"/>
      <c r="FNZ2" s="102"/>
      <c r="FOA2" s="102"/>
      <c r="FOB2" s="103"/>
      <c r="FOG2" s="102"/>
      <c r="FOH2" s="102"/>
      <c r="FOI2" s="103"/>
      <c r="FON2" s="102"/>
      <c r="FOO2" s="102"/>
      <c r="FOP2" s="103"/>
      <c r="FOU2" s="102"/>
      <c r="FOV2" s="102"/>
      <c r="FOW2" s="103"/>
      <c r="FPB2" s="102"/>
      <c r="FPC2" s="102"/>
      <c r="FPD2" s="103"/>
      <c r="FPI2" s="102"/>
      <c r="FPJ2" s="102"/>
      <c r="FPK2" s="103"/>
      <c r="FPP2" s="102"/>
      <c r="FPQ2" s="102"/>
      <c r="FPR2" s="103"/>
      <c r="FPW2" s="102"/>
      <c r="FPX2" s="102"/>
      <c r="FPY2" s="103"/>
      <c r="FQD2" s="102"/>
      <c r="FQE2" s="102"/>
      <c r="FQF2" s="103"/>
      <c r="FQK2" s="102"/>
      <c r="FQL2" s="102"/>
      <c r="FQM2" s="103"/>
      <c r="FQR2" s="102"/>
      <c r="FQS2" s="102"/>
      <c r="FQT2" s="103"/>
      <c r="FQY2" s="102"/>
      <c r="FQZ2" s="102"/>
      <c r="FRA2" s="103"/>
      <c r="FRF2" s="102"/>
      <c r="FRG2" s="102"/>
      <c r="FRH2" s="103"/>
      <c r="FRM2" s="102"/>
      <c r="FRN2" s="102"/>
      <c r="FRO2" s="103"/>
      <c r="FRT2" s="102"/>
      <c r="FRU2" s="102"/>
      <c r="FRV2" s="103"/>
      <c r="FSA2" s="102"/>
      <c r="FSB2" s="102"/>
      <c r="FSC2" s="103"/>
      <c r="FSH2" s="102"/>
      <c r="FSI2" s="102"/>
      <c r="FSJ2" s="103"/>
      <c r="FSO2" s="102"/>
      <c r="FSP2" s="102"/>
      <c r="FSQ2" s="103"/>
      <c r="FSV2" s="102"/>
      <c r="FSW2" s="102"/>
      <c r="FSX2" s="103"/>
      <c r="FTC2" s="102"/>
      <c r="FTD2" s="102"/>
      <c r="FTE2" s="103"/>
      <c r="FTJ2" s="102"/>
      <c r="FTK2" s="102"/>
      <c r="FTL2" s="103"/>
      <c r="FTQ2" s="102"/>
      <c r="FTR2" s="102"/>
      <c r="FTS2" s="103"/>
      <c r="FTX2" s="102"/>
      <c r="FTY2" s="102"/>
      <c r="FTZ2" s="103"/>
      <c r="FUE2" s="102"/>
      <c r="FUF2" s="102"/>
      <c r="FUG2" s="103"/>
      <c r="FUL2" s="102"/>
      <c r="FUM2" s="102"/>
      <c r="FUN2" s="103"/>
      <c r="FUS2" s="102"/>
      <c r="FUT2" s="102"/>
      <c r="FUU2" s="103"/>
      <c r="FUZ2" s="102"/>
      <c r="FVA2" s="102"/>
      <c r="FVB2" s="103"/>
      <c r="FVG2" s="102"/>
      <c r="FVH2" s="102"/>
      <c r="FVI2" s="103"/>
      <c r="FVN2" s="102"/>
      <c r="FVO2" s="102"/>
      <c r="FVP2" s="103"/>
      <c r="FVU2" s="102"/>
      <c r="FVV2" s="102"/>
      <c r="FVW2" s="103"/>
      <c r="FWB2" s="102"/>
      <c r="FWC2" s="102"/>
      <c r="FWD2" s="103"/>
      <c r="FWI2" s="102"/>
      <c r="FWJ2" s="102"/>
      <c r="FWK2" s="103"/>
      <c r="FWP2" s="102"/>
      <c r="FWQ2" s="102"/>
      <c r="FWR2" s="103"/>
      <c r="FWW2" s="102"/>
      <c r="FWX2" s="102"/>
      <c r="FWY2" s="103"/>
      <c r="FXD2" s="102"/>
      <c r="FXE2" s="102"/>
      <c r="FXF2" s="103"/>
      <c r="FXK2" s="102"/>
      <c r="FXL2" s="102"/>
      <c r="FXM2" s="103"/>
      <c r="FXR2" s="102"/>
      <c r="FXS2" s="102"/>
      <c r="FXT2" s="103"/>
      <c r="FXY2" s="102"/>
      <c r="FXZ2" s="102"/>
      <c r="FYA2" s="103"/>
      <c r="FYF2" s="102"/>
      <c r="FYG2" s="102"/>
      <c r="FYH2" s="103"/>
      <c r="FYM2" s="102"/>
      <c r="FYN2" s="102"/>
      <c r="FYO2" s="103"/>
      <c r="FYT2" s="102"/>
      <c r="FYU2" s="102"/>
      <c r="FYV2" s="103"/>
      <c r="FZA2" s="102"/>
      <c r="FZB2" s="102"/>
      <c r="FZC2" s="103"/>
      <c r="FZH2" s="102"/>
      <c r="FZI2" s="102"/>
      <c r="FZJ2" s="103"/>
      <c r="FZO2" s="102"/>
      <c r="FZP2" s="102"/>
      <c r="FZQ2" s="103"/>
      <c r="FZV2" s="102"/>
      <c r="FZW2" s="102"/>
      <c r="FZX2" s="103"/>
      <c r="GAC2" s="102"/>
      <c r="GAD2" s="102"/>
      <c r="GAE2" s="103"/>
      <c r="GAJ2" s="102"/>
      <c r="GAK2" s="102"/>
      <c r="GAL2" s="103"/>
      <c r="GAQ2" s="102"/>
      <c r="GAR2" s="102"/>
      <c r="GAS2" s="103"/>
      <c r="GAX2" s="102"/>
      <c r="GAY2" s="102"/>
      <c r="GAZ2" s="103"/>
      <c r="GBE2" s="102"/>
      <c r="GBF2" s="102"/>
      <c r="GBG2" s="103"/>
      <c r="GBL2" s="102"/>
      <c r="GBM2" s="102"/>
      <c r="GBN2" s="103"/>
      <c r="GBS2" s="102"/>
      <c r="GBT2" s="102"/>
      <c r="GBU2" s="103"/>
      <c r="GBZ2" s="102"/>
      <c r="GCA2" s="102"/>
      <c r="GCB2" s="103"/>
      <c r="GCG2" s="102"/>
      <c r="GCH2" s="102"/>
      <c r="GCI2" s="103"/>
      <c r="GCN2" s="102"/>
      <c r="GCO2" s="102"/>
      <c r="GCP2" s="103"/>
      <c r="GCU2" s="102"/>
      <c r="GCV2" s="102"/>
      <c r="GCW2" s="103"/>
      <c r="GDB2" s="102"/>
      <c r="GDC2" s="102"/>
      <c r="GDD2" s="103"/>
      <c r="GDI2" s="102"/>
      <c r="GDJ2" s="102"/>
      <c r="GDK2" s="103"/>
      <c r="GDP2" s="102"/>
      <c r="GDQ2" s="102"/>
      <c r="GDR2" s="103"/>
      <c r="GDW2" s="102"/>
      <c r="GDX2" s="102"/>
      <c r="GDY2" s="103"/>
      <c r="GED2" s="102"/>
      <c r="GEE2" s="102"/>
      <c r="GEF2" s="103"/>
      <c r="GEK2" s="102"/>
      <c r="GEL2" s="102"/>
      <c r="GEM2" s="103"/>
      <c r="GER2" s="102"/>
      <c r="GES2" s="102"/>
      <c r="GET2" s="103"/>
      <c r="GEY2" s="102"/>
      <c r="GEZ2" s="102"/>
      <c r="GFA2" s="103"/>
      <c r="GFF2" s="102"/>
      <c r="GFG2" s="102"/>
      <c r="GFH2" s="103"/>
      <c r="GFM2" s="102"/>
      <c r="GFN2" s="102"/>
      <c r="GFO2" s="103"/>
      <c r="GFT2" s="102"/>
      <c r="GFU2" s="102"/>
      <c r="GFV2" s="103"/>
      <c r="GGA2" s="102"/>
      <c r="GGB2" s="102"/>
      <c r="GGC2" s="103"/>
      <c r="GGH2" s="102"/>
      <c r="GGI2" s="102"/>
      <c r="GGJ2" s="103"/>
      <c r="GGO2" s="102"/>
      <c r="GGP2" s="102"/>
      <c r="GGQ2" s="103"/>
      <c r="GGV2" s="102"/>
      <c r="GGW2" s="102"/>
      <c r="GGX2" s="103"/>
      <c r="GHC2" s="102"/>
      <c r="GHD2" s="102"/>
      <c r="GHE2" s="103"/>
      <c r="GHJ2" s="102"/>
      <c r="GHK2" s="102"/>
      <c r="GHL2" s="103"/>
      <c r="GHQ2" s="102"/>
      <c r="GHR2" s="102"/>
      <c r="GHS2" s="103"/>
      <c r="GHX2" s="102"/>
      <c r="GHY2" s="102"/>
      <c r="GHZ2" s="103"/>
      <c r="GIE2" s="102"/>
      <c r="GIF2" s="102"/>
      <c r="GIG2" s="103"/>
      <c r="GIL2" s="102"/>
      <c r="GIM2" s="102"/>
      <c r="GIN2" s="103"/>
      <c r="GIS2" s="102"/>
      <c r="GIT2" s="102"/>
      <c r="GIU2" s="103"/>
      <c r="GIZ2" s="102"/>
      <c r="GJA2" s="102"/>
      <c r="GJB2" s="103"/>
      <c r="GJG2" s="102"/>
      <c r="GJH2" s="102"/>
      <c r="GJI2" s="103"/>
      <c r="GJN2" s="102"/>
      <c r="GJO2" s="102"/>
      <c r="GJP2" s="103"/>
      <c r="GJU2" s="102"/>
      <c r="GJV2" s="102"/>
      <c r="GJW2" s="103"/>
      <c r="GKB2" s="102"/>
      <c r="GKC2" s="102"/>
      <c r="GKD2" s="103"/>
      <c r="GKI2" s="102"/>
      <c r="GKJ2" s="102"/>
      <c r="GKK2" s="103"/>
      <c r="GKP2" s="102"/>
      <c r="GKQ2" s="102"/>
      <c r="GKR2" s="103"/>
      <c r="GKW2" s="102"/>
      <c r="GKX2" s="102"/>
      <c r="GKY2" s="103"/>
      <c r="GLD2" s="102"/>
      <c r="GLE2" s="102"/>
      <c r="GLF2" s="103"/>
      <c r="GLK2" s="102"/>
      <c r="GLL2" s="102"/>
      <c r="GLM2" s="103"/>
      <c r="GLR2" s="102"/>
      <c r="GLS2" s="102"/>
      <c r="GLT2" s="103"/>
      <c r="GLY2" s="102"/>
      <c r="GLZ2" s="102"/>
      <c r="GMA2" s="103"/>
      <c r="GMF2" s="102"/>
      <c r="GMG2" s="102"/>
      <c r="GMH2" s="103"/>
      <c r="GMM2" s="102"/>
      <c r="GMN2" s="102"/>
      <c r="GMO2" s="103"/>
      <c r="GMT2" s="102"/>
      <c r="GMU2" s="102"/>
      <c r="GMV2" s="103"/>
      <c r="GNA2" s="102"/>
      <c r="GNB2" s="102"/>
      <c r="GNC2" s="103"/>
      <c r="GNH2" s="102"/>
      <c r="GNI2" s="102"/>
      <c r="GNJ2" s="103"/>
      <c r="GNO2" s="102"/>
      <c r="GNP2" s="102"/>
      <c r="GNQ2" s="103"/>
      <c r="GNV2" s="102"/>
      <c r="GNW2" s="102"/>
      <c r="GNX2" s="103"/>
      <c r="GOC2" s="102"/>
      <c r="GOD2" s="102"/>
      <c r="GOE2" s="103"/>
      <c r="GOJ2" s="102"/>
      <c r="GOK2" s="102"/>
      <c r="GOL2" s="103"/>
      <c r="GOQ2" s="102"/>
      <c r="GOR2" s="102"/>
      <c r="GOS2" s="103"/>
      <c r="GOX2" s="102"/>
      <c r="GOY2" s="102"/>
      <c r="GOZ2" s="103"/>
      <c r="GPE2" s="102"/>
      <c r="GPF2" s="102"/>
      <c r="GPG2" s="103"/>
      <c r="GPL2" s="102"/>
      <c r="GPM2" s="102"/>
      <c r="GPN2" s="103"/>
      <c r="GPS2" s="102"/>
      <c r="GPT2" s="102"/>
      <c r="GPU2" s="103"/>
      <c r="GPZ2" s="102"/>
      <c r="GQA2" s="102"/>
      <c r="GQB2" s="103"/>
      <c r="GQG2" s="102"/>
      <c r="GQH2" s="102"/>
      <c r="GQI2" s="103"/>
      <c r="GQN2" s="102"/>
      <c r="GQO2" s="102"/>
      <c r="GQP2" s="103"/>
      <c r="GQU2" s="102"/>
      <c r="GQV2" s="102"/>
      <c r="GQW2" s="103"/>
      <c r="GRB2" s="102"/>
      <c r="GRC2" s="102"/>
      <c r="GRD2" s="103"/>
      <c r="GRI2" s="102"/>
      <c r="GRJ2" s="102"/>
      <c r="GRK2" s="103"/>
      <c r="GRP2" s="102"/>
      <c r="GRQ2" s="102"/>
      <c r="GRR2" s="103"/>
      <c r="GRW2" s="102"/>
      <c r="GRX2" s="102"/>
      <c r="GRY2" s="103"/>
      <c r="GSD2" s="102"/>
      <c r="GSE2" s="102"/>
      <c r="GSF2" s="103"/>
      <c r="GSK2" s="102"/>
      <c r="GSL2" s="102"/>
      <c r="GSM2" s="103"/>
      <c r="GSR2" s="102"/>
      <c r="GSS2" s="102"/>
      <c r="GST2" s="103"/>
      <c r="GSY2" s="102"/>
      <c r="GSZ2" s="102"/>
      <c r="GTA2" s="103"/>
      <c r="GTF2" s="102"/>
      <c r="GTG2" s="102"/>
      <c r="GTH2" s="103"/>
      <c r="GTM2" s="102"/>
      <c r="GTN2" s="102"/>
      <c r="GTO2" s="103"/>
      <c r="GTT2" s="102"/>
      <c r="GTU2" s="102"/>
      <c r="GTV2" s="103"/>
      <c r="GUA2" s="102"/>
      <c r="GUB2" s="102"/>
      <c r="GUC2" s="103"/>
      <c r="GUH2" s="102"/>
      <c r="GUI2" s="102"/>
      <c r="GUJ2" s="103"/>
      <c r="GUO2" s="102"/>
      <c r="GUP2" s="102"/>
      <c r="GUQ2" s="103"/>
      <c r="GUV2" s="102"/>
      <c r="GUW2" s="102"/>
      <c r="GUX2" s="103"/>
      <c r="GVC2" s="102"/>
      <c r="GVD2" s="102"/>
      <c r="GVE2" s="103"/>
      <c r="GVJ2" s="102"/>
      <c r="GVK2" s="102"/>
      <c r="GVL2" s="103"/>
      <c r="GVQ2" s="102"/>
      <c r="GVR2" s="102"/>
      <c r="GVS2" s="103"/>
      <c r="GVX2" s="102"/>
      <c r="GVY2" s="102"/>
      <c r="GVZ2" s="103"/>
      <c r="GWE2" s="102"/>
      <c r="GWF2" s="102"/>
      <c r="GWG2" s="103"/>
      <c r="GWL2" s="102"/>
      <c r="GWM2" s="102"/>
      <c r="GWN2" s="103"/>
      <c r="GWS2" s="102"/>
      <c r="GWT2" s="102"/>
      <c r="GWU2" s="103"/>
      <c r="GWZ2" s="102"/>
      <c r="GXA2" s="102"/>
      <c r="GXB2" s="103"/>
      <c r="GXG2" s="102"/>
      <c r="GXH2" s="102"/>
      <c r="GXI2" s="103"/>
      <c r="GXN2" s="102"/>
      <c r="GXO2" s="102"/>
      <c r="GXP2" s="103"/>
      <c r="GXU2" s="102"/>
      <c r="GXV2" s="102"/>
      <c r="GXW2" s="103"/>
      <c r="GYB2" s="102"/>
      <c r="GYC2" s="102"/>
      <c r="GYD2" s="103"/>
      <c r="GYI2" s="102"/>
      <c r="GYJ2" s="102"/>
      <c r="GYK2" s="103"/>
      <c r="GYP2" s="102"/>
      <c r="GYQ2" s="102"/>
      <c r="GYR2" s="103"/>
      <c r="GYW2" s="102"/>
      <c r="GYX2" s="102"/>
      <c r="GYY2" s="103"/>
      <c r="GZD2" s="102"/>
      <c r="GZE2" s="102"/>
      <c r="GZF2" s="103"/>
      <c r="GZK2" s="102"/>
      <c r="GZL2" s="102"/>
      <c r="GZM2" s="103"/>
      <c r="GZR2" s="102"/>
      <c r="GZS2" s="102"/>
      <c r="GZT2" s="103"/>
      <c r="GZY2" s="102"/>
      <c r="GZZ2" s="102"/>
      <c r="HAA2" s="103"/>
      <c r="HAF2" s="102"/>
      <c r="HAG2" s="102"/>
      <c r="HAH2" s="103"/>
      <c r="HAM2" s="102"/>
      <c r="HAN2" s="102"/>
      <c r="HAO2" s="103"/>
      <c r="HAT2" s="102"/>
      <c r="HAU2" s="102"/>
      <c r="HAV2" s="103"/>
      <c r="HBA2" s="102"/>
      <c r="HBB2" s="102"/>
      <c r="HBC2" s="103"/>
      <c r="HBH2" s="102"/>
      <c r="HBI2" s="102"/>
      <c r="HBJ2" s="103"/>
      <c r="HBO2" s="102"/>
      <c r="HBP2" s="102"/>
      <c r="HBQ2" s="103"/>
      <c r="HBV2" s="102"/>
      <c r="HBW2" s="102"/>
      <c r="HBX2" s="103"/>
      <c r="HCC2" s="102"/>
      <c r="HCD2" s="102"/>
      <c r="HCE2" s="103"/>
      <c r="HCJ2" s="102"/>
      <c r="HCK2" s="102"/>
      <c r="HCL2" s="103"/>
      <c r="HCQ2" s="102"/>
      <c r="HCR2" s="102"/>
      <c r="HCS2" s="103"/>
      <c r="HCX2" s="102"/>
      <c r="HCY2" s="102"/>
      <c r="HCZ2" s="103"/>
      <c r="HDE2" s="102"/>
      <c r="HDF2" s="102"/>
      <c r="HDG2" s="103"/>
      <c r="HDL2" s="102"/>
      <c r="HDM2" s="102"/>
      <c r="HDN2" s="103"/>
      <c r="HDS2" s="102"/>
      <c r="HDT2" s="102"/>
      <c r="HDU2" s="103"/>
      <c r="HDZ2" s="102"/>
      <c r="HEA2" s="102"/>
      <c r="HEB2" s="103"/>
      <c r="HEG2" s="102"/>
      <c r="HEH2" s="102"/>
      <c r="HEI2" s="103"/>
      <c r="HEN2" s="102"/>
      <c r="HEO2" s="102"/>
      <c r="HEP2" s="103"/>
      <c r="HEU2" s="102"/>
      <c r="HEV2" s="102"/>
      <c r="HEW2" s="103"/>
      <c r="HFB2" s="102"/>
      <c r="HFC2" s="102"/>
      <c r="HFD2" s="103"/>
      <c r="HFI2" s="102"/>
      <c r="HFJ2" s="102"/>
      <c r="HFK2" s="103"/>
      <c r="HFP2" s="102"/>
      <c r="HFQ2" s="102"/>
      <c r="HFR2" s="103"/>
      <c r="HFW2" s="102"/>
      <c r="HFX2" s="102"/>
      <c r="HFY2" s="103"/>
      <c r="HGD2" s="102"/>
      <c r="HGE2" s="102"/>
      <c r="HGF2" s="103"/>
      <c r="HGK2" s="102"/>
      <c r="HGL2" s="102"/>
      <c r="HGM2" s="103"/>
      <c r="HGR2" s="102"/>
      <c r="HGS2" s="102"/>
      <c r="HGT2" s="103"/>
      <c r="HGY2" s="102"/>
      <c r="HGZ2" s="102"/>
      <c r="HHA2" s="103"/>
      <c r="HHF2" s="102"/>
      <c r="HHG2" s="102"/>
      <c r="HHH2" s="103"/>
      <c r="HHM2" s="102"/>
      <c r="HHN2" s="102"/>
      <c r="HHO2" s="103"/>
      <c r="HHT2" s="102"/>
      <c r="HHU2" s="102"/>
      <c r="HHV2" s="103"/>
      <c r="HIA2" s="102"/>
      <c r="HIB2" s="102"/>
      <c r="HIC2" s="103"/>
      <c r="HIH2" s="102"/>
      <c r="HII2" s="102"/>
      <c r="HIJ2" s="103"/>
      <c r="HIO2" s="102"/>
      <c r="HIP2" s="102"/>
      <c r="HIQ2" s="103"/>
      <c r="HIV2" s="102"/>
      <c r="HIW2" s="102"/>
      <c r="HIX2" s="103"/>
      <c r="HJC2" s="102"/>
      <c r="HJD2" s="102"/>
      <c r="HJE2" s="103"/>
      <c r="HJJ2" s="102"/>
      <c r="HJK2" s="102"/>
      <c r="HJL2" s="103"/>
      <c r="HJQ2" s="102"/>
      <c r="HJR2" s="102"/>
      <c r="HJS2" s="103"/>
      <c r="HJX2" s="102"/>
      <c r="HJY2" s="102"/>
      <c r="HJZ2" s="103"/>
      <c r="HKE2" s="102"/>
      <c r="HKF2" s="102"/>
      <c r="HKG2" s="103"/>
      <c r="HKL2" s="102"/>
      <c r="HKM2" s="102"/>
      <c r="HKN2" s="103"/>
      <c r="HKS2" s="102"/>
      <c r="HKT2" s="102"/>
      <c r="HKU2" s="103"/>
      <c r="HKZ2" s="102"/>
      <c r="HLA2" s="102"/>
      <c r="HLB2" s="103"/>
      <c r="HLG2" s="102"/>
      <c r="HLH2" s="102"/>
      <c r="HLI2" s="103"/>
      <c r="HLN2" s="102"/>
      <c r="HLO2" s="102"/>
      <c r="HLP2" s="103"/>
      <c r="HLU2" s="102"/>
      <c r="HLV2" s="102"/>
      <c r="HLW2" s="103"/>
      <c r="HMB2" s="102"/>
      <c r="HMC2" s="102"/>
      <c r="HMD2" s="103"/>
      <c r="HMI2" s="102"/>
      <c r="HMJ2" s="102"/>
      <c r="HMK2" s="103"/>
      <c r="HMP2" s="102"/>
      <c r="HMQ2" s="102"/>
      <c r="HMR2" s="103"/>
      <c r="HMW2" s="102"/>
      <c r="HMX2" s="102"/>
      <c r="HMY2" s="103"/>
      <c r="HND2" s="102"/>
      <c r="HNE2" s="102"/>
      <c r="HNF2" s="103"/>
      <c r="HNK2" s="102"/>
      <c r="HNL2" s="102"/>
      <c r="HNM2" s="103"/>
      <c r="HNR2" s="102"/>
      <c r="HNS2" s="102"/>
      <c r="HNT2" s="103"/>
      <c r="HNY2" s="102"/>
      <c r="HNZ2" s="102"/>
      <c r="HOA2" s="103"/>
      <c r="HOF2" s="102"/>
      <c r="HOG2" s="102"/>
      <c r="HOH2" s="103"/>
      <c r="HOM2" s="102"/>
      <c r="HON2" s="102"/>
      <c r="HOO2" s="103"/>
      <c r="HOT2" s="102"/>
      <c r="HOU2" s="102"/>
      <c r="HOV2" s="103"/>
      <c r="HPA2" s="102"/>
      <c r="HPB2" s="102"/>
      <c r="HPC2" s="103"/>
      <c r="HPH2" s="102"/>
      <c r="HPI2" s="102"/>
      <c r="HPJ2" s="103"/>
      <c r="HPO2" s="102"/>
      <c r="HPP2" s="102"/>
      <c r="HPQ2" s="103"/>
      <c r="HPV2" s="102"/>
      <c r="HPW2" s="102"/>
      <c r="HPX2" s="103"/>
      <c r="HQC2" s="102"/>
      <c r="HQD2" s="102"/>
      <c r="HQE2" s="103"/>
      <c r="HQJ2" s="102"/>
      <c r="HQK2" s="102"/>
      <c r="HQL2" s="103"/>
      <c r="HQQ2" s="102"/>
      <c r="HQR2" s="102"/>
      <c r="HQS2" s="103"/>
      <c r="HQX2" s="102"/>
      <c r="HQY2" s="102"/>
      <c r="HQZ2" s="103"/>
      <c r="HRE2" s="102"/>
      <c r="HRF2" s="102"/>
      <c r="HRG2" s="103"/>
      <c r="HRL2" s="102"/>
      <c r="HRM2" s="102"/>
      <c r="HRN2" s="103"/>
      <c r="HRS2" s="102"/>
      <c r="HRT2" s="102"/>
      <c r="HRU2" s="103"/>
      <c r="HRZ2" s="102"/>
      <c r="HSA2" s="102"/>
      <c r="HSB2" s="103"/>
      <c r="HSG2" s="102"/>
      <c r="HSH2" s="102"/>
      <c r="HSI2" s="103"/>
      <c r="HSN2" s="102"/>
      <c r="HSO2" s="102"/>
      <c r="HSP2" s="103"/>
      <c r="HSU2" s="102"/>
      <c r="HSV2" s="102"/>
      <c r="HSW2" s="103"/>
      <c r="HTB2" s="102"/>
      <c r="HTC2" s="102"/>
      <c r="HTD2" s="103"/>
      <c r="HTI2" s="102"/>
      <c r="HTJ2" s="102"/>
      <c r="HTK2" s="103"/>
      <c r="HTP2" s="102"/>
      <c r="HTQ2" s="102"/>
      <c r="HTR2" s="103"/>
      <c r="HTW2" s="102"/>
      <c r="HTX2" s="102"/>
      <c r="HTY2" s="103"/>
      <c r="HUD2" s="102"/>
      <c r="HUE2" s="102"/>
      <c r="HUF2" s="103"/>
      <c r="HUK2" s="102"/>
      <c r="HUL2" s="102"/>
      <c r="HUM2" s="103"/>
      <c r="HUR2" s="102"/>
      <c r="HUS2" s="102"/>
      <c r="HUT2" s="103"/>
      <c r="HUY2" s="102"/>
      <c r="HUZ2" s="102"/>
      <c r="HVA2" s="103"/>
      <c r="HVF2" s="102"/>
      <c r="HVG2" s="102"/>
      <c r="HVH2" s="103"/>
      <c r="HVM2" s="102"/>
      <c r="HVN2" s="102"/>
      <c r="HVO2" s="103"/>
      <c r="HVT2" s="102"/>
      <c r="HVU2" s="102"/>
      <c r="HVV2" s="103"/>
      <c r="HWA2" s="102"/>
      <c r="HWB2" s="102"/>
      <c r="HWC2" s="103"/>
      <c r="HWH2" s="102"/>
      <c r="HWI2" s="102"/>
      <c r="HWJ2" s="103"/>
      <c r="HWO2" s="102"/>
      <c r="HWP2" s="102"/>
      <c r="HWQ2" s="103"/>
      <c r="HWV2" s="102"/>
      <c r="HWW2" s="102"/>
      <c r="HWX2" s="103"/>
      <c r="HXC2" s="102"/>
      <c r="HXD2" s="102"/>
      <c r="HXE2" s="103"/>
      <c r="HXJ2" s="102"/>
      <c r="HXK2" s="102"/>
      <c r="HXL2" s="103"/>
      <c r="HXQ2" s="102"/>
      <c r="HXR2" s="102"/>
      <c r="HXS2" s="103"/>
      <c r="HXX2" s="102"/>
      <c r="HXY2" s="102"/>
      <c r="HXZ2" s="103"/>
      <c r="HYE2" s="102"/>
      <c r="HYF2" s="102"/>
      <c r="HYG2" s="103"/>
      <c r="HYL2" s="102"/>
      <c r="HYM2" s="102"/>
      <c r="HYN2" s="103"/>
      <c r="HYS2" s="102"/>
      <c r="HYT2" s="102"/>
      <c r="HYU2" s="103"/>
      <c r="HYZ2" s="102"/>
      <c r="HZA2" s="102"/>
      <c r="HZB2" s="103"/>
      <c r="HZG2" s="102"/>
      <c r="HZH2" s="102"/>
      <c r="HZI2" s="103"/>
      <c r="HZN2" s="102"/>
      <c r="HZO2" s="102"/>
      <c r="HZP2" s="103"/>
      <c r="HZU2" s="102"/>
      <c r="HZV2" s="102"/>
      <c r="HZW2" s="103"/>
      <c r="IAB2" s="102"/>
      <c r="IAC2" s="102"/>
      <c r="IAD2" s="103"/>
      <c r="IAI2" s="102"/>
      <c r="IAJ2" s="102"/>
      <c r="IAK2" s="103"/>
      <c r="IAP2" s="102"/>
      <c r="IAQ2" s="102"/>
      <c r="IAR2" s="103"/>
      <c r="IAW2" s="102"/>
      <c r="IAX2" s="102"/>
      <c r="IAY2" s="103"/>
      <c r="IBD2" s="102"/>
      <c r="IBE2" s="102"/>
      <c r="IBF2" s="103"/>
      <c r="IBK2" s="102"/>
      <c r="IBL2" s="102"/>
      <c r="IBM2" s="103"/>
      <c r="IBR2" s="102"/>
      <c r="IBS2" s="102"/>
      <c r="IBT2" s="103"/>
      <c r="IBY2" s="102"/>
      <c r="IBZ2" s="102"/>
      <c r="ICA2" s="103"/>
      <c r="ICF2" s="102"/>
      <c r="ICG2" s="102"/>
      <c r="ICH2" s="103"/>
      <c r="ICM2" s="102"/>
      <c r="ICN2" s="102"/>
      <c r="ICO2" s="103"/>
      <c r="ICT2" s="102"/>
      <c r="ICU2" s="102"/>
      <c r="ICV2" s="103"/>
      <c r="IDA2" s="102"/>
      <c r="IDB2" s="102"/>
      <c r="IDC2" s="103"/>
      <c r="IDH2" s="102"/>
      <c r="IDI2" s="102"/>
      <c r="IDJ2" s="103"/>
      <c r="IDO2" s="102"/>
      <c r="IDP2" s="102"/>
      <c r="IDQ2" s="103"/>
      <c r="IDV2" s="102"/>
      <c r="IDW2" s="102"/>
      <c r="IDX2" s="103"/>
      <c r="IEC2" s="102"/>
      <c r="IED2" s="102"/>
      <c r="IEE2" s="103"/>
      <c r="IEJ2" s="102"/>
      <c r="IEK2" s="102"/>
      <c r="IEL2" s="103"/>
      <c r="IEQ2" s="102"/>
      <c r="IER2" s="102"/>
      <c r="IES2" s="103"/>
      <c r="IEX2" s="102"/>
      <c r="IEY2" s="102"/>
      <c r="IEZ2" s="103"/>
      <c r="IFE2" s="102"/>
      <c r="IFF2" s="102"/>
      <c r="IFG2" s="103"/>
      <c r="IFL2" s="102"/>
      <c r="IFM2" s="102"/>
      <c r="IFN2" s="103"/>
      <c r="IFS2" s="102"/>
      <c r="IFT2" s="102"/>
      <c r="IFU2" s="103"/>
      <c r="IFZ2" s="102"/>
      <c r="IGA2" s="102"/>
      <c r="IGB2" s="103"/>
      <c r="IGG2" s="102"/>
      <c r="IGH2" s="102"/>
      <c r="IGI2" s="103"/>
      <c r="IGN2" s="102"/>
      <c r="IGO2" s="102"/>
      <c r="IGP2" s="103"/>
      <c r="IGU2" s="102"/>
      <c r="IGV2" s="102"/>
      <c r="IGW2" s="103"/>
      <c r="IHB2" s="102"/>
      <c r="IHC2" s="102"/>
      <c r="IHD2" s="103"/>
      <c r="IHI2" s="102"/>
      <c r="IHJ2" s="102"/>
      <c r="IHK2" s="103"/>
      <c r="IHP2" s="102"/>
      <c r="IHQ2" s="102"/>
      <c r="IHR2" s="103"/>
      <c r="IHW2" s="102"/>
      <c r="IHX2" s="102"/>
      <c r="IHY2" s="103"/>
      <c r="IID2" s="102"/>
      <c r="IIE2" s="102"/>
      <c r="IIF2" s="103"/>
      <c r="IIK2" s="102"/>
      <c r="IIL2" s="102"/>
      <c r="IIM2" s="103"/>
      <c r="IIR2" s="102"/>
      <c r="IIS2" s="102"/>
      <c r="IIT2" s="103"/>
      <c r="IIY2" s="102"/>
      <c r="IIZ2" s="102"/>
      <c r="IJA2" s="103"/>
      <c r="IJF2" s="102"/>
      <c r="IJG2" s="102"/>
      <c r="IJH2" s="103"/>
      <c r="IJM2" s="102"/>
      <c r="IJN2" s="102"/>
      <c r="IJO2" s="103"/>
      <c r="IJT2" s="102"/>
      <c r="IJU2" s="102"/>
      <c r="IJV2" s="103"/>
      <c r="IKA2" s="102"/>
      <c r="IKB2" s="102"/>
      <c r="IKC2" s="103"/>
      <c r="IKH2" s="102"/>
      <c r="IKI2" s="102"/>
      <c r="IKJ2" s="103"/>
      <c r="IKO2" s="102"/>
      <c r="IKP2" s="102"/>
      <c r="IKQ2" s="103"/>
      <c r="IKV2" s="102"/>
      <c r="IKW2" s="102"/>
      <c r="IKX2" s="103"/>
      <c r="ILC2" s="102"/>
      <c r="ILD2" s="102"/>
      <c r="ILE2" s="103"/>
      <c r="ILJ2" s="102"/>
      <c r="ILK2" s="102"/>
      <c r="ILL2" s="103"/>
      <c r="ILQ2" s="102"/>
      <c r="ILR2" s="102"/>
      <c r="ILS2" s="103"/>
      <c r="ILX2" s="102"/>
      <c r="ILY2" s="102"/>
      <c r="ILZ2" s="103"/>
      <c r="IME2" s="102"/>
      <c r="IMF2" s="102"/>
      <c r="IMG2" s="103"/>
      <c r="IML2" s="102"/>
      <c r="IMM2" s="102"/>
      <c r="IMN2" s="103"/>
      <c r="IMS2" s="102"/>
      <c r="IMT2" s="102"/>
      <c r="IMU2" s="103"/>
      <c r="IMZ2" s="102"/>
      <c r="INA2" s="102"/>
      <c r="INB2" s="103"/>
      <c r="ING2" s="102"/>
      <c r="INH2" s="102"/>
      <c r="INI2" s="103"/>
      <c r="INN2" s="102"/>
      <c r="INO2" s="102"/>
      <c r="INP2" s="103"/>
      <c r="INU2" s="102"/>
      <c r="INV2" s="102"/>
      <c r="INW2" s="103"/>
      <c r="IOB2" s="102"/>
      <c r="IOC2" s="102"/>
      <c r="IOD2" s="103"/>
      <c r="IOI2" s="102"/>
      <c r="IOJ2" s="102"/>
      <c r="IOK2" s="103"/>
      <c r="IOP2" s="102"/>
      <c r="IOQ2" s="102"/>
      <c r="IOR2" s="103"/>
      <c r="IOW2" s="102"/>
      <c r="IOX2" s="102"/>
      <c r="IOY2" s="103"/>
      <c r="IPD2" s="102"/>
      <c r="IPE2" s="102"/>
      <c r="IPF2" s="103"/>
      <c r="IPK2" s="102"/>
      <c r="IPL2" s="102"/>
      <c r="IPM2" s="103"/>
      <c r="IPR2" s="102"/>
      <c r="IPS2" s="102"/>
      <c r="IPT2" s="103"/>
      <c r="IPY2" s="102"/>
      <c r="IPZ2" s="102"/>
      <c r="IQA2" s="103"/>
      <c r="IQF2" s="102"/>
      <c r="IQG2" s="102"/>
      <c r="IQH2" s="103"/>
      <c r="IQM2" s="102"/>
      <c r="IQN2" s="102"/>
      <c r="IQO2" s="103"/>
      <c r="IQT2" s="102"/>
      <c r="IQU2" s="102"/>
      <c r="IQV2" s="103"/>
      <c r="IRA2" s="102"/>
      <c r="IRB2" s="102"/>
      <c r="IRC2" s="103"/>
      <c r="IRH2" s="102"/>
      <c r="IRI2" s="102"/>
      <c r="IRJ2" s="103"/>
      <c r="IRO2" s="102"/>
      <c r="IRP2" s="102"/>
      <c r="IRQ2" s="103"/>
      <c r="IRV2" s="102"/>
      <c r="IRW2" s="102"/>
      <c r="IRX2" s="103"/>
      <c r="ISC2" s="102"/>
      <c r="ISD2" s="102"/>
      <c r="ISE2" s="103"/>
      <c r="ISJ2" s="102"/>
      <c r="ISK2" s="102"/>
      <c r="ISL2" s="103"/>
      <c r="ISQ2" s="102"/>
      <c r="ISR2" s="102"/>
      <c r="ISS2" s="103"/>
      <c r="ISX2" s="102"/>
      <c r="ISY2" s="102"/>
      <c r="ISZ2" s="103"/>
      <c r="ITE2" s="102"/>
      <c r="ITF2" s="102"/>
      <c r="ITG2" s="103"/>
      <c r="ITL2" s="102"/>
      <c r="ITM2" s="102"/>
      <c r="ITN2" s="103"/>
      <c r="ITS2" s="102"/>
      <c r="ITT2" s="102"/>
      <c r="ITU2" s="103"/>
      <c r="ITZ2" s="102"/>
      <c r="IUA2" s="102"/>
      <c r="IUB2" s="103"/>
      <c r="IUG2" s="102"/>
      <c r="IUH2" s="102"/>
      <c r="IUI2" s="103"/>
      <c r="IUN2" s="102"/>
      <c r="IUO2" s="102"/>
      <c r="IUP2" s="103"/>
      <c r="IUU2" s="102"/>
      <c r="IUV2" s="102"/>
      <c r="IUW2" s="103"/>
      <c r="IVB2" s="102"/>
      <c r="IVC2" s="102"/>
      <c r="IVD2" s="103"/>
      <c r="IVI2" s="102"/>
      <c r="IVJ2" s="102"/>
      <c r="IVK2" s="103"/>
      <c r="IVP2" s="102"/>
      <c r="IVQ2" s="102"/>
      <c r="IVR2" s="103"/>
      <c r="IVW2" s="102"/>
      <c r="IVX2" s="102"/>
      <c r="IVY2" s="103"/>
      <c r="IWD2" s="102"/>
      <c r="IWE2" s="102"/>
      <c r="IWF2" s="103"/>
      <c r="IWK2" s="102"/>
      <c r="IWL2" s="102"/>
      <c r="IWM2" s="103"/>
      <c r="IWR2" s="102"/>
      <c r="IWS2" s="102"/>
      <c r="IWT2" s="103"/>
      <c r="IWY2" s="102"/>
      <c r="IWZ2" s="102"/>
      <c r="IXA2" s="103"/>
      <c r="IXF2" s="102"/>
      <c r="IXG2" s="102"/>
      <c r="IXH2" s="103"/>
      <c r="IXM2" s="102"/>
      <c r="IXN2" s="102"/>
      <c r="IXO2" s="103"/>
      <c r="IXT2" s="102"/>
      <c r="IXU2" s="102"/>
      <c r="IXV2" s="103"/>
      <c r="IYA2" s="102"/>
      <c r="IYB2" s="102"/>
      <c r="IYC2" s="103"/>
      <c r="IYH2" s="102"/>
      <c r="IYI2" s="102"/>
      <c r="IYJ2" s="103"/>
      <c r="IYO2" s="102"/>
      <c r="IYP2" s="102"/>
      <c r="IYQ2" s="103"/>
      <c r="IYV2" s="102"/>
      <c r="IYW2" s="102"/>
      <c r="IYX2" s="103"/>
      <c r="IZC2" s="102"/>
      <c r="IZD2" s="102"/>
      <c r="IZE2" s="103"/>
      <c r="IZJ2" s="102"/>
      <c r="IZK2" s="102"/>
      <c r="IZL2" s="103"/>
      <c r="IZQ2" s="102"/>
      <c r="IZR2" s="102"/>
      <c r="IZS2" s="103"/>
      <c r="IZX2" s="102"/>
      <c r="IZY2" s="102"/>
      <c r="IZZ2" s="103"/>
      <c r="JAE2" s="102"/>
      <c r="JAF2" s="102"/>
      <c r="JAG2" s="103"/>
      <c r="JAL2" s="102"/>
      <c r="JAM2" s="102"/>
      <c r="JAN2" s="103"/>
      <c r="JAS2" s="102"/>
      <c r="JAT2" s="102"/>
      <c r="JAU2" s="103"/>
      <c r="JAZ2" s="102"/>
      <c r="JBA2" s="102"/>
      <c r="JBB2" s="103"/>
      <c r="JBG2" s="102"/>
      <c r="JBH2" s="102"/>
      <c r="JBI2" s="103"/>
      <c r="JBN2" s="102"/>
      <c r="JBO2" s="102"/>
      <c r="JBP2" s="103"/>
      <c r="JBU2" s="102"/>
      <c r="JBV2" s="102"/>
      <c r="JBW2" s="103"/>
      <c r="JCB2" s="102"/>
      <c r="JCC2" s="102"/>
      <c r="JCD2" s="103"/>
      <c r="JCI2" s="102"/>
      <c r="JCJ2" s="102"/>
      <c r="JCK2" s="103"/>
      <c r="JCP2" s="102"/>
      <c r="JCQ2" s="102"/>
      <c r="JCR2" s="103"/>
      <c r="JCW2" s="102"/>
      <c r="JCX2" s="102"/>
      <c r="JCY2" s="103"/>
      <c r="JDD2" s="102"/>
      <c r="JDE2" s="102"/>
      <c r="JDF2" s="103"/>
      <c r="JDK2" s="102"/>
      <c r="JDL2" s="102"/>
      <c r="JDM2" s="103"/>
      <c r="JDR2" s="102"/>
      <c r="JDS2" s="102"/>
      <c r="JDT2" s="103"/>
      <c r="JDY2" s="102"/>
      <c r="JDZ2" s="102"/>
      <c r="JEA2" s="103"/>
      <c r="JEF2" s="102"/>
      <c r="JEG2" s="102"/>
      <c r="JEH2" s="103"/>
      <c r="JEM2" s="102"/>
      <c r="JEN2" s="102"/>
      <c r="JEO2" s="103"/>
      <c r="JET2" s="102"/>
      <c r="JEU2" s="102"/>
      <c r="JEV2" s="103"/>
      <c r="JFA2" s="102"/>
      <c r="JFB2" s="102"/>
      <c r="JFC2" s="103"/>
      <c r="JFH2" s="102"/>
      <c r="JFI2" s="102"/>
      <c r="JFJ2" s="103"/>
      <c r="JFO2" s="102"/>
      <c r="JFP2" s="102"/>
      <c r="JFQ2" s="103"/>
      <c r="JFV2" s="102"/>
      <c r="JFW2" s="102"/>
      <c r="JFX2" s="103"/>
      <c r="JGC2" s="102"/>
      <c r="JGD2" s="102"/>
      <c r="JGE2" s="103"/>
      <c r="JGJ2" s="102"/>
      <c r="JGK2" s="102"/>
      <c r="JGL2" s="103"/>
      <c r="JGQ2" s="102"/>
      <c r="JGR2" s="102"/>
      <c r="JGS2" s="103"/>
      <c r="JGX2" s="102"/>
      <c r="JGY2" s="102"/>
      <c r="JGZ2" s="103"/>
      <c r="JHE2" s="102"/>
      <c r="JHF2" s="102"/>
      <c r="JHG2" s="103"/>
      <c r="JHL2" s="102"/>
      <c r="JHM2" s="102"/>
      <c r="JHN2" s="103"/>
      <c r="JHS2" s="102"/>
      <c r="JHT2" s="102"/>
      <c r="JHU2" s="103"/>
      <c r="JHZ2" s="102"/>
      <c r="JIA2" s="102"/>
      <c r="JIB2" s="103"/>
      <c r="JIG2" s="102"/>
      <c r="JIH2" s="102"/>
      <c r="JII2" s="103"/>
      <c r="JIN2" s="102"/>
      <c r="JIO2" s="102"/>
      <c r="JIP2" s="103"/>
      <c r="JIU2" s="102"/>
      <c r="JIV2" s="102"/>
      <c r="JIW2" s="103"/>
      <c r="JJB2" s="102"/>
      <c r="JJC2" s="102"/>
      <c r="JJD2" s="103"/>
      <c r="JJI2" s="102"/>
      <c r="JJJ2" s="102"/>
      <c r="JJK2" s="103"/>
      <c r="JJP2" s="102"/>
      <c r="JJQ2" s="102"/>
      <c r="JJR2" s="103"/>
      <c r="JJW2" s="102"/>
      <c r="JJX2" s="102"/>
      <c r="JJY2" s="103"/>
      <c r="JKD2" s="102"/>
      <c r="JKE2" s="102"/>
      <c r="JKF2" s="103"/>
      <c r="JKK2" s="102"/>
      <c r="JKL2" s="102"/>
      <c r="JKM2" s="103"/>
      <c r="JKR2" s="102"/>
      <c r="JKS2" s="102"/>
      <c r="JKT2" s="103"/>
      <c r="JKY2" s="102"/>
      <c r="JKZ2" s="102"/>
      <c r="JLA2" s="103"/>
      <c r="JLF2" s="102"/>
      <c r="JLG2" s="102"/>
      <c r="JLH2" s="103"/>
      <c r="JLM2" s="102"/>
      <c r="JLN2" s="102"/>
      <c r="JLO2" s="103"/>
      <c r="JLT2" s="102"/>
      <c r="JLU2" s="102"/>
      <c r="JLV2" s="103"/>
      <c r="JMA2" s="102"/>
      <c r="JMB2" s="102"/>
      <c r="JMC2" s="103"/>
      <c r="JMH2" s="102"/>
      <c r="JMI2" s="102"/>
      <c r="JMJ2" s="103"/>
      <c r="JMO2" s="102"/>
      <c r="JMP2" s="102"/>
      <c r="JMQ2" s="103"/>
      <c r="JMV2" s="102"/>
      <c r="JMW2" s="102"/>
      <c r="JMX2" s="103"/>
      <c r="JNC2" s="102"/>
      <c r="JND2" s="102"/>
      <c r="JNE2" s="103"/>
      <c r="JNJ2" s="102"/>
      <c r="JNK2" s="102"/>
      <c r="JNL2" s="103"/>
      <c r="JNQ2" s="102"/>
      <c r="JNR2" s="102"/>
      <c r="JNS2" s="103"/>
      <c r="JNX2" s="102"/>
      <c r="JNY2" s="102"/>
      <c r="JNZ2" s="103"/>
      <c r="JOE2" s="102"/>
      <c r="JOF2" s="102"/>
      <c r="JOG2" s="103"/>
      <c r="JOL2" s="102"/>
      <c r="JOM2" s="102"/>
      <c r="JON2" s="103"/>
      <c r="JOS2" s="102"/>
      <c r="JOT2" s="102"/>
      <c r="JOU2" s="103"/>
      <c r="JOZ2" s="102"/>
      <c r="JPA2" s="102"/>
      <c r="JPB2" s="103"/>
      <c r="JPG2" s="102"/>
      <c r="JPH2" s="102"/>
      <c r="JPI2" s="103"/>
      <c r="JPN2" s="102"/>
      <c r="JPO2" s="102"/>
      <c r="JPP2" s="103"/>
      <c r="JPU2" s="102"/>
      <c r="JPV2" s="102"/>
      <c r="JPW2" s="103"/>
      <c r="JQB2" s="102"/>
      <c r="JQC2" s="102"/>
      <c r="JQD2" s="103"/>
      <c r="JQI2" s="102"/>
      <c r="JQJ2" s="102"/>
      <c r="JQK2" s="103"/>
      <c r="JQP2" s="102"/>
      <c r="JQQ2" s="102"/>
      <c r="JQR2" s="103"/>
      <c r="JQW2" s="102"/>
      <c r="JQX2" s="102"/>
      <c r="JQY2" s="103"/>
      <c r="JRD2" s="102"/>
      <c r="JRE2" s="102"/>
      <c r="JRF2" s="103"/>
      <c r="JRK2" s="102"/>
      <c r="JRL2" s="102"/>
      <c r="JRM2" s="103"/>
      <c r="JRR2" s="102"/>
      <c r="JRS2" s="102"/>
      <c r="JRT2" s="103"/>
      <c r="JRY2" s="102"/>
      <c r="JRZ2" s="102"/>
      <c r="JSA2" s="103"/>
      <c r="JSF2" s="102"/>
      <c r="JSG2" s="102"/>
      <c r="JSH2" s="103"/>
      <c r="JSM2" s="102"/>
      <c r="JSN2" s="102"/>
      <c r="JSO2" s="103"/>
      <c r="JST2" s="102"/>
      <c r="JSU2" s="102"/>
      <c r="JSV2" s="103"/>
      <c r="JTA2" s="102"/>
      <c r="JTB2" s="102"/>
      <c r="JTC2" s="103"/>
      <c r="JTH2" s="102"/>
      <c r="JTI2" s="102"/>
      <c r="JTJ2" s="103"/>
      <c r="JTO2" s="102"/>
      <c r="JTP2" s="102"/>
      <c r="JTQ2" s="103"/>
      <c r="JTV2" s="102"/>
      <c r="JTW2" s="102"/>
      <c r="JTX2" s="103"/>
      <c r="JUC2" s="102"/>
      <c r="JUD2" s="102"/>
      <c r="JUE2" s="103"/>
      <c r="JUJ2" s="102"/>
      <c r="JUK2" s="102"/>
      <c r="JUL2" s="103"/>
      <c r="JUQ2" s="102"/>
      <c r="JUR2" s="102"/>
      <c r="JUS2" s="103"/>
      <c r="JUX2" s="102"/>
      <c r="JUY2" s="102"/>
      <c r="JUZ2" s="103"/>
      <c r="JVE2" s="102"/>
      <c r="JVF2" s="102"/>
      <c r="JVG2" s="103"/>
      <c r="JVL2" s="102"/>
      <c r="JVM2" s="102"/>
      <c r="JVN2" s="103"/>
      <c r="JVS2" s="102"/>
      <c r="JVT2" s="102"/>
      <c r="JVU2" s="103"/>
      <c r="JVZ2" s="102"/>
      <c r="JWA2" s="102"/>
      <c r="JWB2" s="103"/>
      <c r="JWG2" s="102"/>
      <c r="JWH2" s="102"/>
      <c r="JWI2" s="103"/>
      <c r="JWN2" s="102"/>
      <c r="JWO2" s="102"/>
      <c r="JWP2" s="103"/>
      <c r="JWU2" s="102"/>
      <c r="JWV2" s="102"/>
      <c r="JWW2" s="103"/>
      <c r="JXB2" s="102"/>
      <c r="JXC2" s="102"/>
      <c r="JXD2" s="103"/>
      <c r="JXI2" s="102"/>
      <c r="JXJ2" s="102"/>
      <c r="JXK2" s="103"/>
      <c r="JXP2" s="102"/>
      <c r="JXQ2" s="102"/>
      <c r="JXR2" s="103"/>
      <c r="JXW2" s="102"/>
      <c r="JXX2" s="102"/>
      <c r="JXY2" s="103"/>
      <c r="JYD2" s="102"/>
      <c r="JYE2" s="102"/>
      <c r="JYF2" s="103"/>
      <c r="JYK2" s="102"/>
      <c r="JYL2" s="102"/>
      <c r="JYM2" s="103"/>
      <c r="JYR2" s="102"/>
      <c r="JYS2" s="102"/>
      <c r="JYT2" s="103"/>
      <c r="JYY2" s="102"/>
      <c r="JYZ2" s="102"/>
      <c r="JZA2" s="103"/>
      <c r="JZF2" s="102"/>
      <c r="JZG2" s="102"/>
      <c r="JZH2" s="103"/>
      <c r="JZM2" s="102"/>
      <c r="JZN2" s="102"/>
      <c r="JZO2" s="103"/>
      <c r="JZT2" s="102"/>
      <c r="JZU2" s="102"/>
      <c r="JZV2" s="103"/>
      <c r="KAA2" s="102"/>
      <c r="KAB2" s="102"/>
      <c r="KAC2" s="103"/>
      <c r="KAH2" s="102"/>
      <c r="KAI2" s="102"/>
      <c r="KAJ2" s="103"/>
      <c r="KAO2" s="102"/>
      <c r="KAP2" s="102"/>
      <c r="KAQ2" s="103"/>
      <c r="KAV2" s="102"/>
      <c r="KAW2" s="102"/>
      <c r="KAX2" s="103"/>
      <c r="KBC2" s="102"/>
      <c r="KBD2" s="102"/>
      <c r="KBE2" s="103"/>
      <c r="KBJ2" s="102"/>
      <c r="KBK2" s="102"/>
      <c r="KBL2" s="103"/>
      <c r="KBQ2" s="102"/>
      <c r="KBR2" s="102"/>
      <c r="KBS2" s="103"/>
      <c r="KBX2" s="102"/>
      <c r="KBY2" s="102"/>
      <c r="KBZ2" s="103"/>
      <c r="KCE2" s="102"/>
      <c r="KCF2" s="102"/>
      <c r="KCG2" s="103"/>
      <c r="KCL2" s="102"/>
      <c r="KCM2" s="102"/>
      <c r="KCN2" s="103"/>
      <c r="KCS2" s="102"/>
      <c r="KCT2" s="102"/>
      <c r="KCU2" s="103"/>
      <c r="KCZ2" s="102"/>
      <c r="KDA2" s="102"/>
      <c r="KDB2" s="103"/>
      <c r="KDG2" s="102"/>
      <c r="KDH2" s="102"/>
      <c r="KDI2" s="103"/>
      <c r="KDN2" s="102"/>
      <c r="KDO2" s="102"/>
      <c r="KDP2" s="103"/>
      <c r="KDU2" s="102"/>
      <c r="KDV2" s="102"/>
      <c r="KDW2" s="103"/>
      <c r="KEB2" s="102"/>
      <c r="KEC2" s="102"/>
      <c r="KED2" s="103"/>
      <c r="KEI2" s="102"/>
      <c r="KEJ2" s="102"/>
      <c r="KEK2" s="103"/>
      <c r="KEP2" s="102"/>
      <c r="KEQ2" s="102"/>
      <c r="KER2" s="103"/>
      <c r="KEW2" s="102"/>
      <c r="KEX2" s="102"/>
      <c r="KEY2" s="103"/>
      <c r="KFD2" s="102"/>
      <c r="KFE2" s="102"/>
      <c r="KFF2" s="103"/>
      <c r="KFK2" s="102"/>
      <c r="KFL2" s="102"/>
      <c r="KFM2" s="103"/>
      <c r="KFR2" s="102"/>
      <c r="KFS2" s="102"/>
      <c r="KFT2" s="103"/>
      <c r="KFY2" s="102"/>
      <c r="KFZ2" s="102"/>
      <c r="KGA2" s="103"/>
      <c r="KGF2" s="102"/>
      <c r="KGG2" s="102"/>
      <c r="KGH2" s="103"/>
      <c r="KGM2" s="102"/>
      <c r="KGN2" s="102"/>
      <c r="KGO2" s="103"/>
      <c r="KGT2" s="102"/>
      <c r="KGU2" s="102"/>
      <c r="KGV2" s="103"/>
      <c r="KHA2" s="102"/>
      <c r="KHB2" s="102"/>
      <c r="KHC2" s="103"/>
      <c r="KHH2" s="102"/>
      <c r="KHI2" s="102"/>
      <c r="KHJ2" s="103"/>
      <c r="KHO2" s="102"/>
      <c r="KHP2" s="102"/>
      <c r="KHQ2" s="103"/>
      <c r="KHV2" s="102"/>
      <c r="KHW2" s="102"/>
      <c r="KHX2" s="103"/>
      <c r="KIC2" s="102"/>
      <c r="KID2" s="102"/>
      <c r="KIE2" s="103"/>
      <c r="KIJ2" s="102"/>
      <c r="KIK2" s="102"/>
      <c r="KIL2" s="103"/>
      <c r="KIQ2" s="102"/>
      <c r="KIR2" s="102"/>
      <c r="KIS2" s="103"/>
      <c r="KIX2" s="102"/>
      <c r="KIY2" s="102"/>
      <c r="KIZ2" s="103"/>
      <c r="KJE2" s="102"/>
      <c r="KJF2" s="102"/>
      <c r="KJG2" s="103"/>
      <c r="KJL2" s="102"/>
      <c r="KJM2" s="102"/>
      <c r="KJN2" s="103"/>
      <c r="KJS2" s="102"/>
      <c r="KJT2" s="102"/>
      <c r="KJU2" s="103"/>
      <c r="KJZ2" s="102"/>
      <c r="KKA2" s="102"/>
      <c r="KKB2" s="103"/>
      <c r="KKG2" s="102"/>
      <c r="KKH2" s="102"/>
      <c r="KKI2" s="103"/>
      <c r="KKN2" s="102"/>
      <c r="KKO2" s="102"/>
      <c r="KKP2" s="103"/>
      <c r="KKU2" s="102"/>
      <c r="KKV2" s="102"/>
      <c r="KKW2" s="103"/>
      <c r="KLB2" s="102"/>
      <c r="KLC2" s="102"/>
      <c r="KLD2" s="103"/>
      <c r="KLI2" s="102"/>
      <c r="KLJ2" s="102"/>
      <c r="KLK2" s="103"/>
      <c r="KLP2" s="102"/>
      <c r="KLQ2" s="102"/>
      <c r="KLR2" s="103"/>
      <c r="KLW2" s="102"/>
      <c r="KLX2" s="102"/>
      <c r="KLY2" s="103"/>
      <c r="KMD2" s="102"/>
      <c r="KME2" s="102"/>
      <c r="KMF2" s="103"/>
      <c r="KMK2" s="102"/>
      <c r="KML2" s="102"/>
      <c r="KMM2" s="103"/>
      <c r="KMR2" s="102"/>
      <c r="KMS2" s="102"/>
      <c r="KMT2" s="103"/>
      <c r="KMY2" s="102"/>
      <c r="KMZ2" s="102"/>
      <c r="KNA2" s="103"/>
      <c r="KNF2" s="102"/>
      <c r="KNG2" s="102"/>
      <c r="KNH2" s="103"/>
      <c r="KNM2" s="102"/>
      <c r="KNN2" s="102"/>
      <c r="KNO2" s="103"/>
      <c r="KNT2" s="102"/>
      <c r="KNU2" s="102"/>
      <c r="KNV2" s="103"/>
      <c r="KOA2" s="102"/>
      <c r="KOB2" s="102"/>
      <c r="KOC2" s="103"/>
      <c r="KOH2" s="102"/>
      <c r="KOI2" s="102"/>
      <c r="KOJ2" s="103"/>
      <c r="KOO2" s="102"/>
      <c r="KOP2" s="102"/>
      <c r="KOQ2" s="103"/>
      <c r="KOV2" s="102"/>
      <c r="KOW2" s="102"/>
      <c r="KOX2" s="103"/>
      <c r="KPC2" s="102"/>
      <c r="KPD2" s="102"/>
      <c r="KPE2" s="103"/>
      <c r="KPJ2" s="102"/>
      <c r="KPK2" s="102"/>
      <c r="KPL2" s="103"/>
      <c r="KPQ2" s="102"/>
      <c r="KPR2" s="102"/>
      <c r="KPS2" s="103"/>
      <c r="KPX2" s="102"/>
      <c r="KPY2" s="102"/>
      <c r="KPZ2" s="103"/>
      <c r="KQE2" s="102"/>
      <c r="KQF2" s="102"/>
      <c r="KQG2" s="103"/>
      <c r="KQL2" s="102"/>
      <c r="KQM2" s="102"/>
      <c r="KQN2" s="103"/>
      <c r="KQS2" s="102"/>
      <c r="KQT2" s="102"/>
      <c r="KQU2" s="103"/>
      <c r="KQZ2" s="102"/>
      <c r="KRA2" s="102"/>
      <c r="KRB2" s="103"/>
      <c r="KRG2" s="102"/>
      <c r="KRH2" s="102"/>
      <c r="KRI2" s="103"/>
      <c r="KRN2" s="102"/>
      <c r="KRO2" s="102"/>
      <c r="KRP2" s="103"/>
      <c r="KRU2" s="102"/>
      <c r="KRV2" s="102"/>
      <c r="KRW2" s="103"/>
      <c r="KSB2" s="102"/>
      <c r="KSC2" s="102"/>
      <c r="KSD2" s="103"/>
      <c r="KSI2" s="102"/>
      <c r="KSJ2" s="102"/>
      <c r="KSK2" s="103"/>
      <c r="KSP2" s="102"/>
      <c r="KSQ2" s="102"/>
      <c r="KSR2" s="103"/>
      <c r="KSW2" s="102"/>
      <c r="KSX2" s="102"/>
      <c r="KSY2" s="103"/>
      <c r="KTD2" s="102"/>
      <c r="KTE2" s="102"/>
      <c r="KTF2" s="103"/>
      <c r="KTK2" s="102"/>
      <c r="KTL2" s="102"/>
      <c r="KTM2" s="103"/>
      <c r="KTR2" s="102"/>
      <c r="KTS2" s="102"/>
      <c r="KTT2" s="103"/>
      <c r="KTY2" s="102"/>
      <c r="KTZ2" s="102"/>
      <c r="KUA2" s="103"/>
      <c r="KUF2" s="102"/>
      <c r="KUG2" s="102"/>
      <c r="KUH2" s="103"/>
      <c r="KUM2" s="102"/>
      <c r="KUN2" s="102"/>
      <c r="KUO2" s="103"/>
      <c r="KUT2" s="102"/>
      <c r="KUU2" s="102"/>
      <c r="KUV2" s="103"/>
      <c r="KVA2" s="102"/>
      <c r="KVB2" s="102"/>
      <c r="KVC2" s="103"/>
      <c r="KVH2" s="102"/>
      <c r="KVI2" s="102"/>
      <c r="KVJ2" s="103"/>
      <c r="KVO2" s="102"/>
      <c r="KVP2" s="102"/>
      <c r="KVQ2" s="103"/>
      <c r="KVV2" s="102"/>
      <c r="KVW2" s="102"/>
      <c r="KVX2" s="103"/>
      <c r="KWC2" s="102"/>
      <c r="KWD2" s="102"/>
      <c r="KWE2" s="103"/>
      <c r="KWJ2" s="102"/>
      <c r="KWK2" s="102"/>
      <c r="KWL2" s="103"/>
      <c r="KWQ2" s="102"/>
      <c r="KWR2" s="102"/>
      <c r="KWS2" s="103"/>
      <c r="KWX2" s="102"/>
      <c r="KWY2" s="102"/>
      <c r="KWZ2" s="103"/>
      <c r="KXE2" s="102"/>
      <c r="KXF2" s="102"/>
      <c r="KXG2" s="103"/>
      <c r="KXL2" s="102"/>
      <c r="KXM2" s="102"/>
      <c r="KXN2" s="103"/>
      <c r="KXS2" s="102"/>
      <c r="KXT2" s="102"/>
      <c r="KXU2" s="103"/>
      <c r="KXZ2" s="102"/>
      <c r="KYA2" s="102"/>
      <c r="KYB2" s="103"/>
      <c r="KYG2" s="102"/>
      <c r="KYH2" s="102"/>
      <c r="KYI2" s="103"/>
      <c r="KYN2" s="102"/>
      <c r="KYO2" s="102"/>
      <c r="KYP2" s="103"/>
      <c r="KYU2" s="102"/>
      <c r="KYV2" s="102"/>
      <c r="KYW2" s="103"/>
      <c r="KZB2" s="102"/>
      <c r="KZC2" s="102"/>
      <c r="KZD2" s="103"/>
      <c r="KZI2" s="102"/>
      <c r="KZJ2" s="102"/>
      <c r="KZK2" s="103"/>
      <c r="KZP2" s="102"/>
      <c r="KZQ2" s="102"/>
      <c r="KZR2" s="103"/>
      <c r="KZW2" s="102"/>
      <c r="KZX2" s="102"/>
      <c r="KZY2" s="103"/>
      <c r="LAD2" s="102"/>
      <c r="LAE2" s="102"/>
      <c r="LAF2" s="103"/>
      <c r="LAK2" s="102"/>
      <c r="LAL2" s="102"/>
      <c r="LAM2" s="103"/>
      <c r="LAR2" s="102"/>
      <c r="LAS2" s="102"/>
      <c r="LAT2" s="103"/>
      <c r="LAY2" s="102"/>
      <c r="LAZ2" s="102"/>
      <c r="LBA2" s="103"/>
      <c r="LBF2" s="102"/>
      <c r="LBG2" s="102"/>
      <c r="LBH2" s="103"/>
      <c r="LBM2" s="102"/>
      <c r="LBN2" s="102"/>
      <c r="LBO2" s="103"/>
      <c r="LBT2" s="102"/>
      <c r="LBU2" s="102"/>
      <c r="LBV2" s="103"/>
      <c r="LCA2" s="102"/>
      <c r="LCB2" s="102"/>
      <c r="LCC2" s="103"/>
      <c r="LCH2" s="102"/>
      <c r="LCI2" s="102"/>
      <c r="LCJ2" s="103"/>
      <c r="LCO2" s="102"/>
      <c r="LCP2" s="102"/>
      <c r="LCQ2" s="103"/>
      <c r="LCV2" s="102"/>
      <c r="LCW2" s="102"/>
      <c r="LCX2" s="103"/>
      <c r="LDC2" s="102"/>
      <c r="LDD2" s="102"/>
      <c r="LDE2" s="103"/>
      <c r="LDJ2" s="102"/>
      <c r="LDK2" s="102"/>
      <c r="LDL2" s="103"/>
      <c r="LDQ2" s="102"/>
      <c r="LDR2" s="102"/>
      <c r="LDS2" s="103"/>
      <c r="LDX2" s="102"/>
      <c r="LDY2" s="102"/>
      <c r="LDZ2" s="103"/>
      <c r="LEE2" s="102"/>
      <c r="LEF2" s="102"/>
      <c r="LEG2" s="103"/>
      <c r="LEL2" s="102"/>
      <c r="LEM2" s="102"/>
      <c r="LEN2" s="103"/>
      <c r="LES2" s="102"/>
      <c r="LET2" s="102"/>
      <c r="LEU2" s="103"/>
      <c r="LEZ2" s="102"/>
      <c r="LFA2" s="102"/>
      <c r="LFB2" s="103"/>
      <c r="LFG2" s="102"/>
      <c r="LFH2" s="102"/>
      <c r="LFI2" s="103"/>
      <c r="LFN2" s="102"/>
      <c r="LFO2" s="102"/>
      <c r="LFP2" s="103"/>
      <c r="LFU2" s="102"/>
      <c r="LFV2" s="102"/>
      <c r="LFW2" s="103"/>
      <c r="LGB2" s="102"/>
      <c r="LGC2" s="102"/>
      <c r="LGD2" s="103"/>
      <c r="LGI2" s="102"/>
      <c r="LGJ2" s="102"/>
      <c r="LGK2" s="103"/>
      <c r="LGP2" s="102"/>
      <c r="LGQ2" s="102"/>
      <c r="LGR2" s="103"/>
      <c r="LGW2" s="102"/>
      <c r="LGX2" s="102"/>
      <c r="LGY2" s="103"/>
      <c r="LHD2" s="102"/>
      <c r="LHE2" s="102"/>
      <c r="LHF2" s="103"/>
      <c r="LHK2" s="102"/>
      <c r="LHL2" s="102"/>
      <c r="LHM2" s="103"/>
      <c r="LHR2" s="102"/>
      <c r="LHS2" s="102"/>
      <c r="LHT2" s="103"/>
      <c r="LHY2" s="102"/>
      <c r="LHZ2" s="102"/>
      <c r="LIA2" s="103"/>
      <c r="LIF2" s="102"/>
      <c r="LIG2" s="102"/>
      <c r="LIH2" s="103"/>
      <c r="LIM2" s="102"/>
      <c r="LIN2" s="102"/>
      <c r="LIO2" s="103"/>
      <c r="LIT2" s="102"/>
      <c r="LIU2" s="102"/>
      <c r="LIV2" s="103"/>
      <c r="LJA2" s="102"/>
      <c r="LJB2" s="102"/>
      <c r="LJC2" s="103"/>
      <c r="LJH2" s="102"/>
      <c r="LJI2" s="102"/>
      <c r="LJJ2" s="103"/>
      <c r="LJO2" s="102"/>
      <c r="LJP2" s="102"/>
      <c r="LJQ2" s="103"/>
      <c r="LJV2" s="102"/>
      <c r="LJW2" s="102"/>
      <c r="LJX2" s="103"/>
      <c r="LKC2" s="102"/>
      <c r="LKD2" s="102"/>
      <c r="LKE2" s="103"/>
      <c r="LKJ2" s="102"/>
      <c r="LKK2" s="102"/>
      <c r="LKL2" s="103"/>
      <c r="LKQ2" s="102"/>
      <c r="LKR2" s="102"/>
      <c r="LKS2" s="103"/>
      <c r="LKX2" s="102"/>
      <c r="LKY2" s="102"/>
      <c r="LKZ2" s="103"/>
      <c r="LLE2" s="102"/>
      <c r="LLF2" s="102"/>
      <c r="LLG2" s="103"/>
      <c r="LLL2" s="102"/>
      <c r="LLM2" s="102"/>
      <c r="LLN2" s="103"/>
      <c r="LLS2" s="102"/>
      <c r="LLT2" s="102"/>
      <c r="LLU2" s="103"/>
      <c r="LLZ2" s="102"/>
      <c r="LMA2" s="102"/>
      <c r="LMB2" s="103"/>
      <c r="LMG2" s="102"/>
      <c r="LMH2" s="102"/>
      <c r="LMI2" s="103"/>
      <c r="LMN2" s="102"/>
      <c r="LMO2" s="102"/>
      <c r="LMP2" s="103"/>
      <c r="LMU2" s="102"/>
      <c r="LMV2" s="102"/>
      <c r="LMW2" s="103"/>
      <c r="LNB2" s="102"/>
      <c r="LNC2" s="102"/>
      <c r="LND2" s="103"/>
      <c r="LNI2" s="102"/>
      <c r="LNJ2" s="102"/>
      <c r="LNK2" s="103"/>
      <c r="LNP2" s="102"/>
      <c r="LNQ2" s="102"/>
      <c r="LNR2" s="103"/>
      <c r="LNW2" s="102"/>
      <c r="LNX2" s="102"/>
      <c r="LNY2" s="103"/>
      <c r="LOD2" s="102"/>
      <c r="LOE2" s="102"/>
      <c r="LOF2" s="103"/>
      <c r="LOK2" s="102"/>
      <c r="LOL2" s="102"/>
      <c r="LOM2" s="103"/>
      <c r="LOR2" s="102"/>
      <c r="LOS2" s="102"/>
      <c r="LOT2" s="103"/>
      <c r="LOY2" s="102"/>
      <c r="LOZ2" s="102"/>
      <c r="LPA2" s="103"/>
      <c r="LPF2" s="102"/>
      <c r="LPG2" s="102"/>
      <c r="LPH2" s="103"/>
      <c r="LPM2" s="102"/>
      <c r="LPN2" s="102"/>
      <c r="LPO2" s="103"/>
      <c r="LPT2" s="102"/>
      <c r="LPU2" s="102"/>
      <c r="LPV2" s="103"/>
      <c r="LQA2" s="102"/>
      <c r="LQB2" s="102"/>
      <c r="LQC2" s="103"/>
      <c r="LQH2" s="102"/>
      <c r="LQI2" s="102"/>
      <c r="LQJ2" s="103"/>
      <c r="LQO2" s="102"/>
      <c r="LQP2" s="102"/>
      <c r="LQQ2" s="103"/>
      <c r="LQV2" s="102"/>
      <c r="LQW2" s="102"/>
      <c r="LQX2" s="103"/>
      <c r="LRC2" s="102"/>
      <c r="LRD2" s="102"/>
      <c r="LRE2" s="103"/>
      <c r="LRJ2" s="102"/>
      <c r="LRK2" s="102"/>
      <c r="LRL2" s="103"/>
      <c r="LRQ2" s="102"/>
      <c r="LRR2" s="102"/>
      <c r="LRS2" s="103"/>
      <c r="LRX2" s="102"/>
      <c r="LRY2" s="102"/>
      <c r="LRZ2" s="103"/>
      <c r="LSE2" s="102"/>
      <c r="LSF2" s="102"/>
      <c r="LSG2" s="103"/>
      <c r="LSL2" s="102"/>
      <c r="LSM2" s="102"/>
      <c r="LSN2" s="103"/>
      <c r="LSS2" s="102"/>
      <c r="LST2" s="102"/>
      <c r="LSU2" s="103"/>
      <c r="LSZ2" s="102"/>
      <c r="LTA2" s="102"/>
      <c r="LTB2" s="103"/>
      <c r="LTG2" s="102"/>
      <c r="LTH2" s="102"/>
      <c r="LTI2" s="103"/>
      <c r="LTN2" s="102"/>
      <c r="LTO2" s="102"/>
      <c r="LTP2" s="103"/>
      <c r="LTU2" s="102"/>
      <c r="LTV2" s="102"/>
      <c r="LTW2" s="103"/>
      <c r="LUB2" s="102"/>
      <c r="LUC2" s="102"/>
      <c r="LUD2" s="103"/>
      <c r="LUI2" s="102"/>
      <c r="LUJ2" s="102"/>
      <c r="LUK2" s="103"/>
      <c r="LUP2" s="102"/>
      <c r="LUQ2" s="102"/>
      <c r="LUR2" s="103"/>
      <c r="LUW2" s="102"/>
      <c r="LUX2" s="102"/>
      <c r="LUY2" s="103"/>
      <c r="LVD2" s="102"/>
      <c r="LVE2" s="102"/>
      <c r="LVF2" s="103"/>
      <c r="LVK2" s="102"/>
      <c r="LVL2" s="102"/>
      <c r="LVM2" s="103"/>
      <c r="LVR2" s="102"/>
      <c r="LVS2" s="102"/>
      <c r="LVT2" s="103"/>
      <c r="LVY2" s="102"/>
      <c r="LVZ2" s="102"/>
      <c r="LWA2" s="103"/>
      <c r="LWF2" s="102"/>
      <c r="LWG2" s="102"/>
      <c r="LWH2" s="103"/>
      <c r="LWM2" s="102"/>
      <c r="LWN2" s="102"/>
      <c r="LWO2" s="103"/>
      <c r="LWT2" s="102"/>
      <c r="LWU2" s="102"/>
      <c r="LWV2" s="103"/>
      <c r="LXA2" s="102"/>
      <c r="LXB2" s="102"/>
      <c r="LXC2" s="103"/>
      <c r="LXH2" s="102"/>
      <c r="LXI2" s="102"/>
      <c r="LXJ2" s="103"/>
      <c r="LXO2" s="102"/>
      <c r="LXP2" s="102"/>
      <c r="LXQ2" s="103"/>
      <c r="LXV2" s="102"/>
      <c r="LXW2" s="102"/>
      <c r="LXX2" s="103"/>
      <c r="LYC2" s="102"/>
      <c r="LYD2" s="102"/>
      <c r="LYE2" s="103"/>
      <c r="LYJ2" s="102"/>
      <c r="LYK2" s="102"/>
      <c r="LYL2" s="103"/>
      <c r="LYQ2" s="102"/>
      <c r="LYR2" s="102"/>
      <c r="LYS2" s="103"/>
      <c r="LYX2" s="102"/>
      <c r="LYY2" s="102"/>
      <c r="LYZ2" s="103"/>
      <c r="LZE2" s="102"/>
      <c r="LZF2" s="102"/>
      <c r="LZG2" s="103"/>
      <c r="LZL2" s="102"/>
      <c r="LZM2" s="102"/>
      <c r="LZN2" s="103"/>
      <c r="LZS2" s="102"/>
      <c r="LZT2" s="102"/>
      <c r="LZU2" s="103"/>
      <c r="LZZ2" s="102"/>
      <c r="MAA2" s="102"/>
      <c r="MAB2" s="103"/>
      <c r="MAG2" s="102"/>
      <c r="MAH2" s="102"/>
      <c r="MAI2" s="103"/>
      <c r="MAN2" s="102"/>
      <c r="MAO2" s="102"/>
      <c r="MAP2" s="103"/>
      <c r="MAU2" s="102"/>
      <c r="MAV2" s="102"/>
      <c r="MAW2" s="103"/>
      <c r="MBB2" s="102"/>
      <c r="MBC2" s="102"/>
      <c r="MBD2" s="103"/>
      <c r="MBI2" s="102"/>
      <c r="MBJ2" s="102"/>
      <c r="MBK2" s="103"/>
      <c r="MBP2" s="102"/>
      <c r="MBQ2" s="102"/>
      <c r="MBR2" s="103"/>
      <c r="MBW2" s="102"/>
      <c r="MBX2" s="102"/>
      <c r="MBY2" s="103"/>
      <c r="MCD2" s="102"/>
      <c r="MCE2" s="102"/>
      <c r="MCF2" s="103"/>
      <c r="MCK2" s="102"/>
      <c r="MCL2" s="102"/>
      <c r="MCM2" s="103"/>
      <c r="MCR2" s="102"/>
      <c r="MCS2" s="102"/>
      <c r="MCT2" s="103"/>
      <c r="MCY2" s="102"/>
      <c r="MCZ2" s="102"/>
      <c r="MDA2" s="103"/>
      <c r="MDF2" s="102"/>
      <c r="MDG2" s="102"/>
      <c r="MDH2" s="103"/>
      <c r="MDM2" s="102"/>
      <c r="MDN2" s="102"/>
      <c r="MDO2" s="103"/>
      <c r="MDT2" s="102"/>
      <c r="MDU2" s="102"/>
      <c r="MDV2" s="103"/>
      <c r="MEA2" s="102"/>
      <c r="MEB2" s="102"/>
      <c r="MEC2" s="103"/>
      <c r="MEH2" s="102"/>
      <c r="MEI2" s="102"/>
      <c r="MEJ2" s="103"/>
      <c r="MEO2" s="102"/>
      <c r="MEP2" s="102"/>
      <c r="MEQ2" s="103"/>
      <c r="MEV2" s="102"/>
      <c r="MEW2" s="102"/>
      <c r="MEX2" s="103"/>
      <c r="MFC2" s="102"/>
      <c r="MFD2" s="102"/>
      <c r="MFE2" s="103"/>
      <c r="MFJ2" s="102"/>
      <c r="MFK2" s="102"/>
      <c r="MFL2" s="103"/>
      <c r="MFQ2" s="102"/>
      <c r="MFR2" s="102"/>
      <c r="MFS2" s="103"/>
      <c r="MFX2" s="102"/>
      <c r="MFY2" s="102"/>
      <c r="MFZ2" s="103"/>
      <c r="MGE2" s="102"/>
      <c r="MGF2" s="102"/>
      <c r="MGG2" s="103"/>
      <c r="MGL2" s="102"/>
      <c r="MGM2" s="102"/>
      <c r="MGN2" s="103"/>
      <c r="MGS2" s="102"/>
      <c r="MGT2" s="102"/>
      <c r="MGU2" s="103"/>
      <c r="MGZ2" s="102"/>
      <c r="MHA2" s="102"/>
      <c r="MHB2" s="103"/>
      <c r="MHG2" s="102"/>
      <c r="MHH2" s="102"/>
      <c r="MHI2" s="103"/>
      <c r="MHN2" s="102"/>
      <c r="MHO2" s="102"/>
      <c r="MHP2" s="103"/>
      <c r="MHU2" s="102"/>
      <c r="MHV2" s="102"/>
      <c r="MHW2" s="103"/>
      <c r="MIB2" s="102"/>
      <c r="MIC2" s="102"/>
      <c r="MID2" s="103"/>
      <c r="MII2" s="102"/>
      <c r="MIJ2" s="102"/>
      <c r="MIK2" s="103"/>
      <c r="MIP2" s="102"/>
      <c r="MIQ2" s="102"/>
      <c r="MIR2" s="103"/>
      <c r="MIW2" s="102"/>
      <c r="MIX2" s="102"/>
      <c r="MIY2" s="103"/>
      <c r="MJD2" s="102"/>
      <c r="MJE2" s="102"/>
      <c r="MJF2" s="103"/>
      <c r="MJK2" s="102"/>
      <c r="MJL2" s="102"/>
      <c r="MJM2" s="103"/>
      <c r="MJR2" s="102"/>
      <c r="MJS2" s="102"/>
      <c r="MJT2" s="103"/>
      <c r="MJY2" s="102"/>
      <c r="MJZ2" s="102"/>
      <c r="MKA2" s="103"/>
      <c r="MKF2" s="102"/>
      <c r="MKG2" s="102"/>
      <c r="MKH2" s="103"/>
      <c r="MKM2" s="102"/>
      <c r="MKN2" s="102"/>
      <c r="MKO2" s="103"/>
      <c r="MKT2" s="102"/>
      <c r="MKU2" s="102"/>
      <c r="MKV2" s="103"/>
      <c r="MLA2" s="102"/>
      <c r="MLB2" s="102"/>
      <c r="MLC2" s="103"/>
      <c r="MLH2" s="102"/>
      <c r="MLI2" s="102"/>
      <c r="MLJ2" s="103"/>
      <c r="MLO2" s="102"/>
      <c r="MLP2" s="102"/>
      <c r="MLQ2" s="103"/>
      <c r="MLV2" s="102"/>
      <c r="MLW2" s="102"/>
      <c r="MLX2" s="103"/>
      <c r="MMC2" s="102"/>
      <c r="MMD2" s="102"/>
      <c r="MME2" s="103"/>
      <c r="MMJ2" s="102"/>
      <c r="MMK2" s="102"/>
      <c r="MML2" s="103"/>
      <c r="MMQ2" s="102"/>
      <c r="MMR2" s="102"/>
      <c r="MMS2" s="103"/>
      <c r="MMX2" s="102"/>
      <c r="MMY2" s="102"/>
      <c r="MMZ2" s="103"/>
      <c r="MNE2" s="102"/>
      <c r="MNF2" s="102"/>
      <c r="MNG2" s="103"/>
      <c r="MNL2" s="102"/>
      <c r="MNM2" s="102"/>
      <c r="MNN2" s="103"/>
      <c r="MNS2" s="102"/>
      <c r="MNT2" s="102"/>
      <c r="MNU2" s="103"/>
      <c r="MNZ2" s="102"/>
      <c r="MOA2" s="102"/>
      <c r="MOB2" s="103"/>
      <c r="MOG2" s="102"/>
      <c r="MOH2" s="102"/>
      <c r="MOI2" s="103"/>
      <c r="MON2" s="102"/>
      <c r="MOO2" s="102"/>
      <c r="MOP2" s="103"/>
      <c r="MOU2" s="102"/>
      <c r="MOV2" s="102"/>
      <c r="MOW2" s="103"/>
      <c r="MPB2" s="102"/>
      <c r="MPC2" s="102"/>
      <c r="MPD2" s="103"/>
      <c r="MPI2" s="102"/>
      <c r="MPJ2" s="102"/>
      <c r="MPK2" s="103"/>
      <c r="MPP2" s="102"/>
      <c r="MPQ2" s="102"/>
      <c r="MPR2" s="103"/>
      <c r="MPW2" s="102"/>
      <c r="MPX2" s="102"/>
      <c r="MPY2" s="103"/>
      <c r="MQD2" s="102"/>
      <c r="MQE2" s="102"/>
      <c r="MQF2" s="103"/>
      <c r="MQK2" s="102"/>
      <c r="MQL2" s="102"/>
      <c r="MQM2" s="103"/>
      <c r="MQR2" s="102"/>
      <c r="MQS2" s="102"/>
      <c r="MQT2" s="103"/>
      <c r="MQY2" s="102"/>
      <c r="MQZ2" s="102"/>
      <c r="MRA2" s="103"/>
      <c r="MRF2" s="102"/>
      <c r="MRG2" s="102"/>
      <c r="MRH2" s="103"/>
      <c r="MRM2" s="102"/>
      <c r="MRN2" s="102"/>
      <c r="MRO2" s="103"/>
      <c r="MRT2" s="102"/>
      <c r="MRU2" s="102"/>
      <c r="MRV2" s="103"/>
      <c r="MSA2" s="102"/>
      <c r="MSB2" s="102"/>
      <c r="MSC2" s="103"/>
      <c r="MSH2" s="102"/>
      <c r="MSI2" s="102"/>
      <c r="MSJ2" s="103"/>
      <c r="MSO2" s="102"/>
      <c r="MSP2" s="102"/>
      <c r="MSQ2" s="103"/>
      <c r="MSV2" s="102"/>
      <c r="MSW2" s="102"/>
      <c r="MSX2" s="103"/>
      <c r="MTC2" s="102"/>
      <c r="MTD2" s="102"/>
      <c r="MTE2" s="103"/>
      <c r="MTJ2" s="102"/>
      <c r="MTK2" s="102"/>
      <c r="MTL2" s="103"/>
      <c r="MTQ2" s="102"/>
      <c r="MTR2" s="102"/>
      <c r="MTS2" s="103"/>
      <c r="MTX2" s="102"/>
      <c r="MTY2" s="102"/>
      <c r="MTZ2" s="103"/>
      <c r="MUE2" s="102"/>
      <c r="MUF2" s="102"/>
      <c r="MUG2" s="103"/>
      <c r="MUL2" s="102"/>
      <c r="MUM2" s="102"/>
      <c r="MUN2" s="103"/>
      <c r="MUS2" s="102"/>
      <c r="MUT2" s="102"/>
      <c r="MUU2" s="103"/>
      <c r="MUZ2" s="102"/>
      <c r="MVA2" s="102"/>
      <c r="MVB2" s="103"/>
      <c r="MVG2" s="102"/>
      <c r="MVH2" s="102"/>
      <c r="MVI2" s="103"/>
      <c r="MVN2" s="102"/>
      <c r="MVO2" s="102"/>
      <c r="MVP2" s="103"/>
      <c r="MVU2" s="102"/>
      <c r="MVV2" s="102"/>
      <c r="MVW2" s="103"/>
      <c r="MWB2" s="102"/>
      <c r="MWC2" s="102"/>
      <c r="MWD2" s="103"/>
      <c r="MWI2" s="102"/>
      <c r="MWJ2" s="102"/>
      <c r="MWK2" s="103"/>
      <c r="MWP2" s="102"/>
      <c r="MWQ2" s="102"/>
      <c r="MWR2" s="103"/>
      <c r="MWW2" s="102"/>
      <c r="MWX2" s="102"/>
      <c r="MWY2" s="103"/>
      <c r="MXD2" s="102"/>
      <c r="MXE2" s="102"/>
      <c r="MXF2" s="103"/>
      <c r="MXK2" s="102"/>
      <c r="MXL2" s="102"/>
      <c r="MXM2" s="103"/>
      <c r="MXR2" s="102"/>
      <c r="MXS2" s="102"/>
      <c r="MXT2" s="103"/>
      <c r="MXY2" s="102"/>
      <c r="MXZ2" s="102"/>
      <c r="MYA2" s="103"/>
      <c r="MYF2" s="102"/>
      <c r="MYG2" s="102"/>
      <c r="MYH2" s="103"/>
      <c r="MYM2" s="102"/>
      <c r="MYN2" s="102"/>
      <c r="MYO2" s="103"/>
      <c r="MYT2" s="102"/>
      <c r="MYU2" s="102"/>
      <c r="MYV2" s="103"/>
      <c r="MZA2" s="102"/>
      <c r="MZB2" s="102"/>
      <c r="MZC2" s="103"/>
      <c r="MZH2" s="102"/>
      <c r="MZI2" s="102"/>
      <c r="MZJ2" s="103"/>
      <c r="MZO2" s="102"/>
      <c r="MZP2" s="102"/>
      <c r="MZQ2" s="103"/>
      <c r="MZV2" s="102"/>
      <c r="MZW2" s="102"/>
      <c r="MZX2" s="103"/>
      <c r="NAC2" s="102"/>
      <c r="NAD2" s="102"/>
      <c r="NAE2" s="103"/>
      <c r="NAJ2" s="102"/>
      <c r="NAK2" s="102"/>
      <c r="NAL2" s="103"/>
      <c r="NAQ2" s="102"/>
      <c r="NAR2" s="102"/>
      <c r="NAS2" s="103"/>
      <c r="NAX2" s="102"/>
      <c r="NAY2" s="102"/>
      <c r="NAZ2" s="103"/>
      <c r="NBE2" s="102"/>
      <c r="NBF2" s="102"/>
      <c r="NBG2" s="103"/>
      <c r="NBL2" s="102"/>
      <c r="NBM2" s="102"/>
      <c r="NBN2" s="103"/>
      <c r="NBS2" s="102"/>
      <c r="NBT2" s="102"/>
      <c r="NBU2" s="103"/>
      <c r="NBZ2" s="102"/>
      <c r="NCA2" s="102"/>
      <c r="NCB2" s="103"/>
      <c r="NCG2" s="102"/>
      <c r="NCH2" s="102"/>
      <c r="NCI2" s="103"/>
      <c r="NCN2" s="102"/>
      <c r="NCO2" s="102"/>
      <c r="NCP2" s="103"/>
      <c r="NCU2" s="102"/>
      <c r="NCV2" s="102"/>
      <c r="NCW2" s="103"/>
      <c r="NDB2" s="102"/>
      <c r="NDC2" s="102"/>
      <c r="NDD2" s="103"/>
      <c r="NDI2" s="102"/>
      <c r="NDJ2" s="102"/>
      <c r="NDK2" s="103"/>
      <c r="NDP2" s="102"/>
      <c r="NDQ2" s="102"/>
      <c r="NDR2" s="103"/>
      <c r="NDW2" s="102"/>
      <c r="NDX2" s="102"/>
      <c r="NDY2" s="103"/>
      <c r="NED2" s="102"/>
      <c r="NEE2" s="102"/>
      <c r="NEF2" s="103"/>
      <c r="NEK2" s="102"/>
      <c r="NEL2" s="102"/>
      <c r="NEM2" s="103"/>
      <c r="NER2" s="102"/>
      <c r="NES2" s="102"/>
      <c r="NET2" s="103"/>
      <c r="NEY2" s="102"/>
      <c r="NEZ2" s="102"/>
      <c r="NFA2" s="103"/>
      <c r="NFF2" s="102"/>
      <c r="NFG2" s="102"/>
      <c r="NFH2" s="103"/>
      <c r="NFM2" s="102"/>
      <c r="NFN2" s="102"/>
      <c r="NFO2" s="103"/>
      <c r="NFT2" s="102"/>
      <c r="NFU2" s="102"/>
      <c r="NFV2" s="103"/>
      <c r="NGA2" s="102"/>
      <c r="NGB2" s="102"/>
      <c r="NGC2" s="103"/>
      <c r="NGH2" s="102"/>
      <c r="NGI2" s="102"/>
      <c r="NGJ2" s="103"/>
      <c r="NGO2" s="102"/>
      <c r="NGP2" s="102"/>
      <c r="NGQ2" s="103"/>
      <c r="NGV2" s="102"/>
      <c r="NGW2" s="102"/>
      <c r="NGX2" s="103"/>
      <c r="NHC2" s="102"/>
      <c r="NHD2" s="102"/>
      <c r="NHE2" s="103"/>
      <c r="NHJ2" s="102"/>
      <c r="NHK2" s="102"/>
      <c r="NHL2" s="103"/>
      <c r="NHQ2" s="102"/>
      <c r="NHR2" s="102"/>
      <c r="NHS2" s="103"/>
      <c r="NHX2" s="102"/>
      <c r="NHY2" s="102"/>
      <c r="NHZ2" s="103"/>
      <c r="NIE2" s="102"/>
      <c r="NIF2" s="102"/>
      <c r="NIG2" s="103"/>
      <c r="NIL2" s="102"/>
      <c r="NIM2" s="102"/>
      <c r="NIN2" s="103"/>
      <c r="NIS2" s="102"/>
      <c r="NIT2" s="102"/>
      <c r="NIU2" s="103"/>
      <c r="NIZ2" s="102"/>
      <c r="NJA2" s="102"/>
      <c r="NJB2" s="103"/>
      <c r="NJG2" s="102"/>
      <c r="NJH2" s="102"/>
      <c r="NJI2" s="103"/>
      <c r="NJN2" s="102"/>
      <c r="NJO2" s="102"/>
      <c r="NJP2" s="103"/>
      <c r="NJU2" s="102"/>
      <c r="NJV2" s="102"/>
      <c r="NJW2" s="103"/>
      <c r="NKB2" s="102"/>
      <c r="NKC2" s="102"/>
      <c r="NKD2" s="103"/>
      <c r="NKI2" s="102"/>
      <c r="NKJ2" s="102"/>
      <c r="NKK2" s="103"/>
      <c r="NKP2" s="102"/>
      <c r="NKQ2" s="102"/>
      <c r="NKR2" s="103"/>
      <c r="NKW2" s="102"/>
      <c r="NKX2" s="102"/>
      <c r="NKY2" s="103"/>
      <c r="NLD2" s="102"/>
      <c r="NLE2" s="102"/>
      <c r="NLF2" s="103"/>
      <c r="NLK2" s="102"/>
      <c r="NLL2" s="102"/>
      <c r="NLM2" s="103"/>
      <c r="NLR2" s="102"/>
      <c r="NLS2" s="102"/>
      <c r="NLT2" s="103"/>
      <c r="NLY2" s="102"/>
      <c r="NLZ2" s="102"/>
      <c r="NMA2" s="103"/>
      <c r="NMF2" s="102"/>
      <c r="NMG2" s="102"/>
      <c r="NMH2" s="103"/>
      <c r="NMM2" s="102"/>
      <c r="NMN2" s="102"/>
      <c r="NMO2" s="103"/>
      <c r="NMT2" s="102"/>
      <c r="NMU2" s="102"/>
      <c r="NMV2" s="103"/>
      <c r="NNA2" s="102"/>
      <c r="NNB2" s="102"/>
      <c r="NNC2" s="103"/>
      <c r="NNH2" s="102"/>
      <c r="NNI2" s="102"/>
      <c r="NNJ2" s="103"/>
      <c r="NNO2" s="102"/>
      <c r="NNP2" s="102"/>
      <c r="NNQ2" s="103"/>
      <c r="NNV2" s="102"/>
      <c r="NNW2" s="102"/>
      <c r="NNX2" s="103"/>
      <c r="NOC2" s="102"/>
      <c r="NOD2" s="102"/>
      <c r="NOE2" s="103"/>
      <c r="NOJ2" s="102"/>
      <c r="NOK2" s="102"/>
      <c r="NOL2" s="103"/>
      <c r="NOQ2" s="102"/>
      <c r="NOR2" s="102"/>
      <c r="NOS2" s="103"/>
      <c r="NOX2" s="102"/>
      <c r="NOY2" s="102"/>
      <c r="NOZ2" s="103"/>
      <c r="NPE2" s="102"/>
      <c r="NPF2" s="102"/>
      <c r="NPG2" s="103"/>
      <c r="NPL2" s="102"/>
      <c r="NPM2" s="102"/>
      <c r="NPN2" s="103"/>
      <c r="NPS2" s="102"/>
      <c r="NPT2" s="102"/>
      <c r="NPU2" s="103"/>
      <c r="NPZ2" s="102"/>
      <c r="NQA2" s="102"/>
      <c r="NQB2" s="103"/>
      <c r="NQG2" s="102"/>
      <c r="NQH2" s="102"/>
      <c r="NQI2" s="103"/>
      <c r="NQN2" s="102"/>
      <c r="NQO2" s="102"/>
      <c r="NQP2" s="103"/>
      <c r="NQU2" s="102"/>
      <c r="NQV2" s="102"/>
      <c r="NQW2" s="103"/>
      <c r="NRB2" s="102"/>
      <c r="NRC2" s="102"/>
      <c r="NRD2" s="103"/>
      <c r="NRI2" s="102"/>
      <c r="NRJ2" s="102"/>
      <c r="NRK2" s="103"/>
      <c r="NRP2" s="102"/>
      <c r="NRQ2" s="102"/>
      <c r="NRR2" s="103"/>
      <c r="NRW2" s="102"/>
      <c r="NRX2" s="102"/>
      <c r="NRY2" s="103"/>
      <c r="NSD2" s="102"/>
      <c r="NSE2" s="102"/>
      <c r="NSF2" s="103"/>
      <c r="NSK2" s="102"/>
      <c r="NSL2" s="102"/>
      <c r="NSM2" s="103"/>
      <c r="NSR2" s="102"/>
      <c r="NSS2" s="102"/>
      <c r="NST2" s="103"/>
      <c r="NSY2" s="102"/>
      <c r="NSZ2" s="102"/>
      <c r="NTA2" s="103"/>
      <c r="NTF2" s="102"/>
      <c r="NTG2" s="102"/>
      <c r="NTH2" s="103"/>
      <c r="NTM2" s="102"/>
      <c r="NTN2" s="102"/>
      <c r="NTO2" s="103"/>
      <c r="NTT2" s="102"/>
      <c r="NTU2" s="102"/>
      <c r="NTV2" s="103"/>
      <c r="NUA2" s="102"/>
      <c r="NUB2" s="102"/>
      <c r="NUC2" s="103"/>
      <c r="NUH2" s="102"/>
      <c r="NUI2" s="102"/>
      <c r="NUJ2" s="103"/>
      <c r="NUO2" s="102"/>
      <c r="NUP2" s="102"/>
      <c r="NUQ2" s="103"/>
      <c r="NUV2" s="102"/>
      <c r="NUW2" s="102"/>
      <c r="NUX2" s="103"/>
      <c r="NVC2" s="102"/>
      <c r="NVD2" s="102"/>
      <c r="NVE2" s="103"/>
      <c r="NVJ2" s="102"/>
      <c r="NVK2" s="102"/>
      <c r="NVL2" s="103"/>
      <c r="NVQ2" s="102"/>
      <c r="NVR2" s="102"/>
      <c r="NVS2" s="103"/>
      <c r="NVX2" s="102"/>
      <c r="NVY2" s="102"/>
      <c r="NVZ2" s="103"/>
      <c r="NWE2" s="102"/>
      <c r="NWF2" s="102"/>
      <c r="NWG2" s="103"/>
      <c r="NWL2" s="102"/>
      <c r="NWM2" s="102"/>
      <c r="NWN2" s="103"/>
      <c r="NWS2" s="102"/>
      <c r="NWT2" s="102"/>
      <c r="NWU2" s="103"/>
      <c r="NWZ2" s="102"/>
      <c r="NXA2" s="102"/>
      <c r="NXB2" s="103"/>
      <c r="NXG2" s="102"/>
      <c r="NXH2" s="102"/>
      <c r="NXI2" s="103"/>
      <c r="NXN2" s="102"/>
      <c r="NXO2" s="102"/>
      <c r="NXP2" s="103"/>
      <c r="NXU2" s="102"/>
      <c r="NXV2" s="102"/>
      <c r="NXW2" s="103"/>
      <c r="NYB2" s="102"/>
      <c r="NYC2" s="102"/>
      <c r="NYD2" s="103"/>
      <c r="NYI2" s="102"/>
      <c r="NYJ2" s="102"/>
      <c r="NYK2" s="103"/>
      <c r="NYP2" s="102"/>
      <c r="NYQ2" s="102"/>
      <c r="NYR2" s="103"/>
      <c r="NYW2" s="102"/>
      <c r="NYX2" s="102"/>
      <c r="NYY2" s="103"/>
      <c r="NZD2" s="102"/>
      <c r="NZE2" s="102"/>
      <c r="NZF2" s="103"/>
      <c r="NZK2" s="102"/>
      <c r="NZL2" s="102"/>
      <c r="NZM2" s="103"/>
      <c r="NZR2" s="102"/>
      <c r="NZS2" s="102"/>
      <c r="NZT2" s="103"/>
      <c r="NZY2" s="102"/>
      <c r="NZZ2" s="102"/>
      <c r="OAA2" s="103"/>
      <c r="OAF2" s="102"/>
      <c r="OAG2" s="102"/>
      <c r="OAH2" s="103"/>
      <c r="OAM2" s="102"/>
      <c r="OAN2" s="102"/>
      <c r="OAO2" s="103"/>
      <c r="OAT2" s="102"/>
      <c r="OAU2" s="102"/>
      <c r="OAV2" s="103"/>
      <c r="OBA2" s="102"/>
      <c r="OBB2" s="102"/>
      <c r="OBC2" s="103"/>
      <c r="OBH2" s="102"/>
      <c r="OBI2" s="102"/>
      <c r="OBJ2" s="103"/>
      <c r="OBO2" s="102"/>
      <c r="OBP2" s="102"/>
      <c r="OBQ2" s="103"/>
      <c r="OBV2" s="102"/>
      <c r="OBW2" s="102"/>
      <c r="OBX2" s="103"/>
      <c r="OCC2" s="102"/>
      <c r="OCD2" s="102"/>
      <c r="OCE2" s="103"/>
      <c r="OCJ2" s="102"/>
      <c r="OCK2" s="102"/>
      <c r="OCL2" s="103"/>
      <c r="OCQ2" s="102"/>
      <c r="OCR2" s="102"/>
      <c r="OCS2" s="103"/>
      <c r="OCX2" s="102"/>
      <c r="OCY2" s="102"/>
      <c r="OCZ2" s="103"/>
      <c r="ODE2" s="102"/>
      <c r="ODF2" s="102"/>
      <c r="ODG2" s="103"/>
      <c r="ODL2" s="102"/>
      <c r="ODM2" s="102"/>
      <c r="ODN2" s="103"/>
      <c r="ODS2" s="102"/>
      <c r="ODT2" s="102"/>
      <c r="ODU2" s="103"/>
      <c r="ODZ2" s="102"/>
      <c r="OEA2" s="102"/>
      <c r="OEB2" s="103"/>
      <c r="OEG2" s="102"/>
      <c r="OEH2" s="102"/>
      <c r="OEI2" s="103"/>
      <c r="OEN2" s="102"/>
      <c r="OEO2" s="102"/>
      <c r="OEP2" s="103"/>
      <c r="OEU2" s="102"/>
      <c r="OEV2" s="102"/>
      <c r="OEW2" s="103"/>
      <c r="OFB2" s="102"/>
      <c r="OFC2" s="102"/>
      <c r="OFD2" s="103"/>
      <c r="OFI2" s="102"/>
      <c r="OFJ2" s="102"/>
      <c r="OFK2" s="103"/>
      <c r="OFP2" s="102"/>
      <c r="OFQ2" s="102"/>
      <c r="OFR2" s="103"/>
      <c r="OFW2" s="102"/>
      <c r="OFX2" s="102"/>
      <c r="OFY2" s="103"/>
      <c r="OGD2" s="102"/>
      <c r="OGE2" s="102"/>
      <c r="OGF2" s="103"/>
      <c r="OGK2" s="102"/>
      <c r="OGL2" s="102"/>
      <c r="OGM2" s="103"/>
      <c r="OGR2" s="102"/>
      <c r="OGS2" s="102"/>
      <c r="OGT2" s="103"/>
      <c r="OGY2" s="102"/>
      <c r="OGZ2" s="102"/>
      <c r="OHA2" s="103"/>
      <c r="OHF2" s="102"/>
      <c r="OHG2" s="102"/>
      <c r="OHH2" s="103"/>
      <c r="OHM2" s="102"/>
      <c r="OHN2" s="102"/>
      <c r="OHO2" s="103"/>
      <c r="OHT2" s="102"/>
      <c r="OHU2" s="102"/>
      <c r="OHV2" s="103"/>
      <c r="OIA2" s="102"/>
      <c r="OIB2" s="102"/>
      <c r="OIC2" s="103"/>
      <c r="OIH2" s="102"/>
      <c r="OII2" s="102"/>
      <c r="OIJ2" s="103"/>
      <c r="OIO2" s="102"/>
      <c r="OIP2" s="102"/>
      <c r="OIQ2" s="103"/>
      <c r="OIV2" s="102"/>
      <c r="OIW2" s="102"/>
      <c r="OIX2" s="103"/>
      <c r="OJC2" s="102"/>
      <c r="OJD2" s="102"/>
      <c r="OJE2" s="103"/>
      <c r="OJJ2" s="102"/>
      <c r="OJK2" s="102"/>
      <c r="OJL2" s="103"/>
      <c r="OJQ2" s="102"/>
      <c r="OJR2" s="102"/>
      <c r="OJS2" s="103"/>
      <c r="OJX2" s="102"/>
      <c r="OJY2" s="102"/>
      <c r="OJZ2" s="103"/>
      <c r="OKE2" s="102"/>
      <c r="OKF2" s="102"/>
      <c r="OKG2" s="103"/>
      <c r="OKL2" s="102"/>
      <c r="OKM2" s="102"/>
      <c r="OKN2" s="103"/>
      <c r="OKS2" s="102"/>
      <c r="OKT2" s="102"/>
      <c r="OKU2" s="103"/>
      <c r="OKZ2" s="102"/>
      <c r="OLA2" s="102"/>
      <c r="OLB2" s="103"/>
      <c r="OLG2" s="102"/>
      <c r="OLH2" s="102"/>
      <c r="OLI2" s="103"/>
      <c r="OLN2" s="102"/>
      <c r="OLO2" s="102"/>
      <c r="OLP2" s="103"/>
      <c r="OLU2" s="102"/>
      <c r="OLV2" s="102"/>
      <c r="OLW2" s="103"/>
      <c r="OMB2" s="102"/>
      <c r="OMC2" s="102"/>
      <c r="OMD2" s="103"/>
      <c r="OMI2" s="102"/>
      <c r="OMJ2" s="102"/>
      <c r="OMK2" s="103"/>
      <c r="OMP2" s="102"/>
      <c r="OMQ2" s="102"/>
      <c r="OMR2" s="103"/>
      <c r="OMW2" s="102"/>
      <c r="OMX2" s="102"/>
      <c r="OMY2" s="103"/>
      <c r="OND2" s="102"/>
      <c r="ONE2" s="102"/>
      <c r="ONF2" s="103"/>
      <c r="ONK2" s="102"/>
      <c r="ONL2" s="102"/>
      <c r="ONM2" s="103"/>
      <c r="ONR2" s="102"/>
      <c r="ONS2" s="102"/>
      <c r="ONT2" s="103"/>
      <c r="ONY2" s="102"/>
      <c r="ONZ2" s="102"/>
      <c r="OOA2" s="103"/>
      <c r="OOF2" s="102"/>
      <c r="OOG2" s="102"/>
      <c r="OOH2" s="103"/>
      <c r="OOM2" s="102"/>
      <c r="OON2" s="102"/>
      <c r="OOO2" s="103"/>
      <c r="OOT2" s="102"/>
      <c r="OOU2" s="102"/>
      <c r="OOV2" s="103"/>
      <c r="OPA2" s="102"/>
      <c r="OPB2" s="102"/>
      <c r="OPC2" s="103"/>
      <c r="OPH2" s="102"/>
      <c r="OPI2" s="102"/>
      <c r="OPJ2" s="103"/>
      <c r="OPO2" s="102"/>
      <c r="OPP2" s="102"/>
      <c r="OPQ2" s="103"/>
      <c r="OPV2" s="102"/>
      <c r="OPW2" s="102"/>
      <c r="OPX2" s="103"/>
      <c r="OQC2" s="102"/>
      <c r="OQD2" s="102"/>
      <c r="OQE2" s="103"/>
      <c r="OQJ2" s="102"/>
      <c r="OQK2" s="102"/>
      <c r="OQL2" s="103"/>
      <c r="OQQ2" s="102"/>
      <c r="OQR2" s="102"/>
      <c r="OQS2" s="103"/>
      <c r="OQX2" s="102"/>
      <c r="OQY2" s="102"/>
      <c r="OQZ2" s="103"/>
      <c r="ORE2" s="102"/>
      <c r="ORF2" s="102"/>
      <c r="ORG2" s="103"/>
      <c r="ORL2" s="102"/>
      <c r="ORM2" s="102"/>
      <c r="ORN2" s="103"/>
      <c r="ORS2" s="102"/>
      <c r="ORT2" s="102"/>
      <c r="ORU2" s="103"/>
      <c r="ORZ2" s="102"/>
      <c r="OSA2" s="102"/>
      <c r="OSB2" s="103"/>
      <c r="OSG2" s="102"/>
      <c r="OSH2" s="102"/>
      <c r="OSI2" s="103"/>
      <c r="OSN2" s="102"/>
      <c r="OSO2" s="102"/>
      <c r="OSP2" s="103"/>
      <c r="OSU2" s="102"/>
      <c r="OSV2" s="102"/>
      <c r="OSW2" s="103"/>
      <c r="OTB2" s="102"/>
      <c r="OTC2" s="102"/>
      <c r="OTD2" s="103"/>
      <c r="OTI2" s="102"/>
      <c r="OTJ2" s="102"/>
      <c r="OTK2" s="103"/>
      <c r="OTP2" s="102"/>
      <c r="OTQ2" s="102"/>
      <c r="OTR2" s="103"/>
      <c r="OTW2" s="102"/>
      <c r="OTX2" s="102"/>
      <c r="OTY2" s="103"/>
      <c r="OUD2" s="102"/>
      <c r="OUE2" s="102"/>
      <c r="OUF2" s="103"/>
      <c r="OUK2" s="102"/>
      <c r="OUL2" s="102"/>
      <c r="OUM2" s="103"/>
      <c r="OUR2" s="102"/>
      <c r="OUS2" s="102"/>
      <c r="OUT2" s="103"/>
      <c r="OUY2" s="102"/>
      <c r="OUZ2" s="102"/>
      <c r="OVA2" s="103"/>
      <c r="OVF2" s="102"/>
      <c r="OVG2" s="102"/>
      <c r="OVH2" s="103"/>
      <c r="OVM2" s="102"/>
      <c r="OVN2" s="102"/>
      <c r="OVO2" s="103"/>
      <c r="OVT2" s="102"/>
      <c r="OVU2" s="102"/>
      <c r="OVV2" s="103"/>
      <c r="OWA2" s="102"/>
      <c r="OWB2" s="102"/>
      <c r="OWC2" s="103"/>
      <c r="OWH2" s="102"/>
      <c r="OWI2" s="102"/>
      <c r="OWJ2" s="103"/>
      <c r="OWO2" s="102"/>
      <c r="OWP2" s="102"/>
      <c r="OWQ2" s="103"/>
      <c r="OWV2" s="102"/>
      <c r="OWW2" s="102"/>
      <c r="OWX2" s="103"/>
      <c r="OXC2" s="102"/>
      <c r="OXD2" s="102"/>
      <c r="OXE2" s="103"/>
      <c r="OXJ2" s="102"/>
      <c r="OXK2" s="102"/>
      <c r="OXL2" s="103"/>
      <c r="OXQ2" s="102"/>
      <c r="OXR2" s="102"/>
      <c r="OXS2" s="103"/>
      <c r="OXX2" s="102"/>
      <c r="OXY2" s="102"/>
      <c r="OXZ2" s="103"/>
      <c r="OYE2" s="102"/>
      <c r="OYF2" s="102"/>
      <c r="OYG2" s="103"/>
      <c r="OYL2" s="102"/>
      <c r="OYM2" s="102"/>
      <c r="OYN2" s="103"/>
      <c r="OYS2" s="102"/>
      <c r="OYT2" s="102"/>
      <c r="OYU2" s="103"/>
      <c r="OYZ2" s="102"/>
      <c r="OZA2" s="102"/>
      <c r="OZB2" s="103"/>
      <c r="OZG2" s="102"/>
      <c r="OZH2" s="102"/>
      <c r="OZI2" s="103"/>
      <c r="OZN2" s="102"/>
      <c r="OZO2" s="102"/>
      <c r="OZP2" s="103"/>
      <c r="OZU2" s="102"/>
      <c r="OZV2" s="102"/>
      <c r="OZW2" s="103"/>
      <c r="PAB2" s="102"/>
      <c r="PAC2" s="102"/>
      <c r="PAD2" s="103"/>
      <c r="PAI2" s="102"/>
      <c r="PAJ2" s="102"/>
      <c r="PAK2" s="103"/>
      <c r="PAP2" s="102"/>
      <c r="PAQ2" s="102"/>
      <c r="PAR2" s="103"/>
      <c r="PAW2" s="102"/>
      <c r="PAX2" s="102"/>
      <c r="PAY2" s="103"/>
      <c r="PBD2" s="102"/>
      <c r="PBE2" s="102"/>
      <c r="PBF2" s="103"/>
      <c r="PBK2" s="102"/>
      <c r="PBL2" s="102"/>
      <c r="PBM2" s="103"/>
      <c r="PBR2" s="102"/>
      <c r="PBS2" s="102"/>
      <c r="PBT2" s="103"/>
      <c r="PBY2" s="102"/>
      <c r="PBZ2" s="102"/>
      <c r="PCA2" s="103"/>
      <c r="PCF2" s="102"/>
      <c r="PCG2" s="102"/>
      <c r="PCH2" s="103"/>
      <c r="PCM2" s="102"/>
      <c r="PCN2" s="102"/>
      <c r="PCO2" s="103"/>
      <c r="PCT2" s="102"/>
      <c r="PCU2" s="102"/>
      <c r="PCV2" s="103"/>
      <c r="PDA2" s="102"/>
      <c r="PDB2" s="102"/>
      <c r="PDC2" s="103"/>
      <c r="PDH2" s="102"/>
      <c r="PDI2" s="102"/>
      <c r="PDJ2" s="103"/>
      <c r="PDO2" s="102"/>
      <c r="PDP2" s="102"/>
      <c r="PDQ2" s="103"/>
      <c r="PDV2" s="102"/>
      <c r="PDW2" s="102"/>
      <c r="PDX2" s="103"/>
      <c r="PEC2" s="102"/>
      <c r="PED2" s="102"/>
      <c r="PEE2" s="103"/>
      <c r="PEJ2" s="102"/>
      <c r="PEK2" s="102"/>
      <c r="PEL2" s="103"/>
      <c r="PEQ2" s="102"/>
      <c r="PER2" s="102"/>
      <c r="PES2" s="103"/>
      <c r="PEX2" s="102"/>
      <c r="PEY2" s="102"/>
      <c r="PEZ2" s="103"/>
      <c r="PFE2" s="102"/>
      <c r="PFF2" s="102"/>
      <c r="PFG2" s="103"/>
      <c r="PFL2" s="102"/>
      <c r="PFM2" s="102"/>
      <c r="PFN2" s="103"/>
      <c r="PFS2" s="102"/>
      <c r="PFT2" s="102"/>
      <c r="PFU2" s="103"/>
      <c r="PFZ2" s="102"/>
      <c r="PGA2" s="102"/>
      <c r="PGB2" s="103"/>
      <c r="PGG2" s="102"/>
      <c r="PGH2" s="102"/>
      <c r="PGI2" s="103"/>
      <c r="PGN2" s="102"/>
      <c r="PGO2" s="102"/>
      <c r="PGP2" s="103"/>
      <c r="PGU2" s="102"/>
      <c r="PGV2" s="102"/>
      <c r="PGW2" s="103"/>
      <c r="PHB2" s="102"/>
      <c r="PHC2" s="102"/>
      <c r="PHD2" s="103"/>
      <c r="PHI2" s="102"/>
      <c r="PHJ2" s="102"/>
      <c r="PHK2" s="103"/>
      <c r="PHP2" s="102"/>
      <c r="PHQ2" s="102"/>
      <c r="PHR2" s="103"/>
      <c r="PHW2" s="102"/>
      <c r="PHX2" s="102"/>
      <c r="PHY2" s="103"/>
      <c r="PID2" s="102"/>
      <c r="PIE2" s="102"/>
      <c r="PIF2" s="103"/>
      <c r="PIK2" s="102"/>
      <c r="PIL2" s="102"/>
      <c r="PIM2" s="103"/>
      <c r="PIR2" s="102"/>
      <c r="PIS2" s="102"/>
      <c r="PIT2" s="103"/>
      <c r="PIY2" s="102"/>
      <c r="PIZ2" s="102"/>
      <c r="PJA2" s="103"/>
      <c r="PJF2" s="102"/>
      <c r="PJG2" s="102"/>
      <c r="PJH2" s="103"/>
      <c r="PJM2" s="102"/>
      <c r="PJN2" s="102"/>
      <c r="PJO2" s="103"/>
      <c r="PJT2" s="102"/>
      <c r="PJU2" s="102"/>
      <c r="PJV2" s="103"/>
      <c r="PKA2" s="102"/>
      <c r="PKB2" s="102"/>
      <c r="PKC2" s="103"/>
      <c r="PKH2" s="102"/>
      <c r="PKI2" s="102"/>
      <c r="PKJ2" s="103"/>
      <c r="PKO2" s="102"/>
      <c r="PKP2" s="102"/>
      <c r="PKQ2" s="103"/>
      <c r="PKV2" s="102"/>
      <c r="PKW2" s="102"/>
      <c r="PKX2" s="103"/>
      <c r="PLC2" s="102"/>
      <c r="PLD2" s="102"/>
      <c r="PLE2" s="103"/>
      <c r="PLJ2" s="102"/>
      <c r="PLK2" s="102"/>
      <c r="PLL2" s="103"/>
      <c r="PLQ2" s="102"/>
      <c r="PLR2" s="102"/>
      <c r="PLS2" s="103"/>
      <c r="PLX2" s="102"/>
      <c r="PLY2" s="102"/>
      <c r="PLZ2" s="103"/>
      <c r="PME2" s="102"/>
      <c r="PMF2" s="102"/>
      <c r="PMG2" s="103"/>
      <c r="PML2" s="102"/>
      <c r="PMM2" s="102"/>
      <c r="PMN2" s="103"/>
      <c r="PMS2" s="102"/>
      <c r="PMT2" s="102"/>
      <c r="PMU2" s="103"/>
      <c r="PMZ2" s="102"/>
      <c r="PNA2" s="102"/>
      <c r="PNB2" s="103"/>
      <c r="PNG2" s="102"/>
      <c r="PNH2" s="102"/>
      <c r="PNI2" s="103"/>
      <c r="PNN2" s="102"/>
      <c r="PNO2" s="102"/>
      <c r="PNP2" s="103"/>
      <c r="PNU2" s="102"/>
      <c r="PNV2" s="102"/>
      <c r="PNW2" s="103"/>
      <c r="POB2" s="102"/>
      <c r="POC2" s="102"/>
      <c r="POD2" s="103"/>
      <c r="POI2" s="102"/>
      <c r="POJ2" s="102"/>
      <c r="POK2" s="103"/>
      <c r="POP2" s="102"/>
      <c r="POQ2" s="102"/>
      <c r="POR2" s="103"/>
      <c r="POW2" s="102"/>
      <c r="POX2" s="102"/>
      <c r="POY2" s="103"/>
      <c r="PPD2" s="102"/>
      <c r="PPE2" s="102"/>
      <c r="PPF2" s="103"/>
      <c r="PPK2" s="102"/>
      <c r="PPL2" s="102"/>
      <c r="PPM2" s="103"/>
      <c r="PPR2" s="102"/>
      <c r="PPS2" s="102"/>
      <c r="PPT2" s="103"/>
      <c r="PPY2" s="102"/>
      <c r="PPZ2" s="102"/>
      <c r="PQA2" s="103"/>
      <c r="PQF2" s="102"/>
      <c r="PQG2" s="102"/>
      <c r="PQH2" s="103"/>
      <c r="PQM2" s="102"/>
      <c r="PQN2" s="102"/>
      <c r="PQO2" s="103"/>
      <c r="PQT2" s="102"/>
      <c r="PQU2" s="102"/>
      <c r="PQV2" s="103"/>
      <c r="PRA2" s="102"/>
      <c r="PRB2" s="102"/>
      <c r="PRC2" s="103"/>
      <c r="PRH2" s="102"/>
      <c r="PRI2" s="102"/>
      <c r="PRJ2" s="103"/>
      <c r="PRO2" s="102"/>
      <c r="PRP2" s="102"/>
      <c r="PRQ2" s="103"/>
      <c r="PRV2" s="102"/>
      <c r="PRW2" s="102"/>
      <c r="PRX2" s="103"/>
      <c r="PSC2" s="102"/>
      <c r="PSD2" s="102"/>
      <c r="PSE2" s="103"/>
      <c r="PSJ2" s="102"/>
      <c r="PSK2" s="102"/>
      <c r="PSL2" s="103"/>
      <c r="PSQ2" s="102"/>
      <c r="PSR2" s="102"/>
      <c r="PSS2" s="103"/>
      <c r="PSX2" s="102"/>
      <c r="PSY2" s="102"/>
      <c r="PSZ2" s="103"/>
      <c r="PTE2" s="102"/>
      <c r="PTF2" s="102"/>
      <c r="PTG2" s="103"/>
      <c r="PTL2" s="102"/>
      <c r="PTM2" s="102"/>
      <c r="PTN2" s="103"/>
      <c r="PTS2" s="102"/>
      <c r="PTT2" s="102"/>
      <c r="PTU2" s="103"/>
      <c r="PTZ2" s="102"/>
      <c r="PUA2" s="102"/>
      <c r="PUB2" s="103"/>
      <c r="PUG2" s="102"/>
      <c r="PUH2" s="102"/>
      <c r="PUI2" s="103"/>
      <c r="PUN2" s="102"/>
      <c r="PUO2" s="102"/>
      <c r="PUP2" s="103"/>
      <c r="PUU2" s="102"/>
      <c r="PUV2" s="102"/>
      <c r="PUW2" s="103"/>
      <c r="PVB2" s="102"/>
      <c r="PVC2" s="102"/>
      <c r="PVD2" s="103"/>
      <c r="PVI2" s="102"/>
      <c r="PVJ2" s="102"/>
      <c r="PVK2" s="103"/>
      <c r="PVP2" s="102"/>
      <c r="PVQ2" s="102"/>
      <c r="PVR2" s="103"/>
      <c r="PVW2" s="102"/>
      <c r="PVX2" s="102"/>
      <c r="PVY2" s="103"/>
      <c r="PWD2" s="102"/>
      <c r="PWE2" s="102"/>
      <c r="PWF2" s="103"/>
      <c r="PWK2" s="102"/>
      <c r="PWL2" s="102"/>
      <c r="PWM2" s="103"/>
      <c r="PWR2" s="102"/>
      <c r="PWS2" s="102"/>
      <c r="PWT2" s="103"/>
      <c r="PWY2" s="102"/>
      <c r="PWZ2" s="102"/>
      <c r="PXA2" s="103"/>
      <c r="PXF2" s="102"/>
      <c r="PXG2" s="102"/>
      <c r="PXH2" s="103"/>
      <c r="PXM2" s="102"/>
      <c r="PXN2" s="102"/>
      <c r="PXO2" s="103"/>
      <c r="PXT2" s="102"/>
      <c r="PXU2" s="102"/>
      <c r="PXV2" s="103"/>
      <c r="PYA2" s="102"/>
      <c r="PYB2" s="102"/>
      <c r="PYC2" s="103"/>
      <c r="PYH2" s="102"/>
      <c r="PYI2" s="102"/>
      <c r="PYJ2" s="103"/>
      <c r="PYO2" s="102"/>
      <c r="PYP2" s="102"/>
      <c r="PYQ2" s="103"/>
      <c r="PYV2" s="102"/>
      <c r="PYW2" s="102"/>
      <c r="PYX2" s="103"/>
      <c r="PZC2" s="102"/>
      <c r="PZD2" s="102"/>
      <c r="PZE2" s="103"/>
      <c r="PZJ2" s="102"/>
      <c r="PZK2" s="102"/>
      <c r="PZL2" s="103"/>
      <c r="PZQ2" s="102"/>
      <c r="PZR2" s="102"/>
      <c r="PZS2" s="103"/>
      <c r="PZX2" s="102"/>
      <c r="PZY2" s="102"/>
      <c r="PZZ2" s="103"/>
      <c r="QAE2" s="102"/>
      <c r="QAF2" s="102"/>
      <c r="QAG2" s="103"/>
      <c r="QAL2" s="102"/>
      <c r="QAM2" s="102"/>
      <c r="QAN2" s="103"/>
      <c r="QAS2" s="102"/>
      <c r="QAT2" s="102"/>
      <c r="QAU2" s="103"/>
      <c r="QAZ2" s="102"/>
      <c r="QBA2" s="102"/>
      <c r="QBB2" s="103"/>
      <c r="QBG2" s="102"/>
      <c r="QBH2" s="102"/>
      <c r="QBI2" s="103"/>
      <c r="QBN2" s="102"/>
      <c r="QBO2" s="102"/>
      <c r="QBP2" s="103"/>
      <c r="QBU2" s="102"/>
      <c r="QBV2" s="102"/>
      <c r="QBW2" s="103"/>
      <c r="QCB2" s="102"/>
      <c r="QCC2" s="102"/>
      <c r="QCD2" s="103"/>
      <c r="QCI2" s="102"/>
      <c r="QCJ2" s="102"/>
      <c r="QCK2" s="103"/>
      <c r="QCP2" s="102"/>
      <c r="QCQ2" s="102"/>
      <c r="QCR2" s="103"/>
      <c r="QCW2" s="102"/>
      <c r="QCX2" s="102"/>
      <c r="QCY2" s="103"/>
      <c r="QDD2" s="102"/>
      <c r="QDE2" s="102"/>
      <c r="QDF2" s="103"/>
      <c r="QDK2" s="102"/>
      <c r="QDL2" s="102"/>
      <c r="QDM2" s="103"/>
      <c r="QDR2" s="102"/>
      <c r="QDS2" s="102"/>
      <c r="QDT2" s="103"/>
      <c r="QDY2" s="102"/>
      <c r="QDZ2" s="102"/>
      <c r="QEA2" s="103"/>
      <c r="QEF2" s="102"/>
      <c r="QEG2" s="102"/>
      <c r="QEH2" s="103"/>
      <c r="QEM2" s="102"/>
      <c r="QEN2" s="102"/>
      <c r="QEO2" s="103"/>
      <c r="QET2" s="102"/>
      <c r="QEU2" s="102"/>
      <c r="QEV2" s="103"/>
      <c r="QFA2" s="102"/>
      <c r="QFB2" s="102"/>
      <c r="QFC2" s="103"/>
      <c r="QFH2" s="102"/>
      <c r="QFI2" s="102"/>
      <c r="QFJ2" s="103"/>
      <c r="QFO2" s="102"/>
      <c r="QFP2" s="102"/>
      <c r="QFQ2" s="103"/>
      <c r="QFV2" s="102"/>
      <c r="QFW2" s="102"/>
      <c r="QFX2" s="103"/>
      <c r="QGC2" s="102"/>
      <c r="QGD2" s="102"/>
      <c r="QGE2" s="103"/>
      <c r="QGJ2" s="102"/>
      <c r="QGK2" s="102"/>
      <c r="QGL2" s="103"/>
      <c r="QGQ2" s="102"/>
      <c r="QGR2" s="102"/>
      <c r="QGS2" s="103"/>
      <c r="QGX2" s="102"/>
      <c r="QGY2" s="102"/>
      <c r="QGZ2" s="103"/>
      <c r="QHE2" s="102"/>
      <c r="QHF2" s="102"/>
      <c r="QHG2" s="103"/>
      <c r="QHL2" s="102"/>
      <c r="QHM2" s="102"/>
      <c r="QHN2" s="103"/>
      <c r="QHS2" s="102"/>
      <c r="QHT2" s="102"/>
      <c r="QHU2" s="103"/>
      <c r="QHZ2" s="102"/>
      <c r="QIA2" s="102"/>
      <c r="QIB2" s="103"/>
      <c r="QIG2" s="102"/>
      <c r="QIH2" s="102"/>
      <c r="QII2" s="103"/>
      <c r="QIN2" s="102"/>
      <c r="QIO2" s="102"/>
      <c r="QIP2" s="103"/>
      <c r="QIU2" s="102"/>
      <c r="QIV2" s="102"/>
      <c r="QIW2" s="103"/>
      <c r="QJB2" s="102"/>
      <c r="QJC2" s="102"/>
      <c r="QJD2" s="103"/>
      <c r="QJI2" s="102"/>
      <c r="QJJ2" s="102"/>
      <c r="QJK2" s="103"/>
      <c r="QJP2" s="102"/>
      <c r="QJQ2" s="102"/>
      <c r="QJR2" s="103"/>
      <c r="QJW2" s="102"/>
      <c r="QJX2" s="102"/>
      <c r="QJY2" s="103"/>
      <c r="QKD2" s="102"/>
      <c r="QKE2" s="102"/>
      <c r="QKF2" s="103"/>
      <c r="QKK2" s="102"/>
      <c r="QKL2" s="102"/>
      <c r="QKM2" s="103"/>
      <c r="QKR2" s="102"/>
      <c r="QKS2" s="102"/>
      <c r="QKT2" s="103"/>
      <c r="QKY2" s="102"/>
      <c r="QKZ2" s="102"/>
      <c r="QLA2" s="103"/>
      <c r="QLF2" s="102"/>
      <c r="QLG2" s="102"/>
      <c r="QLH2" s="103"/>
      <c r="QLM2" s="102"/>
      <c r="QLN2" s="102"/>
      <c r="QLO2" s="103"/>
      <c r="QLT2" s="102"/>
      <c r="QLU2" s="102"/>
      <c r="QLV2" s="103"/>
      <c r="QMA2" s="102"/>
      <c r="QMB2" s="102"/>
      <c r="QMC2" s="103"/>
      <c r="QMH2" s="102"/>
      <c r="QMI2" s="102"/>
      <c r="QMJ2" s="103"/>
      <c r="QMO2" s="102"/>
      <c r="QMP2" s="102"/>
      <c r="QMQ2" s="103"/>
      <c r="QMV2" s="102"/>
      <c r="QMW2" s="102"/>
      <c r="QMX2" s="103"/>
      <c r="QNC2" s="102"/>
      <c r="QND2" s="102"/>
      <c r="QNE2" s="103"/>
      <c r="QNJ2" s="102"/>
      <c r="QNK2" s="102"/>
      <c r="QNL2" s="103"/>
      <c r="QNQ2" s="102"/>
      <c r="QNR2" s="102"/>
      <c r="QNS2" s="103"/>
      <c r="QNX2" s="102"/>
      <c r="QNY2" s="102"/>
      <c r="QNZ2" s="103"/>
      <c r="QOE2" s="102"/>
      <c r="QOF2" s="102"/>
      <c r="QOG2" s="103"/>
      <c r="QOL2" s="102"/>
      <c r="QOM2" s="102"/>
      <c r="QON2" s="103"/>
      <c r="QOS2" s="102"/>
      <c r="QOT2" s="102"/>
      <c r="QOU2" s="103"/>
      <c r="QOZ2" s="102"/>
      <c r="QPA2" s="102"/>
      <c r="QPB2" s="103"/>
      <c r="QPG2" s="102"/>
      <c r="QPH2" s="102"/>
      <c r="QPI2" s="103"/>
      <c r="QPN2" s="102"/>
      <c r="QPO2" s="102"/>
      <c r="QPP2" s="103"/>
      <c r="QPU2" s="102"/>
      <c r="QPV2" s="102"/>
      <c r="QPW2" s="103"/>
      <c r="QQB2" s="102"/>
      <c r="QQC2" s="102"/>
      <c r="QQD2" s="103"/>
      <c r="QQI2" s="102"/>
      <c r="QQJ2" s="102"/>
      <c r="QQK2" s="103"/>
      <c r="QQP2" s="102"/>
      <c r="QQQ2" s="102"/>
      <c r="QQR2" s="103"/>
      <c r="QQW2" s="102"/>
      <c r="QQX2" s="102"/>
      <c r="QQY2" s="103"/>
      <c r="QRD2" s="102"/>
      <c r="QRE2" s="102"/>
      <c r="QRF2" s="103"/>
      <c r="QRK2" s="102"/>
      <c r="QRL2" s="102"/>
      <c r="QRM2" s="103"/>
      <c r="QRR2" s="102"/>
      <c r="QRS2" s="102"/>
      <c r="QRT2" s="103"/>
      <c r="QRY2" s="102"/>
      <c r="QRZ2" s="102"/>
      <c r="QSA2" s="103"/>
      <c r="QSF2" s="102"/>
      <c r="QSG2" s="102"/>
      <c r="QSH2" s="103"/>
      <c r="QSM2" s="102"/>
      <c r="QSN2" s="102"/>
      <c r="QSO2" s="103"/>
      <c r="QST2" s="102"/>
      <c r="QSU2" s="102"/>
      <c r="QSV2" s="103"/>
      <c r="QTA2" s="102"/>
      <c r="QTB2" s="102"/>
      <c r="QTC2" s="103"/>
      <c r="QTH2" s="102"/>
      <c r="QTI2" s="102"/>
      <c r="QTJ2" s="103"/>
      <c r="QTO2" s="102"/>
      <c r="QTP2" s="102"/>
      <c r="QTQ2" s="103"/>
      <c r="QTV2" s="102"/>
      <c r="QTW2" s="102"/>
      <c r="QTX2" s="103"/>
      <c r="QUC2" s="102"/>
      <c r="QUD2" s="102"/>
      <c r="QUE2" s="103"/>
      <c r="QUJ2" s="102"/>
      <c r="QUK2" s="102"/>
      <c r="QUL2" s="103"/>
      <c r="QUQ2" s="102"/>
      <c r="QUR2" s="102"/>
      <c r="QUS2" s="103"/>
      <c r="QUX2" s="102"/>
      <c r="QUY2" s="102"/>
      <c r="QUZ2" s="103"/>
      <c r="QVE2" s="102"/>
      <c r="QVF2" s="102"/>
      <c r="QVG2" s="103"/>
      <c r="QVL2" s="102"/>
      <c r="QVM2" s="102"/>
      <c r="QVN2" s="103"/>
      <c r="QVS2" s="102"/>
      <c r="QVT2" s="102"/>
      <c r="QVU2" s="103"/>
      <c r="QVZ2" s="102"/>
      <c r="QWA2" s="102"/>
      <c r="QWB2" s="103"/>
      <c r="QWG2" s="102"/>
      <c r="QWH2" s="102"/>
      <c r="QWI2" s="103"/>
      <c r="QWN2" s="102"/>
      <c r="QWO2" s="102"/>
      <c r="QWP2" s="103"/>
      <c r="QWU2" s="102"/>
      <c r="QWV2" s="102"/>
      <c r="QWW2" s="103"/>
      <c r="QXB2" s="102"/>
      <c r="QXC2" s="102"/>
      <c r="QXD2" s="103"/>
      <c r="QXI2" s="102"/>
      <c r="QXJ2" s="102"/>
      <c r="QXK2" s="103"/>
      <c r="QXP2" s="102"/>
      <c r="QXQ2" s="102"/>
      <c r="QXR2" s="103"/>
      <c r="QXW2" s="102"/>
      <c r="QXX2" s="102"/>
      <c r="QXY2" s="103"/>
      <c r="QYD2" s="102"/>
      <c r="QYE2" s="102"/>
      <c r="QYF2" s="103"/>
      <c r="QYK2" s="102"/>
      <c r="QYL2" s="102"/>
      <c r="QYM2" s="103"/>
      <c r="QYR2" s="102"/>
      <c r="QYS2" s="102"/>
      <c r="QYT2" s="103"/>
      <c r="QYY2" s="102"/>
      <c r="QYZ2" s="102"/>
      <c r="QZA2" s="103"/>
      <c r="QZF2" s="102"/>
      <c r="QZG2" s="102"/>
      <c r="QZH2" s="103"/>
      <c r="QZM2" s="102"/>
      <c r="QZN2" s="102"/>
      <c r="QZO2" s="103"/>
      <c r="QZT2" s="102"/>
      <c r="QZU2" s="102"/>
      <c r="QZV2" s="103"/>
      <c r="RAA2" s="102"/>
      <c r="RAB2" s="102"/>
      <c r="RAC2" s="103"/>
      <c r="RAH2" s="102"/>
      <c r="RAI2" s="102"/>
      <c r="RAJ2" s="103"/>
      <c r="RAO2" s="102"/>
      <c r="RAP2" s="102"/>
      <c r="RAQ2" s="103"/>
      <c r="RAV2" s="102"/>
      <c r="RAW2" s="102"/>
      <c r="RAX2" s="103"/>
      <c r="RBC2" s="102"/>
      <c r="RBD2" s="102"/>
      <c r="RBE2" s="103"/>
      <c r="RBJ2" s="102"/>
      <c r="RBK2" s="102"/>
      <c r="RBL2" s="103"/>
      <c r="RBQ2" s="102"/>
      <c r="RBR2" s="102"/>
      <c r="RBS2" s="103"/>
      <c r="RBX2" s="102"/>
      <c r="RBY2" s="102"/>
      <c r="RBZ2" s="103"/>
      <c r="RCE2" s="102"/>
      <c r="RCF2" s="102"/>
      <c r="RCG2" s="103"/>
      <c r="RCL2" s="102"/>
      <c r="RCM2" s="102"/>
      <c r="RCN2" s="103"/>
      <c r="RCS2" s="102"/>
      <c r="RCT2" s="102"/>
      <c r="RCU2" s="103"/>
      <c r="RCZ2" s="102"/>
      <c r="RDA2" s="102"/>
      <c r="RDB2" s="103"/>
      <c r="RDG2" s="102"/>
      <c r="RDH2" s="102"/>
      <c r="RDI2" s="103"/>
      <c r="RDN2" s="102"/>
      <c r="RDO2" s="102"/>
      <c r="RDP2" s="103"/>
      <c r="RDU2" s="102"/>
      <c r="RDV2" s="102"/>
      <c r="RDW2" s="103"/>
      <c r="REB2" s="102"/>
      <c r="REC2" s="102"/>
      <c r="RED2" s="103"/>
      <c r="REI2" s="102"/>
      <c r="REJ2" s="102"/>
      <c r="REK2" s="103"/>
      <c r="REP2" s="102"/>
      <c r="REQ2" s="102"/>
      <c r="RER2" s="103"/>
      <c r="REW2" s="102"/>
      <c r="REX2" s="102"/>
      <c r="REY2" s="103"/>
      <c r="RFD2" s="102"/>
      <c r="RFE2" s="102"/>
      <c r="RFF2" s="103"/>
      <c r="RFK2" s="102"/>
      <c r="RFL2" s="102"/>
      <c r="RFM2" s="103"/>
      <c r="RFR2" s="102"/>
      <c r="RFS2" s="102"/>
      <c r="RFT2" s="103"/>
      <c r="RFY2" s="102"/>
      <c r="RFZ2" s="102"/>
      <c r="RGA2" s="103"/>
      <c r="RGF2" s="102"/>
      <c r="RGG2" s="102"/>
      <c r="RGH2" s="103"/>
      <c r="RGM2" s="102"/>
      <c r="RGN2" s="102"/>
      <c r="RGO2" s="103"/>
      <c r="RGT2" s="102"/>
      <c r="RGU2" s="102"/>
      <c r="RGV2" s="103"/>
      <c r="RHA2" s="102"/>
      <c r="RHB2" s="102"/>
      <c r="RHC2" s="103"/>
      <c r="RHH2" s="102"/>
      <c r="RHI2" s="102"/>
      <c r="RHJ2" s="103"/>
      <c r="RHO2" s="102"/>
      <c r="RHP2" s="102"/>
      <c r="RHQ2" s="103"/>
      <c r="RHV2" s="102"/>
      <c r="RHW2" s="102"/>
      <c r="RHX2" s="103"/>
      <c r="RIC2" s="102"/>
      <c r="RID2" s="102"/>
      <c r="RIE2" s="103"/>
      <c r="RIJ2" s="102"/>
      <c r="RIK2" s="102"/>
      <c r="RIL2" s="103"/>
      <c r="RIQ2" s="102"/>
      <c r="RIR2" s="102"/>
      <c r="RIS2" s="103"/>
      <c r="RIX2" s="102"/>
      <c r="RIY2" s="102"/>
      <c r="RIZ2" s="103"/>
      <c r="RJE2" s="102"/>
      <c r="RJF2" s="102"/>
      <c r="RJG2" s="103"/>
      <c r="RJL2" s="102"/>
      <c r="RJM2" s="102"/>
      <c r="RJN2" s="103"/>
      <c r="RJS2" s="102"/>
      <c r="RJT2" s="102"/>
      <c r="RJU2" s="103"/>
      <c r="RJZ2" s="102"/>
      <c r="RKA2" s="102"/>
      <c r="RKB2" s="103"/>
      <c r="RKG2" s="102"/>
      <c r="RKH2" s="102"/>
      <c r="RKI2" s="103"/>
      <c r="RKN2" s="102"/>
      <c r="RKO2" s="102"/>
      <c r="RKP2" s="103"/>
      <c r="RKU2" s="102"/>
      <c r="RKV2" s="102"/>
      <c r="RKW2" s="103"/>
      <c r="RLB2" s="102"/>
      <c r="RLC2" s="102"/>
      <c r="RLD2" s="103"/>
      <c r="RLI2" s="102"/>
      <c r="RLJ2" s="102"/>
      <c r="RLK2" s="103"/>
      <c r="RLP2" s="102"/>
      <c r="RLQ2" s="102"/>
      <c r="RLR2" s="103"/>
      <c r="RLW2" s="102"/>
      <c r="RLX2" s="102"/>
      <c r="RLY2" s="103"/>
      <c r="RMD2" s="102"/>
      <c r="RME2" s="102"/>
      <c r="RMF2" s="103"/>
      <c r="RMK2" s="102"/>
      <c r="RML2" s="102"/>
      <c r="RMM2" s="103"/>
      <c r="RMR2" s="102"/>
      <c r="RMS2" s="102"/>
      <c r="RMT2" s="103"/>
      <c r="RMY2" s="102"/>
      <c r="RMZ2" s="102"/>
      <c r="RNA2" s="103"/>
      <c r="RNF2" s="102"/>
      <c r="RNG2" s="102"/>
      <c r="RNH2" s="103"/>
      <c r="RNM2" s="102"/>
      <c r="RNN2" s="102"/>
      <c r="RNO2" s="103"/>
      <c r="RNT2" s="102"/>
      <c r="RNU2" s="102"/>
      <c r="RNV2" s="103"/>
      <c r="ROA2" s="102"/>
      <c r="ROB2" s="102"/>
      <c r="ROC2" s="103"/>
      <c r="ROH2" s="102"/>
      <c r="ROI2" s="102"/>
      <c r="ROJ2" s="103"/>
      <c r="ROO2" s="102"/>
      <c r="ROP2" s="102"/>
      <c r="ROQ2" s="103"/>
      <c r="ROV2" s="102"/>
      <c r="ROW2" s="102"/>
      <c r="ROX2" s="103"/>
      <c r="RPC2" s="102"/>
      <c r="RPD2" s="102"/>
      <c r="RPE2" s="103"/>
      <c r="RPJ2" s="102"/>
      <c r="RPK2" s="102"/>
      <c r="RPL2" s="103"/>
      <c r="RPQ2" s="102"/>
      <c r="RPR2" s="102"/>
      <c r="RPS2" s="103"/>
      <c r="RPX2" s="102"/>
      <c r="RPY2" s="102"/>
      <c r="RPZ2" s="103"/>
      <c r="RQE2" s="102"/>
      <c r="RQF2" s="102"/>
      <c r="RQG2" s="103"/>
      <c r="RQL2" s="102"/>
      <c r="RQM2" s="102"/>
      <c r="RQN2" s="103"/>
      <c r="RQS2" s="102"/>
      <c r="RQT2" s="102"/>
      <c r="RQU2" s="103"/>
      <c r="RQZ2" s="102"/>
      <c r="RRA2" s="102"/>
      <c r="RRB2" s="103"/>
      <c r="RRG2" s="102"/>
      <c r="RRH2" s="102"/>
      <c r="RRI2" s="103"/>
      <c r="RRN2" s="102"/>
      <c r="RRO2" s="102"/>
      <c r="RRP2" s="103"/>
      <c r="RRU2" s="102"/>
      <c r="RRV2" s="102"/>
      <c r="RRW2" s="103"/>
      <c r="RSB2" s="102"/>
      <c r="RSC2" s="102"/>
      <c r="RSD2" s="103"/>
      <c r="RSI2" s="102"/>
      <c r="RSJ2" s="102"/>
      <c r="RSK2" s="103"/>
      <c r="RSP2" s="102"/>
      <c r="RSQ2" s="102"/>
      <c r="RSR2" s="103"/>
      <c r="RSW2" s="102"/>
      <c r="RSX2" s="102"/>
      <c r="RSY2" s="103"/>
      <c r="RTD2" s="102"/>
      <c r="RTE2" s="102"/>
      <c r="RTF2" s="103"/>
      <c r="RTK2" s="102"/>
      <c r="RTL2" s="102"/>
      <c r="RTM2" s="103"/>
      <c r="RTR2" s="102"/>
      <c r="RTS2" s="102"/>
      <c r="RTT2" s="103"/>
      <c r="RTY2" s="102"/>
      <c r="RTZ2" s="102"/>
      <c r="RUA2" s="103"/>
      <c r="RUF2" s="102"/>
      <c r="RUG2" s="102"/>
      <c r="RUH2" s="103"/>
      <c r="RUM2" s="102"/>
      <c r="RUN2" s="102"/>
      <c r="RUO2" s="103"/>
      <c r="RUT2" s="102"/>
      <c r="RUU2" s="102"/>
      <c r="RUV2" s="103"/>
      <c r="RVA2" s="102"/>
      <c r="RVB2" s="102"/>
      <c r="RVC2" s="103"/>
      <c r="RVH2" s="102"/>
      <c r="RVI2" s="102"/>
      <c r="RVJ2" s="103"/>
      <c r="RVO2" s="102"/>
      <c r="RVP2" s="102"/>
      <c r="RVQ2" s="103"/>
      <c r="RVV2" s="102"/>
      <c r="RVW2" s="102"/>
      <c r="RVX2" s="103"/>
      <c r="RWC2" s="102"/>
      <c r="RWD2" s="102"/>
      <c r="RWE2" s="103"/>
      <c r="RWJ2" s="102"/>
      <c r="RWK2" s="102"/>
      <c r="RWL2" s="103"/>
      <c r="RWQ2" s="102"/>
      <c r="RWR2" s="102"/>
      <c r="RWS2" s="103"/>
      <c r="RWX2" s="102"/>
      <c r="RWY2" s="102"/>
      <c r="RWZ2" s="103"/>
      <c r="RXE2" s="102"/>
      <c r="RXF2" s="102"/>
      <c r="RXG2" s="103"/>
      <c r="RXL2" s="102"/>
      <c r="RXM2" s="102"/>
      <c r="RXN2" s="103"/>
      <c r="RXS2" s="102"/>
      <c r="RXT2" s="102"/>
      <c r="RXU2" s="103"/>
      <c r="RXZ2" s="102"/>
      <c r="RYA2" s="102"/>
      <c r="RYB2" s="103"/>
      <c r="RYG2" s="102"/>
      <c r="RYH2" s="102"/>
      <c r="RYI2" s="103"/>
      <c r="RYN2" s="102"/>
      <c r="RYO2" s="102"/>
      <c r="RYP2" s="103"/>
      <c r="RYU2" s="102"/>
      <c r="RYV2" s="102"/>
      <c r="RYW2" s="103"/>
      <c r="RZB2" s="102"/>
      <c r="RZC2" s="102"/>
      <c r="RZD2" s="103"/>
      <c r="RZI2" s="102"/>
      <c r="RZJ2" s="102"/>
      <c r="RZK2" s="103"/>
      <c r="RZP2" s="102"/>
      <c r="RZQ2" s="102"/>
      <c r="RZR2" s="103"/>
      <c r="RZW2" s="102"/>
      <c r="RZX2" s="102"/>
      <c r="RZY2" s="103"/>
      <c r="SAD2" s="102"/>
      <c r="SAE2" s="102"/>
      <c r="SAF2" s="103"/>
      <c r="SAK2" s="102"/>
      <c r="SAL2" s="102"/>
      <c r="SAM2" s="103"/>
      <c r="SAR2" s="102"/>
      <c r="SAS2" s="102"/>
      <c r="SAT2" s="103"/>
      <c r="SAY2" s="102"/>
      <c r="SAZ2" s="102"/>
      <c r="SBA2" s="103"/>
      <c r="SBF2" s="102"/>
      <c r="SBG2" s="102"/>
      <c r="SBH2" s="103"/>
      <c r="SBM2" s="102"/>
      <c r="SBN2" s="102"/>
      <c r="SBO2" s="103"/>
      <c r="SBT2" s="102"/>
      <c r="SBU2" s="102"/>
      <c r="SBV2" s="103"/>
      <c r="SCA2" s="102"/>
      <c r="SCB2" s="102"/>
      <c r="SCC2" s="103"/>
      <c r="SCH2" s="102"/>
      <c r="SCI2" s="102"/>
      <c r="SCJ2" s="103"/>
      <c r="SCO2" s="102"/>
      <c r="SCP2" s="102"/>
      <c r="SCQ2" s="103"/>
      <c r="SCV2" s="102"/>
      <c r="SCW2" s="102"/>
      <c r="SCX2" s="103"/>
      <c r="SDC2" s="102"/>
      <c r="SDD2" s="102"/>
      <c r="SDE2" s="103"/>
      <c r="SDJ2" s="102"/>
      <c r="SDK2" s="102"/>
      <c r="SDL2" s="103"/>
      <c r="SDQ2" s="102"/>
      <c r="SDR2" s="102"/>
      <c r="SDS2" s="103"/>
      <c r="SDX2" s="102"/>
      <c r="SDY2" s="102"/>
      <c r="SDZ2" s="103"/>
      <c r="SEE2" s="102"/>
      <c r="SEF2" s="102"/>
      <c r="SEG2" s="103"/>
      <c r="SEL2" s="102"/>
      <c r="SEM2" s="102"/>
      <c r="SEN2" s="103"/>
      <c r="SES2" s="102"/>
      <c r="SET2" s="102"/>
      <c r="SEU2" s="103"/>
      <c r="SEZ2" s="102"/>
      <c r="SFA2" s="102"/>
      <c r="SFB2" s="103"/>
      <c r="SFG2" s="102"/>
      <c r="SFH2" s="102"/>
      <c r="SFI2" s="103"/>
      <c r="SFN2" s="102"/>
      <c r="SFO2" s="102"/>
      <c r="SFP2" s="103"/>
      <c r="SFU2" s="102"/>
      <c r="SFV2" s="102"/>
      <c r="SFW2" s="103"/>
      <c r="SGB2" s="102"/>
      <c r="SGC2" s="102"/>
      <c r="SGD2" s="103"/>
      <c r="SGI2" s="102"/>
      <c r="SGJ2" s="102"/>
      <c r="SGK2" s="103"/>
      <c r="SGP2" s="102"/>
      <c r="SGQ2" s="102"/>
      <c r="SGR2" s="103"/>
      <c r="SGW2" s="102"/>
      <c r="SGX2" s="102"/>
      <c r="SGY2" s="103"/>
      <c r="SHD2" s="102"/>
      <c r="SHE2" s="102"/>
      <c r="SHF2" s="103"/>
      <c r="SHK2" s="102"/>
      <c r="SHL2" s="102"/>
      <c r="SHM2" s="103"/>
      <c r="SHR2" s="102"/>
      <c r="SHS2" s="102"/>
      <c r="SHT2" s="103"/>
      <c r="SHY2" s="102"/>
      <c r="SHZ2" s="102"/>
      <c r="SIA2" s="103"/>
      <c r="SIF2" s="102"/>
      <c r="SIG2" s="102"/>
      <c r="SIH2" s="103"/>
      <c r="SIM2" s="102"/>
      <c r="SIN2" s="102"/>
      <c r="SIO2" s="103"/>
      <c r="SIT2" s="102"/>
      <c r="SIU2" s="102"/>
      <c r="SIV2" s="103"/>
      <c r="SJA2" s="102"/>
      <c r="SJB2" s="102"/>
      <c r="SJC2" s="103"/>
      <c r="SJH2" s="102"/>
      <c r="SJI2" s="102"/>
      <c r="SJJ2" s="103"/>
      <c r="SJO2" s="102"/>
      <c r="SJP2" s="102"/>
      <c r="SJQ2" s="103"/>
      <c r="SJV2" s="102"/>
      <c r="SJW2" s="102"/>
      <c r="SJX2" s="103"/>
      <c r="SKC2" s="102"/>
      <c r="SKD2" s="102"/>
      <c r="SKE2" s="103"/>
      <c r="SKJ2" s="102"/>
      <c r="SKK2" s="102"/>
      <c r="SKL2" s="103"/>
      <c r="SKQ2" s="102"/>
      <c r="SKR2" s="102"/>
      <c r="SKS2" s="103"/>
      <c r="SKX2" s="102"/>
      <c r="SKY2" s="102"/>
      <c r="SKZ2" s="103"/>
      <c r="SLE2" s="102"/>
      <c r="SLF2" s="102"/>
      <c r="SLG2" s="103"/>
      <c r="SLL2" s="102"/>
      <c r="SLM2" s="102"/>
      <c r="SLN2" s="103"/>
      <c r="SLS2" s="102"/>
      <c r="SLT2" s="102"/>
      <c r="SLU2" s="103"/>
      <c r="SLZ2" s="102"/>
      <c r="SMA2" s="102"/>
      <c r="SMB2" s="103"/>
      <c r="SMG2" s="102"/>
      <c r="SMH2" s="102"/>
      <c r="SMI2" s="103"/>
      <c r="SMN2" s="102"/>
      <c r="SMO2" s="102"/>
      <c r="SMP2" s="103"/>
      <c r="SMU2" s="102"/>
      <c r="SMV2" s="102"/>
      <c r="SMW2" s="103"/>
      <c r="SNB2" s="102"/>
      <c r="SNC2" s="102"/>
      <c r="SND2" s="103"/>
      <c r="SNI2" s="102"/>
      <c r="SNJ2" s="102"/>
      <c r="SNK2" s="103"/>
      <c r="SNP2" s="102"/>
      <c r="SNQ2" s="102"/>
      <c r="SNR2" s="103"/>
      <c r="SNW2" s="102"/>
      <c r="SNX2" s="102"/>
      <c r="SNY2" s="103"/>
      <c r="SOD2" s="102"/>
      <c r="SOE2" s="102"/>
      <c r="SOF2" s="103"/>
      <c r="SOK2" s="102"/>
      <c r="SOL2" s="102"/>
      <c r="SOM2" s="103"/>
      <c r="SOR2" s="102"/>
      <c r="SOS2" s="102"/>
      <c r="SOT2" s="103"/>
      <c r="SOY2" s="102"/>
      <c r="SOZ2" s="102"/>
      <c r="SPA2" s="103"/>
      <c r="SPF2" s="102"/>
      <c r="SPG2" s="102"/>
      <c r="SPH2" s="103"/>
      <c r="SPM2" s="102"/>
      <c r="SPN2" s="102"/>
      <c r="SPO2" s="103"/>
      <c r="SPT2" s="102"/>
      <c r="SPU2" s="102"/>
      <c r="SPV2" s="103"/>
      <c r="SQA2" s="102"/>
      <c r="SQB2" s="102"/>
      <c r="SQC2" s="103"/>
      <c r="SQH2" s="102"/>
      <c r="SQI2" s="102"/>
      <c r="SQJ2" s="103"/>
      <c r="SQO2" s="102"/>
      <c r="SQP2" s="102"/>
      <c r="SQQ2" s="103"/>
      <c r="SQV2" s="102"/>
      <c r="SQW2" s="102"/>
      <c r="SQX2" s="103"/>
      <c r="SRC2" s="102"/>
      <c r="SRD2" s="102"/>
      <c r="SRE2" s="103"/>
      <c r="SRJ2" s="102"/>
      <c r="SRK2" s="102"/>
      <c r="SRL2" s="103"/>
      <c r="SRQ2" s="102"/>
      <c r="SRR2" s="102"/>
      <c r="SRS2" s="103"/>
      <c r="SRX2" s="102"/>
      <c r="SRY2" s="102"/>
      <c r="SRZ2" s="103"/>
      <c r="SSE2" s="102"/>
      <c r="SSF2" s="102"/>
      <c r="SSG2" s="103"/>
      <c r="SSL2" s="102"/>
      <c r="SSM2" s="102"/>
      <c r="SSN2" s="103"/>
      <c r="SSS2" s="102"/>
      <c r="SST2" s="102"/>
      <c r="SSU2" s="103"/>
      <c r="SSZ2" s="102"/>
      <c r="STA2" s="102"/>
      <c r="STB2" s="103"/>
      <c r="STG2" s="102"/>
      <c r="STH2" s="102"/>
      <c r="STI2" s="103"/>
      <c r="STN2" s="102"/>
      <c r="STO2" s="102"/>
      <c r="STP2" s="103"/>
      <c r="STU2" s="102"/>
      <c r="STV2" s="102"/>
      <c r="STW2" s="103"/>
      <c r="SUB2" s="102"/>
      <c r="SUC2" s="102"/>
      <c r="SUD2" s="103"/>
      <c r="SUI2" s="102"/>
      <c r="SUJ2" s="102"/>
      <c r="SUK2" s="103"/>
      <c r="SUP2" s="102"/>
      <c r="SUQ2" s="102"/>
      <c r="SUR2" s="103"/>
      <c r="SUW2" s="102"/>
      <c r="SUX2" s="102"/>
      <c r="SUY2" s="103"/>
      <c r="SVD2" s="102"/>
      <c r="SVE2" s="102"/>
      <c r="SVF2" s="103"/>
      <c r="SVK2" s="102"/>
      <c r="SVL2" s="102"/>
      <c r="SVM2" s="103"/>
      <c r="SVR2" s="102"/>
      <c r="SVS2" s="102"/>
      <c r="SVT2" s="103"/>
      <c r="SVY2" s="102"/>
      <c r="SVZ2" s="102"/>
      <c r="SWA2" s="103"/>
      <c r="SWF2" s="102"/>
      <c r="SWG2" s="102"/>
      <c r="SWH2" s="103"/>
      <c r="SWM2" s="102"/>
      <c r="SWN2" s="102"/>
      <c r="SWO2" s="103"/>
      <c r="SWT2" s="102"/>
      <c r="SWU2" s="102"/>
      <c r="SWV2" s="103"/>
      <c r="SXA2" s="102"/>
      <c r="SXB2" s="102"/>
      <c r="SXC2" s="103"/>
      <c r="SXH2" s="102"/>
      <c r="SXI2" s="102"/>
      <c r="SXJ2" s="103"/>
      <c r="SXO2" s="102"/>
      <c r="SXP2" s="102"/>
      <c r="SXQ2" s="103"/>
      <c r="SXV2" s="102"/>
      <c r="SXW2" s="102"/>
      <c r="SXX2" s="103"/>
      <c r="SYC2" s="102"/>
      <c r="SYD2" s="102"/>
      <c r="SYE2" s="103"/>
      <c r="SYJ2" s="102"/>
      <c r="SYK2" s="102"/>
      <c r="SYL2" s="103"/>
      <c r="SYQ2" s="102"/>
      <c r="SYR2" s="102"/>
      <c r="SYS2" s="103"/>
      <c r="SYX2" s="102"/>
      <c r="SYY2" s="102"/>
      <c r="SYZ2" s="103"/>
      <c r="SZE2" s="102"/>
      <c r="SZF2" s="102"/>
      <c r="SZG2" s="103"/>
      <c r="SZL2" s="102"/>
      <c r="SZM2" s="102"/>
      <c r="SZN2" s="103"/>
      <c r="SZS2" s="102"/>
      <c r="SZT2" s="102"/>
      <c r="SZU2" s="103"/>
      <c r="SZZ2" s="102"/>
      <c r="TAA2" s="102"/>
      <c r="TAB2" s="103"/>
      <c r="TAG2" s="102"/>
      <c r="TAH2" s="102"/>
      <c r="TAI2" s="103"/>
      <c r="TAN2" s="102"/>
      <c r="TAO2" s="102"/>
      <c r="TAP2" s="103"/>
      <c r="TAU2" s="102"/>
      <c r="TAV2" s="102"/>
      <c r="TAW2" s="103"/>
      <c r="TBB2" s="102"/>
      <c r="TBC2" s="102"/>
      <c r="TBD2" s="103"/>
      <c r="TBI2" s="102"/>
      <c r="TBJ2" s="102"/>
      <c r="TBK2" s="103"/>
      <c r="TBP2" s="102"/>
      <c r="TBQ2" s="102"/>
      <c r="TBR2" s="103"/>
      <c r="TBW2" s="102"/>
      <c r="TBX2" s="102"/>
      <c r="TBY2" s="103"/>
      <c r="TCD2" s="102"/>
      <c r="TCE2" s="102"/>
      <c r="TCF2" s="103"/>
      <c r="TCK2" s="102"/>
      <c r="TCL2" s="102"/>
      <c r="TCM2" s="103"/>
      <c r="TCR2" s="102"/>
      <c r="TCS2" s="102"/>
      <c r="TCT2" s="103"/>
      <c r="TCY2" s="102"/>
      <c r="TCZ2" s="102"/>
      <c r="TDA2" s="103"/>
      <c r="TDF2" s="102"/>
      <c r="TDG2" s="102"/>
      <c r="TDH2" s="103"/>
      <c r="TDM2" s="102"/>
      <c r="TDN2" s="102"/>
      <c r="TDO2" s="103"/>
      <c r="TDT2" s="102"/>
      <c r="TDU2" s="102"/>
      <c r="TDV2" s="103"/>
      <c r="TEA2" s="102"/>
      <c r="TEB2" s="102"/>
      <c r="TEC2" s="103"/>
      <c r="TEH2" s="102"/>
      <c r="TEI2" s="102"/>
      <c r="TEJ2" s="103"/>
      <c r="TEO2" s="102"/>
      <c r="TEP2" s="102"/>
      <c r="TEQ2" s="103"/>
      <c r="TEV2" s="102"/>
      <c r="TEW2" s="102"/>
      <c r="TEX2" s="103"/>
      <c r="TFC2" s="102"/>
      <c r="TFD2" s="102"/>
      <c r="TFE2" s="103"/>
      <c r="TFJ2" s="102"/>
      <c r="TFK2" s="102"/>
      <c r="TFL2" s="103"/>
      <c r="TFQ2" s="102"/>
      <c r="TFR2" s="102"/>
      <c r="TFS2" s="103"/>
      <c r="TFX2" s="102"/>
      <c r="TFY2" s="102"/>
      <c r="TFZ2" s="103"/>
      <c r="TGE2" s="102"/>
      <c r="TGF2" s="102"/>
      <c r="TGG2" s="103"/>
      <c r="TGL2" s="102"/>
      <c r="TGM2" s="102"/>
      <c r="TGN2" s="103"/>
      <c r="TGS2" s="102"/>
      <c r="TGT2" s="102"/>
      <c r="TGU2" s="103"/>
      <c r="TGZ2" s="102"/>
      <c r="THA2" s="102"/>
      <c r="THB2" s="103"/>
      <c r="THG2" s="102"/>
      <c r="THH2" s="102"/>
      <c r="THI2" s="103"/>
      <c r="THN2" s="102"/>
      <c r="THO2" s="102"/>
      <c r="THP2" s="103"/>
      <c r="THU2" s="102"/>
      <c r="THV2" s="102"/>
      <c r="THW2" s="103"/>
      <c r="TIB2" s="102"/>
      <c r="TIC2" s="102"/>
      <c r="TID2" s="103"/>
      <c r="TII2" s="102"/>
      <c r="TIJ2" s="102"/>
      <c r="TIK2" s="103"/>
      <c r="TIP2" s="102"/>
      <c r="TIQ2" s="102"/>
      <c r="TIR2" s="103"/>
      <c r="TIW2" s="102"/>
      <c r="TIX2" s="102"/>
      <c r="TIY2" s="103"/>
      <c r="TJD2" s="102"/>
      <c r="TJE2" s="102"/>
      <c r="TJF2" s="103"/>
      <c r="TJK2" s="102"/>
      <c r="TJL2" s="102"/>
      <c r="TJM2" s="103"/>
      <c r="TJR2" s="102"/>
      <c r="TJS2" s="102"/>
      <c r="TJT2" s="103"/>
      <c r="TJY2" s="102"/>
      <c r="TJZ2" s="102"/>
      <c r="TKA2" s="103"/>
      <c r="TKF2" s="102"/>
      <c r="TKG2" s="102"/>
      <c r="TKH2" s="103"/>
      <c r="TKM2" s="102"/>
      <c r="TKN2" s="102"/>
      <c r="TKO2" s="103"/>
      <c r="TKT2" s="102"/>
      <c r="TKU2" s="102"/>
      <c r="TKV2" s="103"/>
      <c r="TLA2" s="102"/>
      <c r="TLB2" s="102"/>
      <c r="TLC2" s="103"/>
      <c r="TLH2" s="102"/>
      <c r="TLI2" s="102"/>
      <c r="TLJ2" s="103"/>
      <c r="TLO2" s="102"/>
      <c r="TLP2" s="102"/>
      <c r="TLQ2" s="103"/>
      <c r="TLV2" s="102"/>
      <c r="TLW2" s="102"/>
      <c r="TLX2" s="103"/>
      <c r="TMC2" s="102"/>
      <c r="TMD2" s="102"/>
      <c r="TME2" s="103"/>
      <c r="TMJ2" s="102"/>
      <c r="TMK2" s="102"/>
      <c r="TML2" s="103"/>
      <c r="TMQ2" s="102"/>
      <c r="TMR2" s="102"/>
      <c r="TMS2" s="103"/>
      <c r="TMX2" s="102"/>
      <c r="TMY2" s="102"/>
      <c r="TMZ2" s="103"/>
      <c r="TNE2" s="102"/>
      <c r="TNF2" s="102"/>
      <c r="TNG2" s="103"/>
      <c r="TNL2" s="102"/>
      <c r="TNM2" s="102"/>
      <c r="TNN2" s="103"/>
      <c r="TNS2" s="102"/>
      <c r="TNT2" s="102"/>
      <c r="TNU2" s="103"/>
      <c r="TNZ2" s="102"/>
      <c r="TOA2" s="102"/>
      <c r="TOB2" s="103"/>
      <c r="TOG2" s="102"/>
      <c r="TOH2" s="102"/>
      <c r="TOI2" s="103"/>
      <c r="TON2" s="102"/>
      <c r="TOO2" s="102"/>
      <c r="TOP2" s="103"/>
      <c r="TOU2" s="102"/>
      <c r="TOV2" s="102"/>
      <c r="TOW2" s="103"/>
      <c r="TPB2" s="102"/>
      <c r="TPC2" s="102"/>
      <c r="TPD2" s="103"/>
      <c r="TPI2" s="102"/>
      <c r="TPJ2" s="102"/>
      <c r="TPK2" s="103"/>
      <c r="TPP2" s="102"/>
      <c r="TPQ2" s="102"/>
      <c r="TPR2" s="103"/>
      <c r="TPW2" s="102"/>
      <c r="TPX2" s="102"/>
      <c r="TPY2" s="103"/>
      <c r="TQD2" s="102"/>
      <c r="TQE2" s="102"/>
      <c r="TQF2" s="103"/>
      <c r="TQK2" s="102"/>
      <c r="TQL2" s="102"/>
      <c r="TQM2" s="103"/>
      <c r="TQR2" s="102"/>
      <c r="TQS2" s="102"/>
      <c r="TQT2" s="103"/>
      <c r="TQY2" s="102"/>
      <c r="TQZ2" s="102"/>
      <c r="TRA2" s="103"/>
      <c r="TRF2" s="102"/>
      <c r="TRG2" s="102"/>
      <c r="TRH2" s="103"/>
      <c r="TRM2" s="102"/>
      <c r="TRN2" s="102"/>
      <c r="TRO2" s="103"/>
      <c r="TRT2" s="102"/>
      <c r="TRU2" s="102"/>
      <c r="TRV2" s="103"/>
      <c r="TSA2" s="102"/>
      <c r="TSB2" s="102"/>
      <c r="TSC2" s="103"/>
      <c r="TSH2" s="102"/>
      <c r="TSI2" s="102"/>
      <c r="TSJ2" s="103"/>
      <c r="TSO2" s="102"/>
      <c r="TSP2" s="102"/>
      <c r="TSQ2" s="103"/>
      <c r="TSV2" s="102"/>
      <c r="TSW2" s="102"/>
      <c r="TSX2" s="103"/>
      <c r="TTC2" s="102"/>
      <c r="TTD2" s="102"/>
      <c r="TTE2" s="103"/>
      <c r="TTJ2" s="102"/>
      <c r="TTK2" s="102"/>
      <c r="TTL2" s="103"/>
      <c r="TTQ2" s="102"/>
      <c r="TTR2" s="102"/>
      <c r="TTS2" s="103"/>
      <c r="TTX2" s="102"/>
      <c r="TTY2" s="102"/>
      <c r="TTZ2" s="103"/>
      <c r="TUE2" s="102"/>
      <c r="TUF2" s="102"/>
      <c r="TUG2" s="103"/>
      <c r="TUL2" s="102"/>
      <c r="TUM2" s="102"/>
      <c r="TUN2" s="103"/>
      <c r="TUS2" s="102"/>
      <c r="TUT2" s="102"/>
      <c r="TUU2" s="103"/>
      <c r="TUZ2" s="102"/>
      <c r="TVA2" s="102"/>
      <c r="TVB2" s="103"/>
      <c r="TVG2" s="102"/>
      <c r="TVH2" s="102"/>
      <c r="TVI2" s="103"/>
      <c r="TVN2" s="102"/>
      <c r="TVO2" s="102"/>
      <c r="TVP2" s="103"/>
      <c r="TVU2" s="102"/>
      <c r="TVV2" s="102"/>
      <c r="TVW2" s="103"/>
      <c r="TWB2" s="102"/>
      <c r="TWC2" s="102"/>
      <c r="TWD2" s="103"/>
      <c r="TWI2" s="102"/>
      <c r="TWJ2" s="102"/>
      <c r="TWK2" s="103"/>
      <c r="TWP2" s="102"/>
      <c r="TWQ2" s="102"/>
      <c r="TWR2" s="103"/>
      <c r="TWW2" s="102"/>
      <c r="TWX2" s="102"/>
      <c r="TWY2" s="103"/>
      <c r="TXD2" s="102"/>
      <c r="TXE2" s="102"/>
      <c r="TXF2" s="103"/>
      <c r="TXK2" s="102"/>
      <c r="TXL2" s="102"/>
      <c r="TXM2" s="103"/>
      <c r="TXR2" s="102"/>
      <c r="TXS2" s="102"/>
      <c r="TXT2" s="103"/>
      <c r="TXY2" s="102"/>
      <c r="TXZ2" s="102"/>
      <c r="TYA2" s="103"/>
      <c r="TYF2" s="102"/>
      <c r="TYG2" s="102"/>
      <c r="TYH2" s="103"/>
      <c r="TYM2" s="102"/>
      <c r="TYN2" s="102"/>
      <c r="TYO2" s="103"/>
      <c r="TYT2" s="102"/>
      <c r="TYU2" s="102"/>
      <c r="TYV2" s="103"/>
      <c r="TZA2" s="102"/>
      <c r="TZB2" s="102"/>
      <c r="TZC2" s="103"/>
      <c r="TZH2" s="102"/>
      <c r="TZI2" s="102"/>
      <c r="TZJ2" s="103"/>
      <c r="TZO2" s="102"/>
      <c r="TZP2" s="102"/>
      <c r="TZQ2" s="103"/>
      <c r="TZV2" s="102"/>
      <c r="TZW2" s="102"/>
      <c r="TZX2" s="103"/>
      <c r="UAC2" s="102"/>
      <c r="UAD2" s="102"/>
      <c r="UAE2" s="103"/>
      <c r="UAJ2" s="102"/>
      <c r="UAK2" s="102"/>
      <c r="UAL2" s="103"/>
      <c r="UAQ2" s="102"/>
      <c r="UAR2" s="102"/>
      <c r="UAS2" s="103"/>
      <c r="UAX2" s="102"/>
      <c r="UAY2" s="102"/>
      <c r="UAZ2" s="103"/>
      <c r="UBE2" s="102"/>
      <c r="UBF2" s="102"/>
      <c r="UBG2" s="103"/>
      <c r="UBL2" s="102"/>
      <c r="UBM2" s="102"/>
      <c r="UBN2" s="103"/>
      <c r="UBS2" s="102"/>
      <c r="UBT2" s="102"/>
      <c r="UBU2" s="103"/>
      <c r="UBZ2" s="102"/>
      <c r="UCA2" s="102"/>
      <c r="UCB2" s="103"/>
      <c r="UCG2" s="102"/>
      <c r="UCH2" s="102"/>
      <c r="UCI2" s="103"/>
      <c r="UCN2" s="102"/>
      <c r="UCO2" s="102"/>
      <c r="UCP2" s="103"/>
      <c r="UCU2" s="102"/>
      <c r="UCV2" s="102"/>
      <c r="UCW2" s="103"/>
      <c r="UDB2" s="102"/>
      <c r="UDC2" s="102"/>
      <c r="UDD2" s="103"/>
      <c r="UDI2" s="102"/>
      <c r="UDJ2" s="102"/>
      <c r="UDK2" s="103"/>
      <c r="UDP2" s="102"/>
      <c r="UDQ2" s="102"/>
      <c r="UDR2" s="103"/>
      <c r="UDW2" s="102"/>
      <c r="UDX2" s="102"/>
      <c r="UDY2" s="103"/>
      <c r="UED2" s="102"/>
      <c r="UEE2" s="102"/>
      <c r="UEF2" s="103"/>
      <c r="UEK2" s="102"/>
      <c r="UEL2" s="102"/>
      <c r="UEM2" s="103"/>
      <c r="UER2" s="102"/>
      <c r="UES2" s="102"/>
      <c r="UET2" s="103"/>
      <c r="UEY2" s="102"/>
      <c r="UEZ2" s="102"/>
      <c r="UFA2" s="103"/>
      <c r="UFF2" s="102"/>
      <c r="UFG2" s="102"/>
      <c r="UFH2" s="103"/>
      <c r="UFM2" s="102"/>
      <c r="UFN2" s="102"/>
      <c r="UFO2" s="103"/>
      <c r="UFT2" s="102"/>
      <c r="UFU2" s="102"/>
      <c r="UFV2" s="103"/>
      <c r="UGA2" s="102"/>
      <c r="UGB2" s="102"/>
      <c r="UGC2" s="103"/>
      <c r="UGH2" s="102"/>
      <c r="UGI2" s="102"/>
      <c r="UGJ2" s="103"/>
      <c r="UGO2" s="102"/>
      <c r="UGP2" s="102"/>
      <c r="UGQ2" s="103"/>
      <c r="UGV2" s="102"/>
      <c r="UGW2" s="102"/>
      <c r="UGX2" s="103"/>
      <c r="UHC2" s="102"/>
      <c r="UHD2" s="102"/>
      <c r="UHE2" s="103"/>
      <c r="UHJ2" s="102"/>
      <c r="UHK2" s="102"/>
      <c r="UHL2" s="103"/>
      <c r="UHQ2" s="102"/>
      <c r="UHR2" s="102"/>
      <c r="UHS2" s="103"/>
      <c r="UHX2" s="102"/>
      <c r="UHY2" s="102"/>
      <c r="UHZ2" s="103"/>
      <c r="UIE2" s="102"/>
      <c r="UIF2" s="102"/>
      <c r="UIG2" s="103"/>
      <c r="UIL2" s="102"/>
      <c r="UIM2" s="102"/>
      <c r="UIN2" s="103"/>
      <c r="UIS2" s="102"/>
      <c r="UIT2" s="102"/>
      <c r="UIU2" s="103"/>
      <c r="UIZ2" s="102"/>
      <c r="UJA2" s="102"/>
      <c r="UJB2" s="103"/>
      <c r="UJG2" s="102"/>
      <c r="UJH2" s="102"/>
      <c r="UJI2" s="103"/>
      <c r="UJN2" s="102"/>
      <c r="UJO2" s="102"/>
      <c r="UJP2" s="103"/>
      <c r="UJU2" s="102"/>
      <c r="UJV2" s="102"/>
      <c r="UJW2" s="103"/>
      <c r="UKB2" s="102"/>
      <c r="UKC2" s="102"/>
      <c r="UKD2" s="103"/>
      <c r="UKI2" s="102"/>
      <c r="UKJ2" s="102"/>
      <c r="UKK2" s="103"/>
      <c r="UKP2" s="102"/>
      <c r="UKQ2" s="102"/>
      <c r="UKR2" s="103"/>
      <c r="UKW2" s="102"/>
      <c r="UKX2" s="102"/>
      <c r="UKY2" s="103"/>
      <c r="ULD2" s="102"/>
      <c r="ULE2" s="102"/>
      <c r="ULF2" s="103"/>
      <c r="ULK2" s="102"/>
      <c r="ULL2" s="102"/>
      <c r="ULM2" s="103"/>
      <c r="ULR2" s="102"/>
      <c r="ULS2" s="102"/>
      <c r="ULT2" s="103"/>
      <c r="ULY2" s="102"/>
      <c r="ULZ2" s="102"/>
      <c r="UMA2" s="103"/>
      <c r="UMF2" s="102"/>
      <c r="UMG2" s="102"/>
      <c r="UMH2" s="103"/>
      <c r="UMM2" s="102"/>
      <c r="UMN2" s="102"/>
      <c r="UMO2" s="103"/>
      <c r="UMT2" s="102"/>
      <c r="UMU2" s="102"/>
      <c r="UMV2" s="103"/>
      <c r="UNA2" s="102"/>
      <c r="UNB2" s="102"/>
      <c r="UNC2" s="103"/>
      <c r="UNH2" s="102"/>
      <c r="UNI2" s="102"/>
      <c r="UNJ2" s="103"/>
      <c r="UNO2" s="102"/>
      <c r="UNP2" s="102"/>
      <c r="UNQ2" s="103"/>
      <c r="UNV2" s="102"/>
      <c r="UNW2" s="102"/>
      <c r="UNX2" s="103"/>
      <c r="UOC2" s="102"/>
      <c r="UOD2" s="102"/>
      <c r="UOE2" s="103"/>
      <c r="UOJ2" s="102"/>
      <c r="UOK2" s="102"/>
      <c r="UOL2" s="103"/>
      <c r="UOQ2" s="102"/>
      <c r="UOR2" s="102"/>
      <c r="UOS2" s="103"/>
      <c r="UOX2" s="102"/>
      <c r="UOY2" s="102"/>
      <c r="UOZ2" s="103"/>
      <c r="UPE2" s="102"/>
      <c r="UPF2" s="102"/>
      <c r="UPG2" s="103"/>
      <c r="UPL2" s="102"/>
      <c r="UPM2" s="102"/>
      <c r="UPN2" s="103"/>
      <c r="UPS2" s="102"/>
      <c r="UPT2" s="102"/>
      <c r="UPU2" s="103"/>
      <c r="UPZ2" s="102"/>
      <c r="UQA2" s="102"/>
      <c r="UQB2" s="103"/>
      <c r="UQG2" s="102"/>
      <c r="UQH2" s="102"/>
      <c r="UQI2" s="103"/>
      <c r="UQN2" s="102"/>
      <c r="UQO2" s="102"/>
      <c r="UQP2" s="103"/>
      <c r="UQU2" s="102"/>
      <c r="UQV2" s="102"/>
      <c r="UQW2" s="103"/>
      <c r="URB2" s="102"/>
      <c r="URC2" s="102"/>
      <c r="URD2" s="103"/>
      <c r="URI2" s="102"/>
      <c r="URJ2" s="102"/>
      <c r="URK2" s="103"/>
      <c r="URP2" s="102"/>
      <c r="URQ2" s="102"/>
      <c r="URR2" s="103"/>
      <c r="URW2" s="102"/>
      <c r="URX2" s="102"/>
      <c r="URY2" s="103"/>
      <c r="USD2" s="102"/>
      <c r="USE2" s="102"/>
      <c r="USF2" s="103"/>
      <c r="USK2" s="102"/>
      <c r="USL2" s="102"/>
      <c r="USM2" s="103"/>
      <c r="USR2" s="102"/>
      <c r="USS2" s="102"/>
      <c r="UST2" s="103"/>
      <c r="USY2" s="102"/>
      <c r="USZ2" s="102"/>
      <c r="UTA2" s="103"/>
      <c r="UTF2" s="102"/>
      <c r="UTG2" s="102"/>
      <c r="UTH2" s="103"/>
      <c r="UTM2" s="102"/>
      <c r="UTN2" s="102"/>
      <c r="UTO2" s="103"/>
      <c r="UTT2" s="102"/>
      <c r="UTU2" s="102"/>
      <c r="UTV2" s="103"/>
      <c r="UUA2" s="102"/>
      <c r="UUB2" s="102"/>
      <c r="UUC2" s="103"/>
      <c r="UUH2" s="102"/>
      <c r="UUI2" s="102"/>
      <c r="UUJ2" s="103"/>
      <c r="UUO2" s="102"/>
      <c r="UUP2" s="102"/>
      <c r="UUQ2" s="103"/>
      <c r="UUV2" s="102"/>
      <c r="UUW2" s="102"/>
      <c r="UUX2" s="103"/>
      <c r="UVC2" s="102"/>
      <c r="UVD2" s="102"/>
      <c r="UVE2" s="103"/>
      <c r="UVJ2" s="102"/>
      <c r="UVK2" s="102"/>
      <c r="UVL2" s="103"/>
      <c r="UVQ2" s="102"/>
      <c r="UVR2" s="102"/>
      <c r="UVS2" s="103"/>
      <c r="UVX2" s="102"/>
      <c r="UVY2" s="102"/>
      <c r="UVZ2" s="103"/>
      <c r="UWE2" s="102"/>
      <c r="UWF2" s="102"/>
      <c r="UWG2" s="103"/>
      <c r="UWL2" s="102"/>
      <c r="UWM2" s="102"/>
      <c r="UWN2" s="103"/>
      <c r="UWS2" s="102"/>
      <c r="UWT2" s="102"/>
      <c r="UWU2" s="103"/>
      <c r="UWZ2" s="102"/>
      <c r="UXA2" s="102"/>
      <c r="UXB2" s="103"/>
      <c r="UXG2" s="102"/>
      <c r="UXH2" s="102"/>
      <c r="UXI2" s="103"/>
      <c r="UXN2" s="102"/>
      <c r="UXO2" s="102"/>
      <c r="UXP2" s="103"/>
      <c r="UXU2" s="102"/>
      <c r="UXV2" s="102"/>
      <c r="UXW2" s="103"/>
      <c r="UYB2" s="102"/>
      <c r="UYC2" s="102"/>
      <c r="UYD2" s="103"/>
      <c r="UYI2" s="102"/>
      <c r="UYJ2" s="102"/>
      <c r="UYK2" s="103"/>
      <c r="UYP2" s="102"/>
      <c r="UYQ2" s="102"/>
      <c r="UYR2" s="103"/>
      <c r="UYW2" s="102"/>
      <c r="UYX2" s="102"/>
      <c r="UYY2" s="103"/>
      <c r="UZD2" s="102"/>
      <c r="UZE2" s="102"/>
      <c r="UZF2" s="103"/>
      <c r="UZK2" s="102"/>
      <c r="UZL2" s="102"/>
      <c r="UZM2" s="103"/>
      <c r="UZR2" s="102"/>
      <c r="UZS2" s="102"/>
      <c r="UZT2" s="103"/>
      <c r="UZY2" s="102"/>
      <c r="UZZ2" s="102"/>
      <c r="VAA2" s="103"/>
      <c r="VAF2" s="102"/>
      <c r="VAG2" s="102"/>
      <c r="VAH2" s="103"/>
      <c r="VAM2" s="102"/>
      <c r="VAN2" s="102"/>
      <c r="VAO2" s="103"/>
      <c r="VAT2" s="102"/>
      <c r="VAU2" s="102"/>
      <c r="VAV2" s="103"/>
      <c r="VBA2" s="102"/>
      <c r="VBB2" s="102"/>
      <c r="VBC2" s="103"/>
      <c r="VBH2" s="102"/>
      <c r="VBI2" s="102"/>
      <c r="VBJ2" s="103"/>
      <c r="VBO2" s="102"/>
      <c r="VBP2" s="102"/>
      <c r="VBQ2" s="103"/>
      <c r="VBV2" s="102"/>
      <c r="VBW2" s="102"/>
      <c r="VBX2" s="103"/>
      <c r="VCC2" s="102"/>
      <c r="VCD2" s="102"/>
      <c r="VCE2" s="103"/>
      <c r="VCJ2" s="102"/>
      <c r="VCK2" s="102"/>
      <c r="VCL2" s="103"/>
      <c r="VCQ2" s="102"/>
      <c r="VCR2" s="102"/>
      <c r="VCS2" s="103"/>
      <c r="VCX2" s="102"/>
      <c r="VCY2" s="102"/>
      <c r="VCZ2" s="103"/>
      <c r="VDE2" s="102"/>
      <c r="VDF2" s="102"/>
      <c r="VDG2" s="103"/>
      <c r="VDL2" s="102"/>
      <c r="VDM2" s="102"/>
      <c r="VDN2" s="103"/>
      <c r="VDS2" s="102"/>
      <c r="VDT2" s="102"/>
      <c r="VDU2" s="103"/>
      <c r="VDZ2" s="102"/>
      <c r="VEA2" s="102"/>
      <c r="VEB2" s="103"/>
      <c r="VEG2" s="102"/>
      <c r="VEH2" s="102"/>
      <c r="VEI2" s="103"/>
      <c r="VEN2" s="102"/>
      <c r="VEO2" s="102"/>
      <c r="VEP2" s="103"/>
      <c r="VEU2" s="102"/>
      <c r="VEV2" s="102"/>
      <c r="VEW2" s="103"/>
      <c r="VFB2" s="102"/>
      <c r="VFC2" s="102"/>
      <c r="VFD2" s="103"/>
      <c r="VFI2" s="102"/>
      <c r="VFJ2" s="102"/>
      <c r="VFK2" s="103"/>
      <c r="VFP2" s="102"/>
      <c r="VFQ2" s="102"/>
      <c r="VFR2" s="103"/>
      <c r="VFW2" s="102"/>
      <c r="VFX2" s="102"/>
      <c r="VFY2" s="103"/>
      <c r="VGD2" s="102"/>
      <c r="VGE2" s="102"/>
      <c r="VGF2" s="103"/>
      <c r="VGK2" s="102"/>
      <c r="VGL2" s="102"/>
      <c r="VGM2" s="103"/>
      <c r="VGR2" s="102"/>
      <c r="VGS2" s="102"/>
      <c r="VGT2" s="103"/>
      <c r="VGY2" s="102"/>
      <c r="VGZ2" s="102"/>
      <c r="VHA2" s="103"/>
      <c r="VHF2" s="102"/>
      <c r="VHG2" s="102"/>
      <c r="VHH2" s="103"/>
      <c r="VHM2" s="102"/>
      <c r="VHN2" s="102"/>
      <c r="VHO2" s="103"/>
      <c r="VHT2" s="102"/>
      <c r="VHU2" s="102"/>
      <c r="VHV2" s="103"/>
      <c r="VIA2" s="102"/>
      <c r="VIB2" s="102"/>
      <c r="VIC2" s="103"/>
      <c r="VIH2" s="102"/>
      <c r="VII2" s="102"/>
      <c r="VIJ2" s="103"/>
      <c r="VIO2" s="102"/>
      <c r="VIP2" s="102"/>
      <c r="VIQ2" s="103"/>
      <c r="VIV2" s="102"/>
      <c r="VIW2" s="102"/>
      <c r="VIX2" s="103"/>
      <c r="VJC2" s="102"/>
      <c r="VJD2" s="102"/>
      <c r="VJE2" s="103"/>
      <c r="VJJ2" s="102"/>
      <c r="VJK2" s="102"/>
      <c r="VJL2" s="103"/>
      <c r="VJQ2" s="102"/>
      <c r="VJR2" s="102"/>
      <c r="VJS2" s="103"/>
      <c r="VJX2" s="102"/>
      <c r="VJY2" s="102"/>
      <c r="VJZ2" s="103"/>
      <c r="VKE2" s="102"/>
      <c r="VKF2" s="102"/>
      <c r="VKG2" s="103"/>
      <c r="VKL2" s="102"/>
      <c r="VKM2" s="102"/>
      <c r="VKN2" s="103"/>
      <c r="VKS2" s="102"/>
      <c r="VKT2" s="102"/>
      <c r="VKU2" s="103"/>
      <c r="VKZ2" s="102"/>
      <c r="VLA2" s="102"/>
      <c r="VLB2" s="103"/>
      <c r="VLG2" s="102"/>
      <c r="VLH2" s="102"/>
      <c r="VLI2" s="103"/>
      <c r="VLN2" s="102"/>
      <c r="VLO2" s="102"/>
      <c r="VLP2" s="103"/>
      <c r="VLU2" s="102"/>
      <c r="VLV2" s="102"/>
      <c r="VLW2" s="103"/>
      <c r="VMB2" s="102"/>
      <c r="VMC2" s="102"/>
      <c r="VMD2" s="103"/>
      <c r="VMI2" s="102"/>
      <c r="VMJ2" s="102"/>
      <c r="VMK2" s="103"/>
      <c r="VMP2" s="102"/>
      <c r="VMQ2" s="102"/>
      <c r="VMR2" s="103"/>
      <c r="VMW2" s="102"/>
      <c r="VMX2" s="102"/>
      <c r="VMY2" s="103"/>
      <c r="VND2" s="102"/>
      <c r="VNE2" s="102"/>
      <c r="VNF2" s="103"/>
      <c r="VNK2" s="102"/>
      <c r="VNL2" s="102"/>
      <c r="VNM2" s="103"/>
      <c r="VNR2" s="102"/>
      <c r="VNS2" s="102"/>
      <c r="VNT2" s="103"/>
      <c r="VNY2" s="102"/>
      <c r="VNZ2" s="102"/>
      <c r="VOA2" s="103"/>
      <c r="VOF2" s="102"/>
      <c r="VOG2" s="102"/>
      <c r="VOH2" s="103"/>
      <c r="VOM2" s="102"/>
      <c r="VON2" s="102"/>
      <c r="VOO2" s="103"/>
      <c r="VOT2" s="102"/>
      <c r="VOU2" s="102"/>
      <c r="VOV2" s="103"/>
      <c r="VPA2" s="102"/>
      <c r="VPB2" s="102"/>
      <c r="VPC2" s="103"/>
      <c r="VPH2" s="102"/>
      <c r="VPI2" s="102"/>
      <c r="VPJ2" s="103"/>
      <c r="VPO2" s="102"/>
      <c r="VPP2" s="102"/>
      <c r="VPQ2" s="103"/>
      <c r="VPV2" s="102"/>
      <c r="VPW2" s="102"/>
      <c r="VPX2" s="103"/>
      <c r="VQC2" s="102"/>
      <c r="VQD2" s="102"/>
      <c r="VQE2" s="103"/>
      <c r="VQJ2" s="102"/>
      <c r="VQK2" s="102"/>
      <c r="VQL2" s="103"/>
      <c r="VQQ2" s="102"/>
      <c r="VQR2" s="102"/>
      <c r="VQS2" s="103"/>
      <c r="VQX2" s="102"/>
      <c r="VQY2" s="102"/>
      <c r="VQZ2" s="103"/>
      <c r="VRE2" s="102"/>
      <c r="VRF2" s="102"/>
      <c r="VRG2" s="103"/>
      <c r="VRL2" s="102"/>
      <c r="VRM2" s="102"/>
      <c r="VRN2" s="103"/>
      <c r="VRS2" s="102"/>
      <c r="VRT2" s="102"/>
      <c r="VRU2" s="103"/>
      <c r="VRZ2" s="102"/>
      <c r="VSA2" s="102"/>
      <c r="VSB2" s="103"/>
      <c r="VSG2" s="102"/>
      <c r="VSH2" s="102"/>
      <c r="VSI2" s="103"/>
      <c r="VSN2" s="102"/>
      <c r="VSO2" s="102"/>
      <c r="VSP2" s="103"/>
      <c r="VSU2" s="102"/>
      <c r="VSV2" s="102"/>
      <c r="VSW2" s="103"/>
      <c r="VTB2" s="102"/>
      <c r="VTC2" s="102"/>
      <c r="VTD2" s="103"/>
      <c r="VTI2" s="102"/>
      <c r="VTJ2" s="102"/>
      <c r="VTK2" s="103"/>
      <c r="VTP2" s="102"/>
      <c r="VTQ2" s="102"/>
      <c r="VTR2" s="103"/>
      <c r="VTW2" s="102"/>
      <c r="VTX2" s="102"/>
      <c r="VTY2" s="103"/>
      <c r="VUD2" s="102"/>
      <c r="VUE2" s="102"/>
      <c r="VUF2" s="103"/>
      <c r="VUK2" s="102"/>
      <c r="VUL2" s="102"/>
      <c r="VUM2" s="103"/>
      <c r="VUR2" s="102"/>
      <c r="VUS2" s="102"/>
      <c r="VUT2" s="103"/>
      <c r="VUY2" s="102"/>
      <c r="VUZ2" s="102"/>
      <c r="VVA2" s="103"/>
      <c r="VVF2" s="102"/>
      <c r="VVG2" s="102"/>
      <c r="VVH2" s="103"/>
      <c r="VVM2" s="102"/>
      <c r="VVN2" s="102"/>
      <c r="VVO2" s="103"/>
      <c r="VVT2" s="102"/>
      <c r="VVU2" s="102"/>
      <c r="VVV2" s="103"/>
      <c r="VWA2" s="102"/>
      <c r="VWB2" s="102"/>
      <c r="VWC2" s="103"/>
      <c r="VWH2" s="102"/>
      <c r="VWI2" s="102"/>
      <c r="VWJ2" s="103"/>
      <c r="VWO2" s="102"/>
      <c r="VWP2" s="102"/>
      <c r="VWQ2" s="103"/>
      <c r="VWV2" s="102"/>
      <c r="VWW2" s="102"/>
      <c r="VWX2" s="103"/>
      <c r="VXC2" s="102"/>
      <c r="VXD2" s="102"/>
      <c r="VXE2" s="103"/>
      <c r="VXJ2" s="102"/>
      <c r="VXK2" s="102"/>
      <c r="VXL2" s="103"/>
      <c r="VXQ2" s="102"/>
      <c r="VXR2" s="102"/>
      <c r="VXS2" s="103"/>
      <c r="VXX2" s="102"/>
      <c r="VXY2" s="102"/>
      <c r="VXZ2" s="103"/>
      <c r="VYE2" s="102"/>
      <c r="VYF2" s="102"/>
      <c r="VYG2" s="103"/>
      <c r="VYL2" s="102"/>
      <c r="VYM2" s="102"/>
      <c r="VYN2" s="103"/>
      <c r="VYS2" s="102"/>
      <c r="VYT2" s="102"/>
      <c r="VYU2" s="103"/>
      <c r="VYZ2" s="102"/>
      <c r="VZA2" s="102"/>
      <c r="VZB2" s="103"/>
      <c r="VZG2" s="102"/>
      <c r="VZH2" s="102"/>
      <c r="VZI2" s="103"/>
      <c r="VZN2" s="102"/>
      <c r="VZO2" s="102"/>
      <c r="VZP2" s="103"/>
      <c r="VZU2" s="102"/>
      <c r="VZV2" s="102"/>
      <c r="VZW2" s="103"/>
      <c r="WAB2" s="102"/>
      <c r="WAC2" s="102"/>
      <c r="WAD2" s="103"/>
      <c r="WAI2" s="102"/>
      <c r="WAJ2" s="102"/>
      <c r="WAK2" s="103"/>
      <c r="WAP2" s="102"/>
      <c r="WAQ2" s="102"/>
      <c r="WAR2" s="103"/>
      <c r="WAW2" s="102"/>
      <c r="WAX2" s="102"/>
      <c r="WAY2" s="103"/>
      <c r="WBD2" s="102"/>
      <c r="WBE2" s="102"/>
      <c r="WBF2" s="103"/>
      <c r="WBK2" s="102"/>
      <c r="WBL2" s="102"/>
      <c r="WBM2" s="103"/>
      <c r="WBR2" s="102"/>
      <c r="WBS2" s="102"/>
      <c r="WBT2" s="103"/>
      <c r="WBY2" s="102"/>
      <c r="WBZ2" s="102"/>
      <c r="WCA2" s="103"/>
      <c r="WCF2" s="102"/>
      <c r="WCG2" s="102"/>
      <c r="WCH2" s="103"/>
      <c r="WCM2" s="102"/>
      <c r="WCN2" s="102"/>
      <c r="WCO2" s="103"/>
      <c r="WCT2" s="102"/>
      <c r="WCU2" s="102"/>
      <c r="WCV2" s="103"/>
      <c r="WDA2" s="102"/>
      <c r="WDB2" s="102"/>
      <c r="WDC2" s="103"/>
      <c r="WDH2" s="102"/>
      <c r="WDI2" s="102"/>
      <c r="WDJ2" s="103"/>
      <c r="WDO2" s="102"/>
      <c r="WDP2" s="102"/>
      <c r="WDQ2" s="103"/>
      <c r="WDV2" s="102"/>
      <c r="WDW2" s="102"/>
      <c r="WDX2" s="103"/>
      <c r="WEC2" s="102"/>
      <c r="WED2" s="102"/>
      <c r="WEE2" s="103"/>
      <c r="WEJ2" s="102"/>
      <c r="WEK2" s="102"/>
      <c r="WEL2" s="103"/>
      <c r="WEQ2" s="102"/>
      <c r="WER2" s="102"/>
      <c r="WES2" s="103"/>
      <c r="WEX2" s="102"/>
      <c r="WEY2" s="102"/>
      <c r="WEZ2" s="103"/>
      <c r="WFE2" s="102"/>
      <c r="WFF2" s="102"/>
      <c r="WFG2" s="103"/>
      <c r="WFL2" s="102"/>
      <c r="WFM2" s="102"/>
      <c r="WFN2" s="103"/>
      <c r="WFS2" s="102"/>
      <c r="WFT2" s="102"/>
      <c r="WFU2" s="103"/>
      <c r="WFZ2" s="102"/>
      <c r="WGA2" s="102"/>
      <c r="WGB2" s="103"/>
      <c r="WGG2" s="102"/>
      <c r="WGH2" s="102"/>
      <c r="WGI2" s="103"/>
      <c r="WGN2" s="102"/>
      <c r="WGO2" s="102"/>
      <c r="WGP2" s="103"/>
      <c r="WGU2" s="102"/>
      <c r="WGV2" s="102"/>
      <c r="WGW2" s="103"/>
      <c r="WHB2" s="102"/>
      <c r="WHC2" s="102"/>
      <c r="WHD2" s="103"/>
      <c r="WHI2" s="102"/>
      <c r="WHJ2" s="102"/>
      <c r="WHK2" s="103"/>
      <c r="WHP2" s="102"/>
      <c r="WHQ2" s="102"/>
      <c r="WHR2" s="103"/>
      <c r="WHW2" s="102"/>
      <c r="WHX2" s="102"/>
      <c r="WHY2" s="103"/>
      <c r="WID2" s="102"/>
      <c r="WIE2" s="102"/>
      <c r="WIF2" s="103"/>
      <c r="WIK2" s="102"/>
      <c r="WIL2" s="102"/>
      <c r="WIM2" s="103"/>
      <c r="WIR2" s="102"/>
      <c r="WIS2" s="102"/>
      <c r="WIT2" s="103"/>
      <c r="WIY2" s="102"/>
      <c r="WIZ2" s="102"/>
      <c r="WJA2" s="103"/>
      <c r="WJF2" s="102"/>
      <c r="WJG2" s="102"/>
      <c r="WJH2" s="103"/>
      <c r="WJM2" s="102"/>
      <c r="WJN2" s="102"/>
      <c r="WJO2" s="103"/>
      <c r="WJT2" s="102"/>
      <c r="WJU2" s="102"/>
      <c r="WJV2" s="103"/>
      <c r="WKA2" s="102"/>
      <c r="WKB2" s="102"/>
      <c r="WKC2" s="103"/>
      <c r="WKH2" s="102"/>
      <c r="WKI2" s="102"/>
      <c r="WKJ2" s="103"/>
      <c r="WKO2" s="102"/>
      <c r="WKP2" s="102"/>
      <c r="WKQ2" s="103"/>
      <c r="WKV2" s="102"/>
      <c r="WKW2" s="102"/>
      <c r="WKX2" s="103"/>
      <c r="WLC2" s="102"/>
      <c r="WLD2" s="102"/>
      <c r="WLE2" s="103"/>
      <c r="WLJ2" s="102"/>
      <c r="WLK2" s="102"/>
      <c r="WLL2" s="103"/>
      <c r="WLQ2" s="102"/>
      <c r="WLR2" s="102"/>
      <c r="WLS2" s="103"/>
      <c r="WLX2" s="102"/>
      <c r="WLY2" s="102"/>
      <c r="WLZ2" s="103"/>
      <c r="WME2" s="102"/>
      <c r="WMF2" s="102"/>
      <c r="WMG2" s="103"/>
      <c r="WML2" s="102"/>
      <c r="WMM2" s="102"/>
      <c r="WMN2" s="103"/>
      <c r="WMS2" s="102"/>
      <c r="WMT2" s="102"/>
      <c r="WMU2" s="103"/>
      <c r="WMZ2" s="102"/>
      <c r="WNA2" s="102"/>
      <c r="WNB2" s="103"/>
      <c r="WNG2" s="102"/>
      <c r="WNH2" s="102"/>
      <c r="WNI2" s="103"/>
      <c r="WNN2" s="102"/>
      <c r="WNO2" s="102"/>
      <c r="WNP2" s="103"/>
      <c r="WNU2" s="102"/>
      <c r="WNV2" s="102"/>
      <c r="WNW2" s="103"/>
      <c r="WOB2" s="102"/>
      <c r="WOC2" s="102"/>
      <c r="WOD2" s="103"/>
      <c r="WOI2" s="102"/>
      <c r="WOJ2" s="102"/>
      <c r="WOK2" s="103"/>
      <c r="WOP2" s="102"/>
      <c r="WOQ2" s="102"/>
      <c r="WOR2" s="103"/>
      <c r="WOW2" s="102"/>
      <c r="WOX2" s="102"/>
      <c r="WOY2" s="103"/>
      <c r="WPD2" s="102"/>
      <c r="WPE2" s="102"/>
      <c r="WPF2" s="103"/>
      <c r="WPK2" s="102"/>
      <c r="WPL2" s="102"/>
      <c r="WPM2" s="103"/>
      <c r="WPR2" s="102"/>
      <c r="WPS2" s="102"/>
      <c r="WPT2" s="103"/>
      <c r="WPY2" s="102"/>
      <c r="WPZ2" s="102"/>
      <c r="WQA2" s="103"/>
      <c r="WQF2" s="102"/>
      <c r="WQG2" s="102"/>
      <c r="WQH2" s="103"/>
      <c r="WQM2" s="102"/>
      <c r="WQN2" s="102"/>
      <c r="WQO2" s="103"/>
      <c r="WQT2" s="102"/>
      <c r="WQU2" s="102"/>
      <c r="WQV2" s="103"/>
      <c r="WRA2" s="102"/>
      <c r="WRB2" s="102"/>
      <c r="WRC2" s="103"/>
      <c r="WRH2" s="102"/>
      <c r="WRI2" s="102"/>
      <c r="WRJ2" s="103"/>
      <c r="WRO2" s="102"/>
      <c r="WRP2" s="102"/>
      <c r="WRQ2" s="103"/>
      <c r="WRV2" s="102"/>
      <c r="WRW2" s="102"/>
      <c r="WRX2" s="103"/>
      <c r="WSC2" s="102"/>
      <c r="WSD2" s="102"/>
      <c r="WSE2" s="103"/>
      <c r="WSJ2" s="102"/>
      <c r="WSK2" s="102"/>
      <c r="WSL2" s="103"/>
      <c r="WSQ2" s="102"/>
      <c r="WSR2" s="102"/>
      <c r="WSS2" s="103"/>
      <c r="WSX2" s="102"/>
      <c r="WSY2" s="102"/>
      <c r="WSZ2" s="103"/>
      <c r="WTE2" s="102"/>
      <c r="WTF2" s="102"/>
      <c r="WTG2" s="103"/>
      <c r="WTL2" s="102"/>
      <c r="WTM2" s="102"/>
      <c r="WTN2" s="103"/>
      <c r="WTS2" s="102"/>
      <c r="WTT2" s="102"/>
      <c r="WTU2" s="103"/>
      <c r="WTZ2" s="102"/>
      <c r="WUA2" s="102"/>
      <c r="WUB2" s="103"/>
      <c r="WUG2" s="102"/>
      <c r="WUH2" s="102"/>
      <c r="WUI2" s="103"/>
      <c r="WUN2" s="102"/>
      <c r="WUO2" s="102"/>
      <c r="WUP2" s="103"/>
      <c r="WUU2" s="102"/>
      <c r="WUV2" s="102"/>
      <c r="WUW2" s="103"/>
      <c r="WVB2" s="102"/>
      <c r="WVC2" s="102"/>
      <c r="WVD2" s="103"/>
      <c r="WVI2" s="102"/>
      <c r="WVJ2" s="102"/>
      <c r="WVK2" s="103"/>
      <c r="WVP2" s="102"/>
      <c r="WVQ2" s="102"/>
      <c r="WVR2" s="103"/>
      <c r="WVW2" s="102"/>
      <c r="WVX2" s="102"/>
      <c r="WVY2" s="103"/>
      <c r="WWD2" s="102"/>
      <c r="WWE2" s="102"/>
      <c r="WWF2" s="103"/>
      <c r="WWK2" s="102"/>
      <c r="WWL2" s="102"/>
      <c r="WWM2" s="103"/>
      <c r="WWR2" s="102"/>
      <c r="WWS2" s="102"/>
      <c r="WWT2" s="103"/>
      <c r="WWY2" s="102"/>
      <c r="WWZ2" s="102"/>
      <c r="WXA2" s="103"/>
      <c r="WXF2" s="102"/>
      <c r="WXG2" s="102"/>
      <c r="WXH2" s="103"/>
      <c r="WXM2" s="102"/>
      <c r="WXN2" s="102"/>
      <c r="WXO2" s="103"/>
      <c r="WXT2" s="102"/>
      <c r="WXU2" s="102"/>
      <c r="WXV2" s="103"/>
      <c r="WYA2" s="102"/>
      <c r="WYB2" s="102"/>
      <c r="WYC2" s="103"/>
      <c r="WYH2" s="102"/>
      <c r="WYI2" s="102"/>
      <c r="WYJ2" s="103"/>
      <c r="WYO2" s="102"/>
      <c r="WYP2" s="102"/>
      <c r="WYQ2" s="103"/>
      <c r="WYV2" s="102"/>
      <c r="WYW2" s="102"/>
      <c r="WYX2" s="103"/>
      <c r="WZC2" s="102"/>
      <c r="WZD2" s="102"/>
      <c r="WZE2" s="103"/>
      <c r="WZJ2" s="102"/>
      <c r="WZK2" s="102"/>
      <c r="WZL2" s="103"/>
      <c r="WZQ2" s="102"/>
      <c r="WZR2" s="102"/>
      <c r="WZS2" s="103"/>
      <c r="WZX2" s="102"/>
      <c r="WZY2" s="102"/>
      <c r="WZZ2" s="103"/>
      <c r="XAE2" s="102"/>
      <c r="XAF2" s="102"/>
      <c r="XAG2" s="103"/>
      <c r="XAL2" s="102"/>
      <c r="XAM2" s="102"/>
      <c r="XAN2" s="103"/>
      <c r="XAS2" s="102"/>
      <c r="XAT2" s="102"/>
      <c r="XAU2" s="103"/>
      <c r="XAZ2" s="102"/>
      <c r="XBA2" s="102"/>
      <c r="XBB2" s="103"/>
      <c r="XBG2" s="102"/>
      <c r="XBH2" s="102"/>
      <c r="XBI2" s="103"/>
      <c r="XBN2" s="102"/>
      <c r="XBO2" s="102"/>
      <c r="XBP2" s="103"/>
      <c r="XBU2" s="102"/>
      <c r="XBV2" s="102"/>
      <c r="XBW2" s="103"/>
      <c r="XCB2" s="102"/>
      <c r="XCC2" s="102"/>
      <c r="XCD2" s="103"/>
      <c r="XCI2" s="102"/>
      <c r="XCJ2" s="102"/>
      <c r="XCK2" s="103"/>
      <c r="XCP2" s="102"/>
      <c r="XCQ2" s="102"/>
      <c r="XCR2" s="103"/>
      <c r="XCW2" s="102"/>
      <c r="XCX2" s="102"/>
      <c r="XCY2" s="103"/>
      <c r="XDD2" s="102"/>
      <c r="XDE2" s="102"/>
      <c r="XDF2" s="103"/>
      <c r="XDK2" s="102"/>
      <c r="XDL2" s="102"/>
      <c r="XDM2" s="103"/>
      <c r="XDR2" s="102"/>
      <c r="XDS2" s="102"/>
      <c r="XDT2" s="103"/>
      <c r="XDY2" s="102"/>
      <c r="XDZ2" s="102"/>
      <c r="XEA2" s="103"/>
      <c r="XEF2" s="102"/>
      <c r="XEG2" s="102"/>
      <c r="XEH2" s="103"/>
      <c r="XEM2" s="102"/>
      <c r="XEN2" s="102"/>
      <c r="XEO2" s="103"/>
      <c r="XET2" s="102"/>
      <c r="XEU2" s="102"/>
      <c r="XEV2" s="103"/>
      <c r="XFA2" s="102"/>
      <c r="XFB2" s="102"/>
      <c r="XFC2" s="103"/>
    </row>
    <row r="3" spans="1:2047 2052:3069 3074:5120 5125:6142 6147:7164 7169:9215 9220:10237 10242:12288 12293:13310 13315:14332 14337:16383" s="88" customFormat="1" ht="45" outlineLevel="1" x14ac:dyDescent="0.2">
      <c r="A3" s="5"/>
      <c r="B3" s="5"/>
      <c r="C3" s="59" t="s">
        <v>393</v>
      </c>
      <c r="D3" s="63" t="s">
        <v>394</v>
      </c>
      <c r="E3" s="63">
        <v>0</v>
      </c>
      <c r="F3" s="63">
        <v>850</v>
      </c>
      <c r="G3" s="63">
        <f>ROUND(E3*F3,2)</f>
        <v>0</v>
      </c>
      <c r="H3" s="60" t="s">
        <v>395</v>
      </c>
    </row>
    <row r="4" spans="1:2047 2052:3069 3074:5120 5125:6142 6147:7164 7169:9215 9220:10237 10242:12288 12293:13310 13315:14332 14337:16383" s="88" customFormat="1" outlineLevel="1" x14ac:dyDescent="0.2">
      <c r="A4" s="5"/>
      <c r="B4" s="5"/>
      <c r="C4" s="59" t="s">
        <v>396</v>
      </c>
      <c r="D4" s="63" t="s">
        <v>397</v>
      </c>
      <c r="E4" s="63">
        <f>0.399*2</f>
        <v>0.79800000000000004</v>
      </c>
      <c r="F4" s="63">
        <v>21.36</v>
      </c>
      <c r="G4" s="63">
        <f t="shared" ref="G4:G7" si="0">ROUND(E4*F4,2)</f>
        <v>17.05</v>
      </c>
    </row>
    <row r="5" spans="1:2047 2052:3069 3074:5120 5125:6142 6147:7164 7169:9215 9220:10237 10242:12288 12293:13310 13315:14332 14337:16383" s="88" customFormat="1" outlineLevel="1" x14ac:dyDescent="0.2">
      <c r="A5" s="5"/>
      <c r="B5" s="5"/>
      <c r="C5" s="59" t="s">
        <v>398</v>
      </c>
      <c r="D5" s="63" t="s">
        <v>397</v>
      </c>
      <c r="E5" s="63">
        <f>0.133*2</f>
        <v>0.26600000000000001</v>
      </c>
      <c r="F5" s="63">
        <v>26.74</v>
      </c>
      <c r="G5" s="63">
        <f t="shared" si="0"/>
        <v>7.11</v>
      </c>
    </row>
    <row r="6" spans="1:2047 2052:3069 3074:5120 5125:6142 6147:7164 7169:9215 9220:10237 10242:12288 12293:13310 13315:14332 14337:16383" s="88" customFormat="1" ht="22.5" outlineLevel="1" x14ac:dyDescent="0.2">
      <c r="A6" s="5"/>
      <c r="B6" s="5"/>
      <c r="C6" s="59" t="s">
        <v>399</v>
      </c>
      <c r="D6" s="63" t="s">
        <v>400</v>
      </c>
      <c r="E6" s="63">
        <v>0</v>
      </c>
      <c r="F6" s="63">
        <v>31.35</v>
      </c>
      <c r="G6" s="63">
        <f t="shared" si="0"/>
        <v>0</v>
      </c>
    </row>
    <row r="7" spans="1:2047 2052:3069 3074:5120 5125:6142 6147:7164 7169:9215 9220:10237 10242:12288 12293:13310 13315:14332 14337:16383" s="88" customFormat="1" ht="22.5" outlineLevel="1" x14ac:dyDescent="0.2">
      <c r="A7" s="5"/>
      <c r="B7" s="5"/>
      <c r="C7" s="59" t="s">
        <v>401</v>
      </c>
      <c r="D7" s="63" t="s">
        <v>402</v>
      </c>
      <c r="E7" s="63">
        <v>0</v>
      </c>
      <c r="F7" s="63">
        <v>30.1</v>
      </c>
      <c r="G7" s="63">
        <f t="shared" si="0"/>
        <v>0</v>
      </c>
    </row>
    <row r="8" spans="1:2047 2052:3069 3074:5120 5125:6142 6147:7164 7169:9215 9220:10237 10242:12288 12293:13310 13315:14332 14337:16383" s="88" customFormat="1" outlineLevel="1" x14ac:dyDescent="0.2">
      <c r="A8" s="5"/>
      <c r="B8" s="5"/>
      <c r="C8" s="59"/>
      <c r="D8" s="87"/>
      <c r="E8" s="87"/>
      <c r="F8" s="87" t="s">
        <v>101</v>
      </c>
      <c r="G8" s="87">
        <f>G3+G4+G5+G6+G7</f>
        <v>24.16</v>
      </c>
    </row>
    <row r="9" spans="1:2047 2052:3069 3074:5120 5125:6142 6147:7164 7169:9215 9220:10237 10242:12288 12293:13310 13315:14332 14337:16383" s="88" customFormat="1" outlineLevel="1" x14ac:dyDescent="0.2">
      <c r="A9" s="5"/>
      <c r="B9" s="5"/>
      <c r="D9" s="87"/>
      <c r="E9" s="87"/>
      <c r="F9" s="87" t="s">
        <v>403</v>
      </c>
      <c r="G9" s="87">
        <f>G8*0.25</f>
        <v>6.04</v>
      </c>
    </row>
    <row r="10" spans="1:2047 2052:3069 3074:5120 5125:6142 6147:7164 7169:9215 9220:10237 10242:12288 12293:13310 13315:14332 14337:16383" s="88" customFormat="1" outlineLevel="1" x14ac:dyDescent="0.2">
      <c r="A10" s="5"/>
      <c r="B10" s="5"/>
      <c r="D10" s="87"/>
      <c r="E10" s="87"/>
      <c r="F10" s="87" t="s">
        <v>404</v>
      </c>
      <c r="G10" s="87">
        <f>G8+G9</f>
        <v>30.2</v>
      </c>
    </row>
    <row r="11" spans="1:2047 2052:3069 3074:5120 5125:6142 6147:7164 7169:9215 9220:10237 10242:12288 12293:13310 13315:14332 14337:16383" s="88" customFormat="1" outlineLevel="1" x14ac:dyDescent="0.2">
      <c r="A11" s="5"/>
      <c r="B11" s="5"/>
      <c r="D11" s="87"/>
      <c r="E11" s="87"/>
      <c r="F11" s="87"/>
      <c r="G11" s="87"/>
    </row>
    <row r="12" spans="1:2047 2052:3069 3074:5120 5125:6142 6147:7164 7169:9215 9220:10237 10242:12288 12293:13310 13315:14332 14337:16383" s="104" customFormat="1" x14ac:dyDescent="0.2">
      <c r="A12" s="102" t="s">
        <v>392</v>
      </c>
      <c r="B12" s="102">
        <v>98557</v>
      </c>
      <c r="C12" s="103" t="s">
        <v>405</v>
      </c>
      <c r="H12" s="102"/>
      <c r="I12" s="102"/>
      <c r="J12" s="103"/>
      <c r="O12" s="102"/>
      <c r="P12" s="102"/>
      <c r="Q12" s="103"/>
      <c r="V12" s="102"/>
      <c r="W12" s="102"/>
      <c r="X12" s="103"/>
      <c r="AC12" s="102"/>
      <c r="AD12" s="102"/>
      <c r="AE12" s="103"/>
      <c r="AJ12" s="102"/>
      <c r="AK12" s="102"/>
      <c r="AL12" s="103"/>
      <c r="AQ12" s="102"/>
      <c r="AR12" s="102"/>
      <c r="AS12" s="103"/>
      <c r="AX12" s="102"/>
      <c r="AY12" s="102"/>
      <c r="AZ12" s="103"/>
      <c r="BE12" s="102"/>
      <c r="BF12" s="102"/>
      <c r="BG12" s="103"/>
      <c r="BL12" s="102"/>
      <c r="BM12" s="102"/>
      <c r="BN12" s="103"/>
      <c r="BS12" s="102"/>
      <c r="BT12" s="102"/>
      <c r="BU12" s="103"/>
      <c r="BZ12" s="102"/>
      <c r="CA12" s="102"/>
      <c r="CB12" s="103"/>
      <c r="CG12" s="102"/>
      <c r="CH12" s="102"/>
      <c r="CI12" s="103"/>
      <c r="CN12" s="102"/>
      <c r="CO12" s="102"/>
      <c r="CP12" s="103"/>
      <c r="CU12" s="102"/>
      <c r="CV12" s="102"/>
      <c r="CW12" s="103"/>
      <c r="DB12" s="102"/>
      <c r="DC12" s="102"/>
      <c r="DD12" s="103"/>
      <c r="DI12" s="102"/>
      <c r="DJ12" s="102"/>
      <c r="DK12" s="103"/>
      <c r="DP12" s="102"/>
      <c r="DQ12" s="102"/>
      <c r="DR12" s="103"/>
      <c r="DW12" s="102"/>
      <c r="DX12" s="102"/>
      <c r="DY12" s="103"/>
      <c r="ED12" s="102"/>
      <c r="EE12" s="102"/>
      <c r="EF12" s="103"/>
      <c r="EK12" s="102"/>
      <c r="EL12" s="102"/>
      <c r="EM12" s="103"/>
      <c r="ER12" s="102"/>
      <c r="ES12" s="102"/>
      <c r="ET12" s="103"/>
      <c r="EY12" s="102"/>
      <c r="EZ12" s="102"/>
      <c r="FA12" s="103"/>
      <c r="FF12" s="102"/>
      <c r="FG12" s="102"/>
      <c r="FH12" s="103"/>
      <c r="FM12" s="102"/>
      <c r="FN12" s="102"/>
      <c r="FO12" s="103"/>
      <c r="FT12" s="102"/>
      <c r="FU12" s="102"/>
      <c r="FV12" s="103"/>
      <c r="GA12" s="102"/>
      <c r="GB12" s="102"/>
      <c r="GC12" s="103"/>
      <c r="GH12" s="102"/>
      <c r="GI12" s="102"/>
      <c r="GJ12" s="103"/>
      <c r="GO12" s="102"/>
      <c r="GP12" s="102"/>
      <c r="GQ12" s="103"/>
      <c r="GV12" s="102"/>
      <c r="GW12" s="102"/>
      <c r="GX12" s="103"/>
      <c r="HC12" s="102"/>
      <c r="HD12" s="102"/>
      <c r="HE12" s="103"/>
      <c r="HJ12" s="102"/>
      <c r="HK12" s="102"/>
      <c r="HL12" s="103"/>
      <c r="HQ12" s="102"/>
      <c r="HR12" s="102"/>
      <c r="HS12" s="103"/>
      <c r="HX12" s="102"/>
      <c r="HY12" s="102"/>
      <c r="HZ12" s="103"/>
      <c r="IE12" s="102"/>
      <c r="IF12" s="102"/>
      <c r="IG12" s="103"/>
      <c r="IL12" s="102"/>
      <c r="IM12" s="102"/>
      <c r="IN12" s="103"/>
      <c r="IS12" s="102"/>
      <c r="IT12" s="102"/>
      <c r="IU12" s="103"/>
      <c r="IZ12" s="102"/>
      <c r="JA12" s="102"/>
      <c r="JB12" s="103"/>
      <c r="JG12" s="102"/>
      <c r="JH12" s="102"/>
      <c r="JI12" s="103"/>
      <c r="JN12" s="102"/>
      <c r="JO12" s="102"/>
      <c r="JP12" s="103"/>
      <c r="JU12" s="102"/>
      <c r="JV12" s="102"/>
      <c r="JW12" s="103"/>
      <c r="KB12" s="102"/>
      <c r="KC12" s="102"/>
      <c r="KD12" s="103"/>
      <c r="KI12" s="102"/>
      <c r="KJ12" s="102"/>
      <c r="KK12" s="103"/>
      <c r="KP12" s="102"/>
      <c r="KQ12" s="102"/>
      <c r="KR12" s="103"/>
      <c r="KW12" s="102"/>
      <c r="KX12" s="102"/>
      <c r="KY12" s="103"/>
      <c r="LD12" s="102"/>
      <c r="LE12" s="102"/>
      <c r="LF12" s="103"/>
      <c r="LK12" s="102"/>
      <c r="LL12" s="102"/>
      <c r="LM12" s="103"/>
      <c r="LR12" s="102"/>
      <c r="LS12" s="102"/>
      <c r="LT12" s="103"/>
      <c r="LY12" s="102"/>
      <c r="LZ12" s="102"/>
      <c r="MA12" s="103"/>
      <c r="MF12" s="102"/>
      <c r="MG12" s="102"/>
      <c r="MH12" s="103"/>
      <c r="MM12" s="102"/>
      <c r="MN12" s="102"/>
      <c r="MO12" s="103"/>
      <c r="MT12" s="102"/>
      <c r="MU12" s="102"/>
      <c r="MV12" s="103"/>
      <c r="NA12" s="102"/>
      <c r="NB12" s="102"/>
      <c r="NC12" s="103"/>
      <c r="NH12" s="102"/>
      <c r="NI12" s="102"/>
      <c r="NJ12" s="103"/>
      <c r="NO12" s="102"/>
      <c r="NP12" s="102"/>
      <c r="NQ12" s="103"/>
      <c r="NV12" s="102"/>
      <c r="NW12" s="102"/>
      <c r="NX12" s="103"/>
      <c r="OC12" s="102"/>
      <c r="OD12" s="102"/>
      <c r="OE12" s="103"/>
      <c r="OJ12" s="102"/>
      <c r="OK12" s="102"/>
      <c r="OL12" s="103"/>
      <c r="OQ12" s="102"/>
      <c r="OR12" s="102"/>
      <c r="OS12" s="103"/>
      <c r="OX12" s="102"/>
      <c r="OY12" s="102"/>
      <c r="OZ12" s="103"/>
      <c r="PE12" s="102"/>
      <c r="PF12" s="102"/>
      <c r="PG12" s="103"/>
      <c r="PL12" s="102"/>
      <c r="PM12" s="102"/>
      <c r="PN12" s="103"/>
      <c r="PS12" s="102"/>
      <c r="PT12" s="102"/>
      <c r="PU12" s="103"/>
      <c r="PZ12" s="102"/>
      <c r="QA12" s="102"/>
      <c r="QB12" s="103"/>
      <c r="QG12" s="102"/>
      <c r="QH12" s="102"/>
      <c r="QI12" s="103"/>
      <c r="QN12" s="102"/>
      <c r="QO12" s="102"/>
      <c r="QP12" s="103"/>
      <c r="QU12" s="102"/>
      <c r="QV12" s="102"/>
      <c r="QW12" s="103"/>
      <c r="RB12" s="102"/>
      <c r="RC12" s="102"/>
      <c r="RD12" s="103"/>
      <c r="RI12" s="102"/>
      <c r="RJ12" s="102"/>
      <c r="RK12" s="103"/>
      <c r="RP12" s="102"/>
      <c r="RQ12" s="102"/>
      <c r="RR12" s="103"/>
      <c r="RW12" s="102"/>
      <c r="RX12" s="102"/>
      <c r="RY12" s="103"/>
      <c r="SD12" s="102"/>
      <c r="SE12" s="102"/>
      <c r="SF12" s="103"/>
      <c r="SK12" s="102"/>
      <c r="SL12" s="102"/>
      <c r="SM12" s="103"/>
      <c r="SR12" s="102"/>
      <c r="SS12" s="102"/>
      <c r="ST12" s="103"/>
      <c r="SY12" s="102"/>
      <c r="SZ12" s="102"/>
      <c r="TA12" s="103"/>
      <c r="TF12" s="102"/>
      <c r="TG12" s="102"/>
      <c r="TH12" s="103"/>
      <c r="TM12" s="102"/>
      <c r="TN12" s="102"/>
      <c r="TO12" s="103"/>
      <c r="TT12" s="102"/>
      <c r="TU12" s="102"/>
      <c r="TV12" s="103"/>
      <c r="UA12" s="102"/>
      <c r="UB12" s="102"/>
      <c r="UC12" s="103"/>
      <c r="UH12" s="102"/>
      <c r="UI12" s="102"/>
      <c r="UJ12" s="103"/>
      <c r="UO12" s="102"/>
      <c r="UP12" s="102"/>
      <c r="UQ12" s="103"/>
      <c r="UV12" s="102"/>
      <c r="UW12" s="102"/>
      <c r="UX12" s="103"/>
      <c r="VC12" s="102"/>
      <c r="VD12" s="102"/>
      <c r="VE12" s="103"/>
      <c r="VJ12" s="102"/>
      <c r="VK12" s="102"/>
      <c r="VL12" s="103"/>
      <c r="VQ12" s="102"/>
      <c r="VR12" s="102"/>
      <c r="VS12" s="103"/>
      <c r="VX12" s="102"/>
      <c r="VY12" s="102"/>
      <c r="VZ12" s="103"/>
      <c r="WE12" s="102"/>
      <c r="WF12" s="102"/>
      <c r="WG12" s="103"/>
      <c r="WL12" s="102"/>
      <c r="WM12" s="102"/>
      <c r="WN12" s="103"/>
      <c r="WS12" s="102"/>
      <c r="WT12" s="102"/>
      <c r="WU12" s="103"/>
      <c r="WZ12" s="102"/>
      <c r="XA12" s="102"/>
      <c r="XB12" s="103"/>
      <c r="XG12" s="102"/>
      <c r="XH12" s="102"/>
      <c r="XI12" s="103"/>
      <c r="XN12" s="102"/>
      <c r="XO12" s="102"/>
      <c r="XP12" s="103"/>
      <c r="XU12" s="102"/>
      <c r="XV12" s="102"/>
      <c r="XW12" s="103"/>
      <c r="YB12" s="102"/>
      <c r="YC12" s="102"/>
      <c r="YD12" s="103"/>
      <c r="YI12" s="102"/>
      <c r="YJ12" s="102"/>
      <c r="YK12" s="103"/>
      <c r="YP12" s="102"/>
      <c r="YQ12" s="102"/>
      <c r="YR12" s="103"/>
      <c r="YW12" s="102"/>
      <c r="YX12" s="102"/>
      <c r="YY12" s="103"/>
      <c r="ZD12" s="102"/>
      <c r="ZE12" s="102"/>
      <c r="ZF12" s="103"/>
      <c r="ZK12" s="102"/>
      <c r="ZL12" s="102"/>
      <c r="ZM12" s="103"/>
      <c r="ZR12" s="102"/>
      <c r="ZS12" s="102"/>
      <c r="ZT12" s="103"/>
      <c r="ZY12" s="102"/>
      <c r="ZZ12" s="102"/>
      <c r="AAA12" s="103"/>
      <c r="AAF12" s="102"/>
      <c r="AAG12" s="102"/>
      <c r="AAH12" s="103"/>
      <c r="AAM12" s="102"/>
      <c r="AAN12" s="102"/>
      <c r="AAO12" s="103"/>
      <c r="AAT12" s="102"/>
      <c r="AAU12" s="102"/>
      <c r="AAV12" s="103"/>
      <c r="ABA12" s="102"/>
      <c r="ABB12" s="102"/>
      <c r="ABC12" s="103"/>
      <c r="ABH12" s="102"/>
      <c r="ABI12" s="102"/>
      <c r="ABJ12" s="103"/>
      <c r="ABO12" s="102"/>
      <c r="ABP12" s="102"/>
      <c r="ABQ12" s="103"/>
      <c r="ABV12" s="102"/>
      <c r="ABW12" s="102"/>
      <c r="ABX12" s="103"/>
      <c r="ACC12" s="102"/>
      <c r="ACD12" s="102"/>
      <c r="ACE12" s="103"/>
      <c r="ACJ12" s="102"/>
      <c r="ACK12" s="102"/>
      <c r="ACL12" s="103"/>
      <c r="ACQ12" s="102"/>
      <c r="ACR12" s="102"/>
      <c r="ACS12" s="103"/>
      <c r="ACX12" s="102"/>
      <c r="ACY12" s="102"/>
      <c r="ACZ12" s="103"/>
      <c r="ADE12" s="102"/>
      <c r="ADF12" s="102"/>
      <c r="ADG12" s="103"/>
      <c r="ADL12" s="102"/>
      <c r="ADM12" s="102"/>
      <c r="ADN12" s="103"/>
      <c r="ADS12" s="102"/>
      <c r="ADT12" s="102"/>
      <c r="ADU12" s="103"/>
      <c r="ADZ12" s="102"/>
      <c r="AEA12" s="102"/>
      <c r="AEB12" s="103"/>
      <c r="AEG12" s="102"/>
      <c r="AEH12" s="102"/>
      <c r="AEI12" s="103"/>
      <c r="AEN12" s="102"/>
      <c r="AEO12" s="102"/>
      <c r="AEP12" s="103"/>
      <c r="AEU12" s="102"/>
      <c r="AEV12" s="102"/>
      <c r="AEW12" s="103"/>
      <c r="AFB12" s="102"/>
      <c r="AFC12" s="102"/>
      <c r="AFD12" s="103"/>
      <c r="AFI12" s="102"/>
      <c r="AFJ12" s="102"/>
      <c r="AFK12" s="103"/>
      <c r="AFP12" s="102"/>
      <c r="AFQ12" s="102"/>
      <c r="AFR12" s="103"/>
      <c r="AFW12" s="102"/>
      <c r="AFX12" s="102"/>
      <c r="AFY12" s="103"/>
      <c r="AGD12" s="102"/>
      <c r="AGE12" s="102"/>
      <c r="AGF12" s="103"/>
      <c r="AGK12" s="102"/>
      <c r="AGL12" s="102"/>
      <c r="AGM12" s="103"/>
      <c r="AGR12" s="102"/>
      <c r="AGS12" s="102"/>
      <c r="AGT12" s="103"/>
      <c r="AGY12" s="102"/>
      <c r="AGZ12" s="102"/>
      <c r="AHA12" s="103"/>
      <c r="AHF12" s="102"/>
      <c r="AHG12" s="102"/>
      <c r="AHH12" s="103"/>
      <c r="AHM12" s="102"/>
      <c r="AHN12" s="102"/>
      <c r="AHO12" s="103"/>
      <c r="AHT12" s="102"/>
      <c r="AHU12" s="102"/>
      <c r="AHV12" s="103"/>
      <c r="AIA12" s="102"/>
      <c r="AIB12" s="102"/>
      <c r="AIC12" s="103"/>
      <c r="AIH12" s="102"/>
      <c r="AII12" s="102"/>
      <c r="AIJ12" s="103"/>
      <c r="AIO12" s="102"/>
      <c r="AIP12" s="102"/>
      <c r="AIQ12" s="103"/>
      <c r="AIV12" s="102"/>
      <c r="AIW12" s="102"/>
      <c r="AIX12" s="103"/>
      <c r="AJC12" s="102"/>
      <c r="AJD12" s="102"/>
      <c r="AJE12" s="103"/>
      <c r="AJJ12" s="102"/>
      <c r="AJK12" s="102"/>
      <c r="AJL12" s="103"/>
      <c r="AJQ12" s="102"/>
      <c r="AJR12" s="102"/>
      <c r="AJS12" s="103"/>
      <c r="AJX12" s="102"/>
      <c r="AJY12" s="102"/>
      <c r="AJZ12" s="103"/>
      <c r="AKE12" s="102"/>
      <c r="AKF12" s="102"/>
      <c r="AKG12" s="103"/>
      <c r="AKL12" s="102"/>
      <c r="AKM12" s="102"/>
      <c r="AKN12" s="103"/>
      <c r="AKS12" s="102"/>
      <c r="AKT12" s="102"/>
      <c r="AKU12" s="103"/>
      <c r="AKZ12" s="102"/>
      <c r="ALA12" s="102"/>
      <c r="ALB12" s="103"/>
      <c r="ALG12" s="102"/>
      <c r="ALH12" s="102"/>
      <c r="ALI12" s="103"/>
      <c r="ALN12" s="102"/>
      <c r="ALO12" s="102"/>
      <c r="ALP12" s="103"/>
      <c r="ALU12" s="102"/>
      <c r="ALV12" s="102"/>
      <c r="ALW12" s="103"/>
      <c r="AMB12" s="102"/>
      <c r="AMC12" s="102"/>
      <c r="AMD12" s="103"/>
      <c r="AMI12" s="102"/>
      <c r="AMJ12" s="102"/>
      <c r="AMK12" s="103"/>
      <c r="AMP12" s="102"/>
      <c r="AMQ12" s="102"/>
      <c r="AMR12" s="103"/>
      <c r="AMW12" s="102"/>
      <c r="AMX12" s="102"/>
      <c r="AMY12" s="103"/>
      <c r="AND12" s="102"/>
      <c r="ANE12" s="102"/>
      <c r="ANF12" s="103"/>
      <c r="ANK12" s="102"/>
      <c r="ANL12" s="102"/>
      <c r="ANM12" s="103"/>
      <c r="ANR12" s="102"/>
      <c r="ANS12" s="102"/>
      <c r="ANT12" s="103"/>
      <c r="ANY12" s="102"/>
      <c r="ANZ12" s="102"/>
      <c r="AOA12" s="103"/>
      <c r="AOF12" s="102"/>
      <c r="AOG12" s="102"/>
      <c r="AOH12" s="103"/>
      <c r="AOM12" s="102"/>
      <c r="AON12" s="102"/>
      <c r="AOO12" s="103"/>
      <c r="AOT12" s="102"/>
      <c r="AOU12" s="102"/>
      <c r="AOV12" s="103"/>
      <c r="APA12" s="102"/>
      <c r="APB12" s="102"/>
      <c r="APC12" s="103"/>
      <c r="APH12" s="102"/>
      <c r="API12" s="102"/>
      <c r="APJ12" s="103"/>
      <c r="APO12" s="102"/>
      <c r="APP12" s="102"/>
      <c r="APQ12" s="103"/>
      <c r="APV12" s="102"/>
      <c r="APW12" s="102"/>
      <c r="APX12" s="103"/>
      <c r="AQC12" s="102"/>
      <c r="AQD12" s="102"/>
      <c r="AQE12" s="103"/>
      <c r="AQJ12" s="102"/>
      <c r="AQK12" s="102"/>
      <c r="AQL12" s="103"/>
      <c r="AQQ12" s="102"/>
      <c r="AQR12" s="102"/>
      <c r="AQS12" s="103"/>
      <c r="AQX12" s="102"/>
      <c r="AQY12" s="102"/>
      <c r="AQZ12" s="103"/>
      <c r="ARE12" s="102"/>
      <c r="ARF12" s="102"/>
      <c r="ARG12" s="103"/>
      <c r="ARL12" s="102"/>
      <c r="ARM12" s="102"/>
      <c r="ARN12" s="103"/>
      <c r="ARS12" s="102"/>
      <c r="ART12" s="102"/>
      <c r="ARU12" s="103"/>
      <c r="ARZ12" s="102"/>
      <c r="ASA12" s="102"/>
      <c r="ASB12" s="103"/>
      <c r="ASG12" s="102"/>
      <c r="ASH12" s="102"/>
      <c r="ASI12" s="103"/>
      <c r="ASN12" s="102"/>
      <c r="ASO12" s="102"/>
      <c r="ASP12" s="103"/>
      <c r="ASU12" s="102"/>
      <c r="ASV12" s="102"/>
      <c r="ASW12" s="103"/>
      <c r="ATB12" s="102"/>
      <c r="ATC12" s="102"/>
      <c r="ATD12" s="103"/>
      <c r="ATI12" s="102"/>
      <c r="ATJ12" s="102"/>
      <c r="ATK12" s="103"/>
      <c r="ATP12" s="102"/>
      <c r="ATQ12" s="102"/>
      <c r="ATR12" s="103"/>
      <c r="ATW12" s="102"/>
      <c r="ATX12" s="102"/>
      <c r="ATY12" s="103"/>
      <c r="AUD12" s="102"/>
      <c r="AUE12" s="102"/>
      <c r="AUF12" s="103"/>
      <c r="AUK12" s="102"/>
      <c r="AUL12" s="102"/>
      <c r="AUM12" s="103"/>
      <c r="AUR12" s="102"/>
      <c r="AUS12" s="102"/>
      <c r="AUT12" s="103"/>
      <c r="AUY12" s="102"/>
      <c r="AUZ12" s="102"/>
      <c r="AVA12" s="103"/>
      <c r="AVF12" s="102"/>
      <c r="AVG12" s="102"/>
      <c r="AVH12" s="103"/>
      <c r="AVM12" s="102"/>
      <c r="AVN12" s="102"/>
      <c r="AVO12" s="103"/>
      <c r="AVT12" s="102"/>
      <c r="AVU12" s="102"/>
      <c r="AVV12" s="103"/>
      <c r="AWA12" s="102"/>
      <c r="AWB12" s="102"/>
      <c r="AWC12" s="103"/>
      <c r="AWH12" s="102"/>
      <c r="AWI12" s="102"/>
      <c r="AWJ12" s="103"/>
      <c r="AWO12" s="102"/>
      <c r="AWP12" s="102"/>
      <c r="AWQ12" s="103"/>
      <c r="AWV12" s="102"/>
      <c r="AWW12" s="102"/>
      <c r="AWX12" s="103"/>
      <c r="AXC12" s="102"/>
      <c r="AXD12" s="102"/>
      <c r="AXE12" s="103"/>
      <c r="AXJ12" s="102"/>
      <c r="AXK12" s="102"/>
      <c r="AXL12" s="103"/>
      <c r="AXQ12" s="102"/>
      <c r="AXR12" s="102"/>
      <c r="AXS12" s="103"/>
      <c r="AXX12" s="102"/>
      <c r="AXY12" s="102"/>
      <c r="AXZ12" s="103"/>
      <c r="AYE12" s="102"/>
      <c r="AYF12" s="102"/>
      <c r="AYG12" s="103"/>
      <c r="AYL12" s="102"/>
      <c r="AYM12" s="102"/>
      <c r="AYN12" s="103"/>
      <c r="AYS12" s="102"/>
      <c r="AYT12" s="102"/>
      <c r="AYU12" s="103"/>
      <c r="AYZ12" s="102"/>
      <c r="AZA12" s="102"/>
      <c r="AZB12" s="103"/>
      <c r="AZG12" s="102"/>
      <c r="AZH12" s="102"/>
      <c r="AZI12" s="103"/>
      <c r="AZN12" s="102"/>
      <c r="AZO12" s="102"/>
      <c r="AZP12" s="103"/>
      <c r="AZU12" s="102"/>
      <c r="AZV12" s="102"/>
      <c r="AZW12" s="103"/>
      <c r="BAB12" s="102"/>
      <c r="BAC12" s="102"/>
      <c r="BAD12" s="103"/>
      <c r="BAI12" s="102"/>
      <c r="BAJ12" s="102"/>
      <c r="BAK12" s="103"/>
      <c r="BAP12" s="102"/>
      <c r="BAQ12" s="102"/>
      <c r="BAR12" s="103"/>
      <c r="BAW12" s="102"/>
      <c r="BAX12" s="102"/>
      <c r="BAY12" s="103"/>
      <c r="BBD12" s="102"/>
      <c r="BBE12" s="102"/>
      <c r="BBF12" s="103"/>
      <c r="BBK12" s="102"/>
      <c r="BBL12" s="102"/>
      <c r="BBM12" s="103"/>
      <c r="BBR12" s="102"/>
      <c r="BBS12" s="102"/>
      <c r="BBT12" s="103"/>
      <c r="BBY12" s="102"/>
      <c r="BBZ12" s="102"/>
      <c r="BCA12" s="103"/>
      <c r="BCF12" s="102"/>
      <c r="BCG12" s="102"/>
      <c r="BCH12" s="103"/>
      <c r="BCM12" s="102"/>
      <c r="BCN12" s="102"/>
      <c r="BCO12" s="103"/>
      <c r="BCT12" s="102"/>
      <c r="BCU12" s="102"/>
      <c r="BCV12" s="103"/>
      <c r="BDA12" s="102"/>
      <c r="BDB12" s="102"/>
      <c r="BDC12" s="103"/>
      <c r="BDH12" s="102"/>
      <c r="BDI12" s="102"/>
      <c r="BDJ12" s="103"/>
      <c r="BDO12" s="102"/>
      <c r="BDP12" s="102"/>
      <c r="BDQ12" s="103"/>
      <c r="BDV12" s="102"/>
      <c r="BDW12" s="102"/>
      <c r="BDX12" s="103"/>
      <c r="BEC12" s="102"/>
      <c r="BED12" s="102"/>
      <c r="BEE12" s="103"/>
      <c r="BEJ12" s="102"/>
      <c r="BEK12" s="102"/>
      <c r="BEL12" s="103"/>
      <c r="BEQ12" s="102"/>
      <c r="BER12" s="102"/>
      <c r="BES12" s="103"/>
      <c r="BEX12" s="102"/>
      <c r="BEY12" s="102"/>
      <c r="BEZ12" s="103"/>
      <c r="BFE12" s="102"/>
      <c r="BFF12" s="102"/>
      <c r="BFG12" s="103"/>
      <c r="BFL12" s="102"/>
      <c r="BFM12" s="102"/>
      <c r="BFN12" s="103"/>
      <c r="BFS12" s="102"/>
      <c r="BFT12" s="102"/>
      <c r="BFU12" s="103"/>
      <c r="BFZ12" s="102"/>
      <c r="BGA12" s="102"/>
      <c r="BGB12" s="103"/>
      <c r="BGG12" s="102"/>
      <c r="BGH12" s="102"/>
      <c r="BGI12" s="103"/>
      <c r="BGN12" s="102"/>
      <c r="BGO12" s="102"/>
      <c r="BGP12" s="103"/>
      <c r="BGU12" s="102"/>
      <c r="BGV12" s="102"/>
      <c r="BGW12" s="103"/>
      <c r="BHB12" s="102"/>
      <c r="BHC12" s="102"/>
      <c r="BHD12" s="103"/>
      <c r="BHI12" s="102"/>
      <c r="BHJ12" s="102"/>
      <c r="BHK12" s="103"/>
      <c r="BHP12" s="102"/>
      <c r="BHQ12" s="102"/>
      <c r="BHR12" s="103"/>
      <c r="BHW12" s="102"/>
      <c r="BHX12" s="102"/>
      <c r="BHY12" s="103"/>
      <c r="BID12" s="102"/>
      <c r="BIE12" s="102"/>
      <c r="BIF12" s="103"/>
      <c r="BIK12" s="102"/>
      <c r="BIL12" s="102"/>
      <c r="BIM12" s="103"/>
      <c r="BIR12" s="102"/>
      <c r="BIS12" s="102"/>
      <c r="BIT12" s="103"/>
      <c r="BIY12" s="102"/>
      <c r="BIZ12" s="102"/>
      <c r="BJA12" s="103"/>
      <c r="BJF12" s="102"/>
      <c r="BJG12" s="102"/>
      <c r="BJH12" s="103"/>
      <c r="BJM12" s="102"/>
      <c r="BJN12" s="102"/>
      <c r="BJO12" s="103"/>
      <c r="BJT12" s="102"/>
      <c r="BJU12" s="102"/>
      <c r="BJV12" s="103"/>
      <c r="BKA12" s="102"/>
      <c r="BKB12" s="102"/>
      <c r="BKC12" s="103"/>
      <c r="BKH12" s="102"/>
      <c r="BKI12" s="102"/>
      <c r="BKJ12" s="103"/>
      <c r="BKO12" s="102"/>
      <c r="BKP12" s="102"/>
      <c r="BKQ12" s="103"/>
      <c r="BKV12" s="102"/>
      <c r="BKW12" s="102"/>
      <c r="BKX12" s="103"/>
      <c r="BLC12" s="102"/>
      <c r="BLD12" s="102"/>
      <c r="BLE12" s="103"/>
      <c r="BLJ12" s="102"/>
      <c r="BLK12" s="102"/>
      <c r="BLL12" s="103"/>
      <c r="BLQ12" s="102"/>
      <c r="BLR12" s="102"/>
      <c r="BLS12" s="103"/>
      <c r="BLX12" s="102"/>
      <c r="BLY12" s="102"/>
      <c r="BLZ12" s="103"/>
      <c r="BME12" s="102"/>
      <c r="BMF12" s="102"/>
      <c r="BMG12" s="103"/>
      <c r="BML12" s="102"/>
      <c r="BMM12" s="102"/>
      <c r="BMN12" s="103"/>
      <c r="BMS12" s="102"/>
      <c r="BMT12" s="102"/>
      <c r="BMU12" s="103"/>
      <c r="BMZ12" s="102"/>
      <c r="BNA12" s="102"/>
      <c r="BNB12" s="103"/>
      <c r="BNG12" s="102"/>
      <c r="BNH12" s="102"/>
      <c r="BNI12" s="103"/>
      <c r="BNN12" s="102"/>
      <c r="BNO12" s="102"/>
      <c r="BNP12" s="103"/>
      <c r="BNU12" s="102"/>
      <c r="BNV12" s="102"/>
      <c r="BNW12" s="103"/>
      <c r="BOB12" s="102"/>
      <c r="BOC12" s="102"/>
      <c r="BOD12" s="103"/>
      <c r="BOI12" s="102"/>
      <c r="BOJ12" s="102"/>
      <c r="BOK12" s="103"/>
      <c r="BOP12" s="102"/>
      <c r="BOQ12" s="102"/>
      <c r="BOR12" s="103"/>
      <c r="BOW12" s="102"/>
      <c r="BOX12" s="102"/>
      <c r="BOY12" s="103"/>
      <c r="BPD12" s="102"/>
      <c r="BPE12" s="102"/>
      <c r="BPF12" s="103"/>
      <c r="BPK12" s="102"/>
      <c r="BPL12" s="102"/>
      <c r="BPM12" s="103"/>
      <c r="BPR12" s="102"/>
      <c r="BPS12" s="102"/>
      <c r="BPT12" s="103"/>
      <c r="BPY12" s="102"/>
      <c r="BPZ12" s="102"/>
      <c r="BQA12" s="103"/>
      <c r="BQF12" s="102"/>
      <c r="BQG12" s="102"/>
      <c r="BQH12" s="103"/>
      <c r="BQM12" s="102"/>
      <c r="BQN12" s="102"/>
      <c r="BQO12" s="103"/>
      <c r="BQT12" s="102"/>
      <c r="BQU12" s="102"/>
      <c r="BQV12" s="103"/>
      <c r="BRA12" s="102"/>
      <c r="BRB12" s="102"/>
      <c r="BRC12" s="103"/>
      <c r="BRH12" s="102"/>
      <c r="BRI12" s="102"/>
      <c r="BRJ12" s="103"/>
      <c r="BRO12" s="102"/>
      <c r="BRP12" s="102"/>
      <c r="BRQ12" s="103"/>
      <c r="BRV12" s="102"/>
      <c r="BRW12" s="102"/>
      <c r="BRX12" s="103"/>
      <c r="BSC12" s="102"/>
      <c r="BSD12" s="102"/>
      <c r="BSE12" s="103"/>
      <c r="BSJ12" s="102"/>
      <c r="BSK12" s="102"/>
      <c r="BSL12" s="103"/>
      <c r="BSQ12" s="102"/>
      <c r="BSR12" s="102"/>
      <c r="BSS12" s="103"/>
      <c r="BSX12" s="102"/>
      <c r="BSY12" s="102"/>
      <c r="BSZ12" s="103"/>
      <c r="BTE12" s="102"/>
      <c r="BTF12" s="102"/>
      <c r="BTG12" s="103"/>
      <c r="BTL12" s="102"/>
      <c r="BTM12" s="102"/>
      <c r="BTN12" s="103"/>
      <c r="BTS12" s="102"/>
      <c r="BTT12" s="102"/>
      <c r="BTU12" s="103"/>
      <c r="BTZ12" s="102"/>
      <c r="BUA12" s="102"/>
      <c r="BUB12" s="103"/>
      <c r="BUG12" s="102"/>
      <c r="BUH12" s="102"/>
      <c r="BUI12" s="103"/>
      <c r="BUN12" s="102"/>
      <c r="BUO12" s="102"/>
      <c r="BUP12" s="103"/>
      <c r="BUU12" s="102"/>
      <c r="BUV12" s="102"/>
      <c r="BUW12" s="103"/>
      <c r="BVB12" s="102"/>
      <c r="BVC12" s="102"/>
      <c r="BVD12" s="103"/>
      <c r="BVI12" s="102"/>
      <c r="BVJ12" s="102"/>
      <c r="BVK12" s="103"/>
      <c r="BVP12" s="102"/>
      <c r="BVQ12" s="102"/>
      <c r="BVR12" s="103"/>
      <c r="BVW12" s="102"/>
      <c r="BVX12" s="102"/>
      <c r="BVY12" s="103"/>
      <c r="BWD12" s="102"/>
      <c r="BWE12" s="102"/>
      <c r="BWF12" s="103"/>
      <c r="BWK12" s="102"/>
      <c r="BWL12" s="102"/>
      <c r="BWM12" s="103"/>
      <c r="BWR12" s="102"/>
      <c r="BWS12" s="102"/>
      <c r="BWT12" s="103"/>
      <c r="BWY12" s="102"/>
      <c r="BWZ12" s="102"/>
      <c r="BXA12" s="103"/>
      <c r="BXF12" s="102"/>
      <c r="BXG12" s="102"/>
      <c r="BXH12" s="103"/>
      <c r="BXM12" s="102"/>
      <c r="BXN12" s="102"/>
      <c r="BXO12" s="103"/>
      <c r="BXT12" s="102"/>
      <c r="BXU12" s="102"/>
      <c r="BXV12" s="103"/>
      <c r="BYA12" s="102"/>
      <c r="BYB12" s="102"/>
      <c r="BYC12" s="103"/>
      <c r="BYH12" s="102"/>
      <c r="BYI12" s="102"/>
      <c r="BYJ12" s="103"/>
      <c r="BYO12" s="102"/>
      <c r="BYP12" s="102"/>
      <c r="BYQ12" s="103"/>
      <c r="BYV12" s="102"/>
      <c r="BYW12" s="102"/>
      <c r="BYX12" s="103"/>
      <c r="BZC12" s="102"/>
      <c r="BZD12" s="102"/>
      <c r="BZE12" s="103"/>
      <c r="BZJ12" s="102"/>
      <c r="BZK12" s="102"/>
      <c r="BZL12" s="103"/>
      <c r="BZQ12" s="102"/>
      <c r="BZR12" s="102"/>
      <c r="BZS12" s="103"/>
      <c r="BZX12" s="102"/>
      <c r="BZY12" s="102"/>
      <c r="BZZ12" s="103"/>
      <c r="CAE12" s="102"/>
      <c r="CAF12" s="102"/>
      <c r="CAG12" s="103"/>
      <c r="CAL12" s="102"/>
      <c r="CAM12" s="102"/>
      <c r="CAN12" s="103"/>
      <c r="CAS12" s="102"/>
      <c r="CAT12" s="102"/>
      <c r="CAU12" s="103"/>
      <c r="CAZ12" s="102"/>
      <c r="CBA12" s="102"/>
      <c r="CBB12" s="103"/>
      <c r="CBG12" s="102"/>
      <c r="CBH12" s="102"/>
      <c r="CBI12" s="103"/>
      <c r="CBN12" s="102"/>
      <c r="CBO12" s="102"/>
      <c r="CBP12" s="103"/>
      <c r="CBU12" s="102"/>
      <c r="CBV12" s="102"/>
      <c r="CBW12" s="103"/>
      <c r="CCB12" s="102"/>
      <c r="CCC12" s="102"/>
      <c r="CCD12" s="103"/>
      <c r="CCI12" s="102"/>
      <c r="CCJ12" s="102"/>
      <c r="CCK12" s="103"/>
      <c r="CCP12" s="102"/>
      <c r="CCQ12" s="102"/>
      <c r="CCR12" s="103"/>
      <c r="CCW12" s="102"/>
      <c r="CCX12" s="102"/>
      <c r="CCY12" s="103"/>
      <c r="CDD12" s="102"/>
      <c r="CDE12" s="102"/>
      <c r="CDF12" s="103"/>
      <c r="CDK12" s="102"/>
      <c r="CDL12" s="102"/>
      <c r="CDM12" s="103"/>
      <c r="CDR12" s="102"/>
      <c r="CDS12" s="102"/>
      <c r="CDT12" s="103"/>
      <c r="CDY12" s="102"/>
      <c r="CDZ12" s="102"/>
      <c r="CEA12" s="103"/>
      <c r="CEF12" s="102"/>
      <c r="CEG12" s="102"/>
      <c r="CEH12" s="103"/>
      <c r="CEM12" s="102"/>
      <c r="CEN12" s="102"/>
      <c r="CEO12" s="103"/>
      <c r="CET12" s="102"/>
      <c r="CEU12" s="102"/>
      <c r="CEV12" s="103"/>
      <c r="CFA12" s="102"/>
      <c r="CFB12" s="102"/>
      <c r="CFC12" s="103"/>
      <c r="CFH12" s="102"/>
      <c r="CFI12" s="102"/>
      <c r="CFJ12" s="103"/>
      <c r="CFO12" s="102"/>
      <c r="CFP12" s="102"/>
      <c r="CFQ12" s="103"/>
      <c r="CFV12" s="102"/>
      <c r="CFW12" s="102"/>
      <c r="CFX12" s="103"/>
      <c r="CGC12" s="102"/>
      <c r="CGD12" s="102"/>
      <c r="CGE12" s="103"/>
      <c r="CGJ12" s="102"/>
      <c r="CGK12" s="102"/>
      <c r="CGL12" s="103"/>
      <c r="CGQ12" s="102"/>
      <c r="CGR12" s="102"/>
      <c r="CGS12" s="103"/>
      <c r="CGX12" s="102"/>
      <c r="CGY12" s="102"/>
      <c r="CGZ12" s="103"/>
      <c r="CHE12" s="102"/>
      <c r="CHF12" s="102"/>
      <c r="CHG12" s="103"/>
      <c r="CHL12" s="102"/>
      <c r="CHM12" s="102"/>
      <c r="CHN12" s="103"/>
      <c r="CHS12" s="102"/>
      <c r="CHT12" s="102"/>
      <c r="CHU12" s="103"/>
      <c r="CHZ12" s="102"/>
      <c r="CIA12" s="102"/>
      <c r="CIB12" s="103"/>
      <c r="CIG12" s="102"/>
      <c r="CIH12" s="102"/>
      <c r="CII12" s="103"/>
      <c r="CIN12" s="102"/>
      <c r="CIO12" s="102"/>
      <c r="CIP12" s="103"/>
      <c r="CIU12" s="102"/>
      <c r="CIV12" s="102"/>
      <c r="CIW12" s="103"/>
      <c r="CJB12" s="102"/>
      <c r="CJC12" s="102"/>
      <c r="CJD12" s="103"/>
      <c r="CJI12" s="102"/>
      <c r="CJJ12" s="102"/>
      <c r="CJK12" s="103"/>
      <c r="CJP12" s="102"/>
      <c r="CJQ12" s="102"/>
      <c r="CJR12" s="103"/>
      <c r="CJW12" s="102"/>
      <c r="CJX12" s="102"/>
      <c r="CJY12" s="103"/>
      <c r="CKD12" s="102"/>
      <c r="CKE12" s="102"/>
      <c r="CKF12" s="103"/>
      <c r="CKK12" s="102"/>
      <c r="CKL12" s="102"/>
      <c r="CKM12" s="103"/>
      <c r="CKR12" s="102"/>
      <c r="CKS12" s="102"/>
      <c r="CKT12" s="103"/>
      <c r="CKY12" s="102"/>
      <c r="CKZ12" s="102"/>
      <c r="CLA12" s="103"/>
      <c r="CLF12" s="102"/>
      <c r="CLG12" s="102"/>
      <c r="CLH12" s="103"/>
      <c r="CLM12" s="102"/>
      <c r="CLN12" s="102"/>
      <c r="CLO12" s="103"/>
      <c r="CLT12" s="102"/>
      <c r="CLU12" s="102"/>
      <c r="CLV12" s="103"/>
      <c r="CMA12" s="102"/>
      <c r="CMB12" s="102"/>
      <c r="CMC12" s="103"/>
      <c r="CMH12" s="102"/>
      <c r="CMI12" s="102"/>
      <c r="CMJ12" s="103"/>
      <c r="CMO12" s="102"/>
      <c r="CMP12" s="102"/>
      <c r="CMQ12" s="103"/>
      <c r="CMV12" s="102"/>
      <c r="CMW12" s="102"/>
      <c r="CMX12" s="103"/>
      <c r="CNC12" s="102"/>
      <c r="CND12" s="102"/>
      <c r="CNE12" s="103"/>
      <c r="CNJ12" s="102"/>
      <c r="CNK12" s="102"/>
      <c r="CNL12" s="103"/>
      <c r="CNQ12" s="102"/>
      <c r="CNR12" s="102"/>
      <c r="CNS12" s="103"/>
      <c r="CNX12" s="102"/>
      <c r="CNY12" s="102"/>
      <c r="CNZ12" s="103"/>
      <c r="COE12" s="102"/>
      <c r="COF12" s="102"/>
      <c r="COG12" s="103"/>
      <c r="COL12" s="102"/>
      <c r="COM12" s="102"/>
      <c r="CON12" s="103"/>
      <c r="COS12" s="102"/>
      <c r="COT12" s="102"/>
      <c r="COU12" s="103"/>
      <c r="COZ12" s="102"/>
      <c r="CPA12" s="102"/>
      <c r="CPB12" s="103"/>
      <c r="CPG12" s="102"/>
      <c r="CPH12" s="102"/>
      <c r="CPI12" s="103"/>
      <c r="CPN12" s="102"/>
      <c r="CPO12" s="102"/>
      <c r="CPP12" s="103"/>
      <c r="CPU12" s="102"/>
      <c r="CPV12" s="102"/>
      <c r="CPW12" s="103"/>
      <c r="CQB12" s="102"/>
      <c r="CQC12" s="102"/>
      <c r="CQD12" s="103"/>
      <c r="CQI12" s="102"/>
      <c r="CQJ12" s="102"/>
      <c r="CQK12" s="103"/>
      <c r="CQP12" s="102"/>
      <c r="CQQ12" s="102"/>
      <c r="CQR12" s="103"/>
      <c r="CQW12" s="102"/>
      <c r="CQX12" s="102"/>
      <c r="CQY12" s="103"/>
      <c r="CRD12" s="102"/>
      <c r="CRE12" s="102"/>
      <c r="CRF12" s="103"/>
      <c r="CRK12" s="102"/>
      <c r="CRL12" s="102"/>
      <c r="CRM12" s="103"/>
      <c r="CRR12" s="102"/>
      <c r="CRS12" s="102"/>
      <c r="CRT12" s="103"/>
      <c r="CRY12" s="102"/>
      <c r="CRZ12" s="102"/>
      <c r="CSA12" s="103"/>
      <c r="CSF12" s="102"/>
      <c r="CSG12" s="102"/>
      <c r="CSH12" s="103"/>
      <c r="CSM12" s="102"/>
      <c r="CSN12" s="102"/>
      <c r="CSO12" s="103"/>
      <c r="CST12" s="102"/>
      <c r="CSU12" s="102"/>
      <c r="CSV12" s="103"/>
      <c r="CTA12" s="102"/>
      <c r="CTB12" s="102"/>
      <c r="CTC12" s="103"/>
      <c r="CTH12" s="102"/>
      <c r="CTI12" s="102"/>
      <c r="CTJ12" s="103"/>
      <c r="CTO12" s="102"/>
      <c r="CTP12" s="102"/>
      <c r="CTQ12" s="103"/>
      <c r="CTV12" s="102"/>
      <c r="CTW12" s="102"/>
      <c r="CTX12" s="103"/>
      <c r="CUC12" s="102"/>
      <c r="CUD12" s="102"/>
      <c r="CUE12" s="103"/>
      <c r="CUJ12" s="102"/>
      <c r="CUK12" s="102"/>
      <c r="CUL12" s="103"/>
      <c r="CUQ12" s="102"/>
      <c r="CUR12" s="102"/>
      <c r="CUS12" s="103"/>
      <c r="CUX12" s="102"/>
      <c r="CUY12" s="102"/>
      <c r="CUZ12" s="103"/>
      <c r="CVE12" s="102"/>
      <c r="CVF12" s="102"/>
      <c r="CVG12" s="103"/>
      <c r="CVL12" s="102"/>
      <c r="CVM12" s="102"/>
      <c r="CVN12" s="103"/>
      <c r="CVS12" s="102"/>
      <c r="CVT12" s="102"/>
      <c r="CVU12" s="103"/>
      <c r="CVZ12" s="102"/>
      <c r="CWA12" s="102"/>
      <c r="CWB12" s="103"/>
      <c r="CWG12" s="102"/>
      <c r="CWH12" s="102"/>
      <c r="CWI12" s="103"/>
      <c r="CWN12" s="102"/>
      <c r="CWO12" s="102"/>
      <c r="CWP12" s="103"/>
      <c r="CWU12" s="102"/>
      <c r="CWV12" s="102"/>
      <c r="CWW12" s="103"/>
      <c r="CXB12" s="102"/>
      <c r="CXC12" s="102"/>
      <c r="CXD12" s="103"/>
      <c r="CXI12" s="102"/>
      <c r="CXJ12" s="102"/>
      <c r="CXK12" s="103"/>
      <c r="CXP12" s="102"/>
      <c r="CXQ12" s="102"/>
      <c r="CXR12" s="103"/>
      <c r="CXW12" s="102"/>
      <c r="CXX12" s="102"/>
      <c r="CXY12" s="103"/>
      <c r="CYD12" s="102"/>
      <c r="CYE12" s="102"/>
      <c r="CYF12" s="103"/>
      <c r="CYK12" s="102"/>
      <c r="CYL12" s="102"/>
      <c r="CYM12" s="103"/>
      <c r="CYR12" s="102"/>
      <c r="CYS12" s="102"/>
      <c r="CYT12" s="103"/>
      <c r="CYY12" s="102"/>
      <c r="CYZ12" s="102"/>
      <c r="CZA12" s="103"/>
      <c r="CZF12" s="102"/>
      <c r="CZG12" s="102"/>
      <c r="CZH12" s="103"/>
      <c r="CZM12" s="102"/>
      <c r="CZN12" s="102"/>
      <c r="CZO12" s="103"/>
      <c r="CZT12" s="102"/>
      <c r="CZU12" s="102"/>
      <c r="CZV12" s="103"/>
      <c r="DAA12" s="102"/>
      <c r="DAB12" s="102"/>
      <c r="DAC12" s="103"/>
      <c r="DAH12" s="102"/>
      <c r="DAI12" s="102"/>
      <c r="DAJ12" s="103"/>
      <c r="DAO12" s="102"/>
      <c r="DAP12" s="102"/>
      <c r="DAQ12" s="103"/>
      <c r="DAV12" s="102"/>
      <c r="DAW12" s="102"/>
      <c r="DAX12" s="103"/>
      <c r="DBC12" s="102"/>
      <c r="DBD12" s="102"/>
      <c r="DBE12" s="103"/>
      <c r="DBJ12" s="102"/>
      <c r="DBK12" s="102"/>
      <c r="DBL12" s="103"/>
      <c r="DBQ12" s="102"/>
      <c r="DBR12" s="102"/>
      <c r="DBS12" s="103"/>
      <c r="DBX12" s="102"/>
      <c r="DBY12" s="102"/>
      <c r="DBZ12" s="103"/>
      <c r="DCE12" s="102"/>
      <c r="DCF12" s="102"/>
      <c r="DCG12" s="103"/>
      <c r="DCL12" s="102"/>
      <c r="DCM12" s="102"/>
      <c r="DCN12" s="103"/>
      <c r="DCS12" s="102"/>
      <c r="DCT12" s="102"/>
      <c r="DCU12" s="103"/>
      <c r="DCZ12" s="102"/>
      <c r="DDA12" s="102"/>
      <c r="DDB12" s="103"/>
      <c r="DDG12" s="102"/>
      <c r="DDH12" s="102"/>
      <c r="DDI12" s="103"/>
      <c r="DDN12" s="102"/>
      <c r="DDO12" s="102"/>
      <c r="DDP12" s="103"/>
      <c r="DDU12" s="102"/>
      <c r="DDV12" s="102"/>
      <c r="DDW12" s="103"/>
      <c r="DEB12" s="102"/>
      <c r="DEC12" s="102"/>
      <c r="DED12" s="103"/>
      <c r="DEI12" s="102"/>
      <c r="DEJ12" s="102"/>
      <c r="DEK12" s="103"/>
      <c r="DEP12" s="102"/>
      <c r="DEQ12" s="102"/>
      <c r="DER12" s="103"/>
      <c r="DEW12" s="102"/>
      <c r="DEX12" s="102"/>
      <c r="DEY12" s="103"/>
      <c r="DFD12" s="102"/>
      <c r="DFE12" s="102"/>
      <c r="DFF12" s="103"/>
      <c r="DFK12" s="102"/>
      <c r="DFL12" s="102"/>
      <c r="DFM12" s="103"/>
      <c r="DFR12" s="102"/>
      <c r="DFS12" s="102"/>
      <c r="DFT12" s="103"/>
      <c r="DFY12" s="102"/>
      <c r="DFZ12" s="102"/>
      <c r="DGA12" s="103"/>
      <c r="DGF12" s="102"/>
      <c r="DGG12" s="102"/>
      <c r="DGH12" s="103"/>
      <c r="DGM12" s="102"/>
      <c r="DGN12" s="102"/>
      <c r="DGO12" s="103"/>
      <c r="DGT12" s="102"/>
      <c r="DGU12" s="102"/>
      <c r="DGV12" s="103"/>
      <c r="DHA12" s="102"/>
      <c r="DHB12" s="102"/>
      <c r="DHC12" s="103"/>
      <c r="DHH12" s="102"/>
      <c r="DHI12" s="102"/>
      <c r="DHJ12" s="103"/>
      <c r="DHO12" s="102"/>
      <c r="DHP12" s="102"/>
      <c r="DHQ12" s="103"/>
      <c r="DHV12" s="102"/>
      <c r="DHW12" s="102"/>
      <c r="DHX12" s="103"/>
      <c r="DIC12" s="102"/>
      <c r="DID12" s="102"/>
      <c r="DIE12" s="103"/>
      <c r="DIJ12" s="102"/>
      <c r="DIK12" s="102"/>
      <c r="DIL12" s="103"/>
      <c r="DIQ12" s="102"/>
      <c r="DIR12" s="102"/>
      <c r="DIS12" s="103"/>
      <c r="DIX12" s="102"/>
      <c r="DIY12" s="102"/>
      <c r="DIZ12" s="103"/>
      <c r="DJE12" s="102"/>
      <c r="DJF12" s="102"/>
      <c r="DJG12" s="103"/>
      <c r="DJL12" s="102"/>
      <c r="DJM12" s="102"/>
      <c r="DJN12" s="103"/>
      <c r="DJS12" s="102"/>
      <c r="DJT12" s="102"/>
      <c r="DJU12" s="103"/>
      <c r="DJZ12" s="102"/>
      <c r="DKA12" s="102"/>
      <c r="DKB12" s="103"/>
      <c r="DKG12" s="102"/>
      <c r="DKH12" s="102"/>
      <c r="DKI12" s="103"/>
      <c r="DKN12" s="102"/>
      <c r="DKO12" s="102"/>
      <c r="DKP12" s="103"/>
      <c r="DKU12" s="102"/>
      <c r="DKV12" s="102"/>
      <c r="DKW12" s="103"/>
      <c r="DLB12" s="102"/>
      <c r="DLC12" s="102"/>
      <c r="DLD12" s="103"/>
      <c r="DLI12" s="102"/>
      <c r="DLJ12" s="102"/>
      <c r="DLK12" s="103"/>
      <c r="DLP12" s="102"/>
      <c r="DLQ12" s="102"/>
      <c r="DLR12" s="103"/>
      <c r="DLW12" s="102"/>
      <c r="DLX12" s="102"/>
      <c r="DLY12" s="103"/>
      <c r="DMD12" s="102"/>
      <c r="DME12" s="102"/>
      <c r="DMF12" s="103"/>
      <c r="DMK12" s="102"/>
      <c r="DML12" s="102"/>
      <c r="DMM12" s="103"/>
      <c r="DMR12" s="102"/>
      <c r="DMS12" s="102"/>
      <c r="DMT12" s="103"/>
      <c r="DMY12" s="102"/>
      <c r="DMZ12" s="102"/>
      <c r="DNA12" s="103"/>
      <c r="DNF12" s="102"/>
      <c r="DNG12" s="102"/>
      <c r="DNH12" s="103"/>
      <c r="DNM12" s="102"/>
      <c r="DNN12" s="102"/>
      <c r="DNO12" s="103"/>
      <c r="DNT12" s="102"/>
      <c r="DNU12" s="102"/>
      <c r="DNV12" s="103"/>
      <c r="DOA12" s="102"/>
      <c r="DOB12" s="102"/>
      <c r="DOC12" s="103"/>
      <c r="DOH12" s="102"/>
      <c r="DOI12" s="102"/>
      <c r="DOJ12" s="103"/>
      <c r="DOO12" s="102"/>
      <c r="DOP12" s="102"/>
      <c r="DOQ12" s="103"/>
      <c r="DOV12" s="102"/>
      <c r="DOW12" s="102"/>
      <c r="DOX12" s="103"/>
      <c r="DPC12" s="102"/>
      <c r="DPD12" s="102"/>
      <c r="DPE12" s="103"/>
      <c r="DPJ12" s="102"/>
      <c r="DPK12" s="102"/>
      <c r="DPL12" s="103"/>
      <c r="DPQ12" s="102"/>
      <c r="DPR12" s="102"/>
      <c r="DPS12" s="103"/>
      <c r="DPX12" s="102"/>
      <c r="DPY12" s="102"/>
      <c r="DPZ12" s="103"/>
      <c r="DQE12" s="102"/>
      <c r="DQF12" s="102"/>
      <c r="DQG12" s="103"/>
      <c r="DQL12" s="102"/>
      <c r="DQM12" s="102"/>
      <c r="DQN12" s="103"/>
      <c r="DQS12" s="102"/>
      <c r="DQT12" s="102"/>
      <c r="DQU12" s="103"/>
      <c r="DQZ12" s="102"/>
      <c r="DRA12" s="102"/>
      <c r="DRB12" s="103"/>
      <c r="DRG12" s="102"/>
      <c r="DRH12" s="102"/>
      <c r="DRI12" s="103"/>
      <c r="DRN12" s="102"/>
      <c r="DRO12" s="102"/>
      <c r="DRP12" s="103"/>
      <c r="DRU12" s="102"/>
      <c r="DRV12" s="102"/>
      <c r="DRW12" s="103"/>
      <c r="DSB12" s="102"/>
      <c r="DSC12" s="102"/>
      <c r="DSD12" s="103"/>
      <c r="DSI12" s="102"/>
      <c r="DSJ12" s="102"/>
      <c r="DSK12" s="103"/>
      <c r="DSP12" s="102"/>
      <c r="DSQ12" s="102"/>
      <c r="DSR12" s="103"/>
      <c r="DSW12" s="102"/>
      <c r="DSX12" s="102"/>
      <c r="DSY12" s="103"/>
      <c r="DTD12" s="102"/>
      <c r="DTE12" s="102"/>
      <c r="DTF12" s="103"/>
      <c r="DTK12" s="102"/>
      <c r="DTL12" s="102"/>
      <c r="DTM12" s="103"/>
      <c r="DTR12" s="102"/>
      <c r="DTS12" s="102"/>
      <c r="DTT12" s="103"/>
      <c r="DTY12" s="102"/>
      <c r="DTZ12" s="102"/>
      <c r="DUA12" s="103"/>
      <c r="DUF12" s="102"/>
      <c r="DUG12" s="102"/>
      <c r="DUH12" s="103"/>
      <c r="DUM12" s="102"/>
      <c r="DUN12" s="102"/>
      <c r="DUO12" s="103"/>
      <c r="DUT12" s="102"/>
      <c r="DUU12" s="102"/>
      <c r="DUV12" s="103"/>
      <c r="DVA12" s="102"/>
      <c r="DVB12" s="102"/>
      <c r="DVC12" s="103"/>
      <c r="DVH12" s="102"/>
      <c r="DVI12" s="102"/>
      <c r="DVJ12" s="103"/>
      <c r="DVO12" s="102"/>
      <c r="DVP12" s="102"/>
      <c r="DVQ12" s="103"/>
      <c r="DVV12" s="102"/>
      <c r="DVW12" s="102"/>
      <c r="DVX12" s="103"/>
      <c r="DWC12" s="102"/>
      <c r="DWD12" s="102"/>
      <c r="DWE12" s="103"/>
      <c r="DWJ12" s="102"/>
      <c r="DWK12" s="102"/>
      <c r="DWL12" s="103"/>
      <c r="DWQ12" s="102"/>
      <c r="DWR12" s="102"/>
      <c r="DWS12" s="103"/>
      <c r="DWX12" s="102"/>
      <c r="DWY12" s="102"/>
      <c r="DWZ12" s="103"/>
      <c r="DXE12" s="102"/>
      <c r="DXF12" s="102"/>
      <c r="DXG12" s="103"/>
      <c r="DXL12" s="102"/>
      <c r="DXM12" s="102"/>
      <c r="DXN12" s="103"/>
      <c r="DXS12" s="102"/>
      <c r="DXT12" s="102"/>
      <c r="DXU12" s="103"/>
      <c r="DXZ12" s="102"/>
      <c r="DYA12" s="102"/>
      <c r="DYB12" s="103"/>
      <c r="DYG12" s="102"/>
      <c r="DYH12" s="102"/>
      <c r="DYI12" s="103"/>
      <c r="DYN12" s="102"/>
      <c r="DYO12" s="102"/>
      <c r="DYP12" s="103"/>
      <c r="DYU12" s="102"/>
      <c r="DYV12" s="102"/>
      <c r="DYW12" s="103"/>
      <c r="DZB12" s="102"/>
      <c r="DZC12" s="102"/>
      <c r="DZD12" s="103"/>
      <c r="DZI12" s="102"/>
      <c r="DZJ12" s="102"/>
      <c r="DZK12" s="103"/>
      <c r="DZP12" s="102"/>
      <c r="DZQ12" s="102"/>
      <c r="DZR12" s="103"/>
      <c r="DZW12" s="102"/>
      <c r="DZX12" s="102"/>
      <c r="DZY12" s="103"/>
      <c r="EAD12" s="102"/>
      <c r="EAE12" s="102"/>
      <c r="EAF12" s="103"/>
      <c r="EAK12" s="102"/>
      <c r="EAL12" s="102"/>
      <c r="EAM12" s="103"/>
      <c r="EAR12" s="102"/>
      <c r="EAS12" s="102"/>
      <c r="EAT12" s="103"/>
      <c r="EAY12" s="102"/>
      <c r="EAZ12" s="102"/>
      <c r="EBA12" s="103"/>
      <c r="EBF12" s="102"/>
      <c r="EBG12" s="102"/>
      <c r="EBH12" s="103"/>
      <c r="EBM12" s="102"/>
      <c r="EBN12" s="102"/>
      <c r="EBO12" s="103"/>
      <c r="EBT12" s="102"/>
      <c r="EBU12" s="102"/>
      <c r="EBV12" s="103"/>
      <c r="ECA12" s="102"/>
      <c r="ECB12" s="102"/>
      <c r="ECC12" s="103"/>
      <c r="ECH12" s="102"/>
      <c r="ECI12" s="102"/>
      <c r="ECJ12" s="103"/>
      <c r="ECO12" s="102"/>
      <c r="ECP12" s="102"/>
      <c r="ECQ12" s="103"/>
      <c r="ECV12" s="102"/>
      <c r="ECW12" s="102"/>
      <c r="ECX12" s="103"/>
      <c r="EDC12" s="102"/>
      <c r="EDD12" s="102"/>
      <c r="EDE12" s="103"/>
      <c r="EDJ12" s="102"/>
      <c r="EDK12" s="102"/>
      <c r="EDL12" s="103"/>
      <c r="EDQ12" s="102"/>
      <c r="EDR12" s="102"/>
      <c r="EDS12" s="103"/>
      <c r="EDX12" s="102"/>
      <c r="EDY12" s="102"/>
      <c r="EDZ12" s="103"/>
      <c r="EEE12" s="102"/>
      <c r="EEF12" s="102"/>
      <c r="EEG12" s="103"/>
      <c r="EEL12" s="102"/>
      <c r="EEM12" s="102"/>
      <c r="EEN12" s="103"/>
      <c r="EES12" s="102"/>
      <c r="EET12" s="102"/>
      <c r="EEU12" s="103"/>
      <c r="EEZ12" s="102"/>
      <c r="EFA12" s="102"/>
      <c r="EFB12" s="103"/>
      <c r="EFG12" s="102"/>
      <c r="EFH12" s="102"/>
      <c r="EFI12" s="103"/>
      <c r="EFN12" s="102"/>
      <c r="EFO12" s="102"/>
      <c r="EFP12" s="103"/>
      <c r="EFU12" s="102"/>
      <c r="EFV12" s="102"/>
      <c r="EFW12" s="103"/>
      <c r="EGB12" s="102"/>
      <c r="EGC12" s="102"/>
      <c r="EGD12" s="103"/>
      <c r="EGI12" s="102"/>
      <c r="EGJ12" s="102"/>
      <c r="EGK12" s="103"/>
      <c r="EGP12" s="102"/>
      <c r="EGQ12" s="102"/>
      <c r="EGR12" s="103"/>
      <c r="EGW12" s="102"/>
      <c r="EGX12" s="102"/>
      <c r="EGY12" s="103"/>
      <c r="EHD12" s="102"/>
      <c r="EHE12" s="102"/>
      <c r="EHF12" s="103"/>
      <c r="EHK12" s="102"/>
      <c r="EHL12" s="102"/>
      <c r="EHM12" s="103"/>
      <c r="EHR12" s="102"/>
      <c r="EHS12" s="102"/>
      <c r="EHT12" s="103"/>
      <c r="EHY12" s="102"/>
      <c r="EHZ12" s="102"/>
      <c r="EIA12" s="103"/>
      <c r="EIF12" s="102"/>
      <c r="EIG12" s="102"/>
      <c r="EIH12" s="103"/>
      <c r="EIM12" s="102"/>
      <c r="EIN12" s="102"/>
      <c r="EIO12" s="103"/>
      <c r="EIT12" s="102"/>
      <c r="EIU12" s="102"/>
      <c r="EIV12" s="103"/>
      <c r="EJA12" s="102"/>
      <c r="EJB12" s="102"/>
      <c r="EJC12" s="103"/>
      <c r="EJH12" s="102"/>
      <c r="EJI12" s="102"/>
      <c r="EJJ12" s="103"/>
      <c r="EJO12" s="102"/>
      <c r="EJP12" s="102"/>
      <c r="EJQ12" s="103"/>
      <c r="EJV12" s="102"/>
      <c r="EJW12" s="102"/>
      <c r="EJX12" s="103"/>
      <c r="EKC12" s="102"/>
      <c r="EKD12" s="102"/>
      <c r="EKE12" s="103"/>
      <c r="EKJ12" s="102"/>
      <c r="EKK12" s="102"/>
      <c r="EKL12" s="103"/>
      <c r="EKQ12" s="102"/>
      <c r="EKR12" s="102"/>
      <c r="EKS12" s="103"/>
      <c r="EKX12" s="102"/>
      <c r="EKY12" s="102"/>
      <c r="EKZ12" s="103"/>
      <c r="ELE12" s="102"/>
      <c r="ELF12" s="102"/>
      <c r="ELG12" s="103"/>
      <c r="ELL12" s="102"/>
      <c r="ELM12" s="102"/>
      <c r="ELN12" s="103"/>
      <c r="ELS12" s="102"/>
      <c r="ELT12" s="102"/>
      <c r="ELU12" s="103"/>
      <c r="ELZ12" s="102"/>
      <c r="EMA12" s="102"/>
      <c r="EMB12" s="103"/>
      <c r="EMG12" s="102"/>
      <c r="EMH12" s="102"/>
      <c r="EMI12" s="103"/>
      <c r="EMN12" s="102"/>
      <c r="EMO12" s="102"/>
      <c r="EMP12" s="103"/>
      <c r="EMU12" s="102"/>
      <c r="EMV12" s="102"/>
      <c r="EMW12" s="103"/>
      <c r="ENB12" s="102"/>
      <c r="ENC12" s="102"/>
      <c r="END12" s="103"/>
      <c r="ENI12" s="102"/>
      <c r="ENJ12" s="102"/>
      <c r="ENK12" s="103"/>
      <c r="ENP12" s="102"/>
      <c r="ENQ12" s="102"/>
      <c r="ENR12" s="103"/>
      <c r="ENW12" s="102"/>
      <c r="ENX12" s="102"/>
      <c r="ENY12" s="103"/>
      <c r="EOD12" s="102"/>
      <c r="EOE12" s="102"/>
      <c r="EOF12" s="103"/>
      <c r="EOK12" s="102"/>
      <c r="EOL12" s="102"/>
      <c r="EOM12" s="103"/>
      <c r="EOR12" s="102"/>
      <c r="EOS12" s="102"/>
      <c r="EOT12" s="103"/>
      <c r="EOY12" s="102"/>
      <c r="EOZ12" s="102"/>
      <c r="EPA12" s="103"/>
      <c r="EPF12" s="102"/>
      <c r="EPG12" s="102"/>
      <c r="EPH12" s="103"/>
      <c r="EPM12" s="102"/>
      <c r="EPN12" s="102"/>
      <c r="EPO12" s="103"/>
      <c r="EPT12" s="102"/>
      <c r="EPU12" s="102"/>
      <c r="EPV12" s="103"/>
      <c r="EQA12" s="102"/>
      <c r="EQB12" s="102"/>
      <c r="EQC12" s="103"/>
      <c r="EQH12" s="102"/>
      <c r="EQI12" s="102"/>
      <c r="EQJ12" s="103"/>
      <c r="EQO12" s="102"/>
      <c r="EQP12" s="102"/>
      <c r="EQQ12" s="103"/>
      <c r="EQV12" s="102"/>
      <c r="EQW12" s="102"/>
      <c r="EQX12" s="103"/>
      <c r="ERC12" s="102"/>
      <c r="ERD12" s="102"/>
      <c r="ERE12" s="103"/>
      <c r="ERJ12" s="102"/>
      <c r="ERK12" s="102"/>
      <c r="ERL12" s="103"/>
      <c r="ERQ12" s="102"/>
      <c r="ERR12" s="102"/>
      <c r="ERS12" s="103"/>
      <c r="ERX12" s="102"/>
      <c r="ERY12" s="102"/>
      <c r="ERZ12" s="103"/>
      <c r="ESE12" s="102"/>
      <c r="ESF12" s="102"/>
      <c r="ESG12" s="103"/>
      <c r="ESL12" s="102"/>
      <c r="ESM12" s="102"/>
      <c r="ESN12" s="103"/>
      <c r="ESS12" s="102"/>
      <c r="EST12" s="102"/>
      <c r="ESU12" s="103"/>
      <c r="ESZ12" s="102"/>
      <c r="ETA12" s="102"/>
      <c r="ETB12" s="103"/>
      <c r="ETG12" s="102"/>
      <c r="ETH12" s="102"/>
      <c r="ETI12" s="103"/>
      <c r="ETN12" s="102"/>
      <c r="ETO12" s="102"/>
      <c r="ETP12" s="103"/>
      <c r="ETU12" s="102"/>
      <c r="ETV12" s="102"/>
      <c r="ETW12" s="103"/>
      <c r="EUB12" s="102"/>
      <c r="EUC12" s="102"/>
      <c r="EUD12" s="103"/>
      <c r="EUI12" s="102"/>
      <c r="EUJ12" s="102"/>
      <c r="EUK12" s="103"/>
      <c r="EUP12" s="102"/>
      <c r="EUQ12" s="102"/>
      <c r="EUR12" s="103"/>
      <c r="EUW12" s="102"/>
      <c r="EUX12" s="102"/>
      <c r="EUY12" s="103"/>
      <c r="EVD12" s="102"/>
      <c r="EVE12" s="102"/>
      <c r="EVF12" s="103"/>
      <c r="EVK12" s="102"/>
      <c r="EVL12" s="102"/>
      <c r="EVM12" s="103"/>
      <c r="EVR12" s="102"/>
      <c r="EVS12" s="102"/>
      <c r="EVT12" s="103"/>
      <c r="EVY12" s="102"/>
      <c r="EVZ12" s="102"/>
      <c r="EWA12" s="103"/>
      <c r="EWF12" s="102"/>
      <c r="EWG12" s="102"/>
      <c r="EWH12" s="103"/>
      <c r="EWM12" s="102"/>
      <c r="EWN12" s="102"/>
      <c r="EWO12" s="103"/>
      <c r="EWT12" s="102"/>
      <c r="EWU12" s="102"/>
      <c r="EWV12" s="103"/>
      <c r="EXA12" s="102"/>
      <c r="EXB12" s="102"/>
      <c r="EXC12" s="103"/>
      <c r="EXH12" s="102"/>
      <c r="EXI12" s="102"/>
      <c r="EXJ12" s="103"/>
      <c r="EXO12" s="102"/>
      <c r="EXP12" s="102"/>
      <c r="EXQ12" s="103"/>
      <c r="EXV12" s="102"/>
      <c r="EXW12" s="102"/>
      <c r="EXX12" s="103"/>
      <c r="EYC12" s="102"/>
      <c r="EYD12" s="102"/>
      <c r="EYE12" s="103"/>
      <c r="EYJ12" s="102"/>
      <c r="EYK12" s="102"/>
      <c r="EYL12" s="103"/>
      <c r="EYQ12" s="102"/>
      <c r="EYR12" s="102"/>
      <c r="EYS12" s="103"/>
      <c r="EYX12" s="102"/>
      <c r="EYY12" s="102"/>
      <c r="EYZ12" s="103"/>
      <c r="EZE12" s="102"/>
      <c r="EZF12" s="102"/>
      <c r="EZG12" s="103"/>
      <c r="EZL12" s="102"/>
      <c r="EZM12" s="102"/>
      <c r="EZN12" s="103"/>
      <c r="EZS12" s="102"/>
      <c r="EZT12" s="102"/>
      <c r="EZU12" s="103"/>
      <c r="EZZ12" s="102"/>
      <c r="FAA12" s="102"/>
      <c r="FAB12" s="103"/>
      <c r="FAG12" s="102"/>
      <c r="FAH12" s="102"/>
      <c r="FAI12" s="103"/>
      <c r="FAN12" s="102"/>
      <c r="FAO12" s="102"/>
      <c r="FAP12" s="103"/>
      <c r="FAU12" s="102"/>
      <c r="FAV12" s="102"/>
      <c r="FAW12" s="103"/>
      <c r="FBB12" s="102"/>
      <c r="FBC12" s="102"/>
      <c r="FBD12" s="103"/>
      <c r="FBI12" s="102"/>
      <c r="FBJ12" s="102"/>
      <c r="FBK12" s="103"/>
      <c r="FBP12" s="102"/>
      <c r="FBQ12" s="102"/>
      <c r="FBR12" s="103"/>
      <c r="FBW12" s="102"/>
      <c r="FBX12" s="102"/>
      <c r="FBY12" s="103"/>
      <c r="FCD12" s="102"/>
      <c r="FCE12" s="102"/>
      <c r="FCF12" s="103"/>
      <c r="FCK12" s="102"/>
      <c r="FCL12" s="102"/>
      <c r="FCM12" s="103"/>
      <c r="FCR12" s="102"/>
      <c r="FCS12" s="102"/>
      <c r="FCT12" s="103"/>
      <c r="FCY12" s="102"/>
      <c r="FCZ12" s="102"/>
      <c r="FDA12" s="103"/>
      <c r="FDF12" s="102"/>
      <c r="FDG12" s="102"/>
      <c r="FDH12" s="103"/>
      <c r="FDM12" s="102"/>
      <c r="FDN12" s="102"/>
      <c r="FDO12" s="103"/>
      <c r="FDT12" s="102"/>
      <c r="FDU12" s="102"/>
      <c r="FDV12" s="103"/>
      <c r="FEA12" s="102"/>
      <c r="FEB12" s="102"/>
      <c r="FEC12" s="103"/>
      <c r="FEH12" s="102"/>
      <c r="FEI12" s="102"/>
      <c r="FEJ12" s="103"/>
      <c r="FEO12" s="102"/>
      <c r="FEP12" s="102"/>
      <c r="FEQ12" s="103"/>
      <c r="FEV12" s="102"/>
      <c r="FEW12" s="102"/>
      <c r="FEX12" s="103"/>
      <c r="FFC12" s="102"/>
      <c r="FFD12" s="102"/>
      <c r="FFE12" s="103"/>
      <c r="FFJ12" s="102"/>
      <c r="FFK12" s="102"/>
      <c r="FFL12" s="103"/>
      <c r="FFQ12" s="102"/>
      <c r="FFR12" s="102"/>
      <c r="FFS12" s="103"/>
      <c r="FFX12" s="102"/>
      <c r="FFY12" s="102"/>
      <c r="FFZ12" s="103"/>
      <c r="FGE12" s="102"/>
      <c r="FGF12" s="102"/>
      <c r="FGG12" s="103"/>
      <c r="FGL12" s="102"/>
      <c r="FGM12" s="102"/>
      <c r="FGN12" s="103"/>
      <c r="FGS12" s="102"/>
      <c r="FGT12" s="102"/>
      <c r="FGU12" s="103"/>
      <c r="FGZ12" s="102"/>
      <c r="FHA12" s="102"/>
      <c r="FHB12" s="103"/>
      <c r="FHG12" s="102"/>
      <c r="FHH12" s="102"/>
      <c r="FHI12" s="103"/>
      <c r="FHN12" s="102"/>
      <c r="FHO12" s="102"/>
      <c r="FHP12" s="103"/>
      <c r="FHU12" s="102"/>
      <c r="FHV12" s="102"/>
      <c r="FHW12" s="103"/>
      <c r="FIB12" s="102"/>
      <c r="FIC12" s="102"/>
      <c r="FID12" s="103"/>
      <c r="FII12" s="102"/>
      <c r="FIJ12" s="102"/>
      <c r="FIK12" s="103"/>
      <c r="FIP12" s="102"/>
      <c r="FIQ12" s="102"/>
      <c r="FIR12" s="103"/>
      <c r="FIW12" s="102"/>
      <c r="FIX12" s="102"/>
      <c r="FIY12" s="103"/>
      <c r="FJD12" s="102"/>
      <c r="FJE12" s="102"/>
      <c r="FJF12" s="103"/>
      <c r="FJK12" s="102"/>
      <c r="FJL12" s="102"/>
      <c r="FJM12" s="103"/>
      <c r="FJR12" s="102"/>
      <c r="FJS12" s="102"/>
      <c r="FJT12" s="103"/>
      <c r="FJY12" s="102"/>
      <c r="FJZ12" s="102"/>
      <c r="FKA12" s="103"/>
      <c r="FKF12" s="102"/>
      <c r="FKG12" s="102"/>
      <c r="FKH12" s="103"/>
      <c r="FKM12" s="102"/>
      <c r="FKN12" s="102"/>
      <c r="FKO12" s="103"/>
      <c r="FKT12" s="102"/>
      <c r="FKU12" s="102"/>
      <c r="FKV12" s="103"/>
      <c r="FLA12" s="102"/>
      <c r="FLB12" s="102"/>
      <c r="FLC12" s="103"/>
      <c r="FLH12" s="102"/>
      <c r="FLI12" s="102"/>
      <c r="FLJ12" s="103"/>
      <c r="FLO12" s="102"/>
      <c r="FLP12" s="102"/>
      <c r="FLQ12" s="103"/>
      <c r="FLV12" s="102"/>
      <c r="FLW12" s="102"/>
      <c r="FLX12" s="103"/>
      <c r="FMC12" s="102"/>
      <c r="FMD12" s="102"/>
      <c r="FME12" s="103"/>
      <c r="FMJ12" s="102"/>
      <c r="FMK12" s="102"/>
      <c r="FML12" s="103"/>
      <c r="FMQ12" s="102"/>
      <c r="FMR12" s="102"/>
      <c r="FMS12" s="103"/>
      <c r="FMX12" s="102"/>
      <c r="FMY12" s="102"/>
      <c r="FMZ12" s="103"/>
      <c r="FNE12" s="102"/>
      <c r="FNF12" s="102"/>
      <c r="FNG12" s="103"/>
      <c r="FNL12" s="102"/>
      <c r="FNM12" s="102"/>
      <c r="FNN12" s="103"/>
      <c r="FNS12" s="102"/>
      <c r="FNT12" s="102"/>
      <c r="FNU12" s="103"/>
      <c r="FNZ12" s="102"/>
      <c r="FOA12" s="102"/>
      <c r="FOB12" s="103"/>
      <c r="FOG12" s="102"/>
      <c r="FOH12" s="102"/>
      <c r="FOI12" s="103"/>
      <c r="FON12" s="102"/>
      <c r="FOO12" s="102"/>
      <c r="FOP12" s="103"/>
      <c r="FOU12" s="102"/>
      <c r="FOV12" s="102"/>
      <c r="FOW12" s="103"/>
      <c r="FPB12" s="102"/>
      <c r="FPC12" s="102"/>
      <c r="FPD12" s="103"/>
      <c r="FPI12" s="102"/>
      <c r="FPJ12" s="102"/>
      <c r="FPK12" s="103"/>
      <c r="FPP12" s="102"/>
      <c r="FPQ12" s="102"/>
      <c r="FPR12" s="103"/>
      <c r="FPW12" s="102"/>
      <c r="FPX12" s="102"/>
      <c r="FPY12" s="103"/>
      <c r="FQD12" s="102"/>
      <c r="FQE12" s="102"/>
      <c r="FQF12" s="103"/>
      <c r="FQK12" s="102"/>
      <c r="FQL12" s="102"/>
      <c r="FQM12" s="103"/>
      <c r="FQR12" s="102"/>
      <c r="FQS12" s="102"/>
      <c r="FQT12" s="103"/>
      <c r="FQY12" s="102"/>
      <c r="FQZ12" s="102"/>
      <c r="FRA12" s="103"/>
      <c r="FRF12" s="102"/>
      <c r="FRG12" s="102"/>
      <c r="FRH12" s="103"/>
      <c r="FRM12" s="102"/>
      <c r="FRN12" s="102"/>
      <c r="FRO12" s="103"/>
      <c r="FRT12" s="102"/>
      <c r="FRU12" s="102"/>
      <c r="FRV12" s="103"/>
      <c r="FSA12" s="102"/>
      <c r="FSB12" s="102"/>
      <c r="FSC12" s="103"/>
      <c r="FSH12" s="102"/>
      <c r="FSI12" s="102"/>
      <c r="FSJ12" s="103"/>
      <c r="FSO12" s="102"/>
      <c r="FSP12" s="102"/>
      <c r="FSQ12" s="103"/>
      <c r="FSV12" s="102"/>
      <c r="FSW12" s="102"/>
      <c r="FSX12" s="103"/>
      <c r="FTC12" s="102"/>
      <c r="FTD12" s="102"/>
      <c r="FTE12" s="103"/>
      <c r="FTJ12" s="102"/>
      <c r="FTK12" s="102"/>
      <c r="FTL12" s="103"/>
      <c r="FTQ12" s="102"/>
      <c r="FTR12" s="102"/>
      <c r="FTS12" s="103"/>
      <c r="FTX12" s="102"/>
      <c r="FTY12" s="102"/>
      <c r="FTZ12" s="103"/>
      <c r="FUE12" s="102"/>
      <c r="FUF12" s="102"/>
      <c r="FUG12" s="103"/>
      <c r="FUL12" s="102"/>
      <c r="FUM12" s="102"/>
      <c r="FUN12" s="103"/>
      <c r="FUS12" s="102"/>
      <c r="FUT12" s="102"/>
      <c r="FUU12" s="103"/>
      <c r="FUZ12" s="102"/>
      <c r="FVA12" s="102"/>
      <c r="FVB12" s="103"/>
      <c r="FVG12" s="102"/>
      <c r="FVH12" s="102"/>
      <c r="FVI12" s="103"/>
      <c r="FVN12" s="102"/>
      <c r="FVO12" s="102"/>
      <c r="FVP12" s="103"/>
      <c r="FVU12" s="102"/>
      <c r="FVV12" s="102"/>
      <c r="FVW12" s="103"/>
      <c r="FWB12" s="102"/>
      <c r="FWC12" s="102"/>
      <c r="FWD12" s="103"/>
      <c r="FWI12" s="102"/>
      <c r="FWJ12" s="102"/>
      <c r="FWK12" s="103"/>
      <c r="FWP12" s="102"/>
      <c r="FWQ12" s="102"/>
      <c r="FWR12" s="103"/>
      <c r="FWW12" s="102"/>
      <c r="FWX12" s="102"/>
      <c r="FWY12" s="103"/>
      <c r="FXD12" s="102"/>
      <c r="FXE12" s="102"/>
      <c r="FXF12" s="103"/>
      <c r="FXK12" s="102"/>
      <c r="FXL12" s="102"/>
      <c r="FXM12" s="103"/>
      <c r="FXR12" s="102"/>
      <c r="FXS12" s="102"/>
      <c r="FXT12" s="103"/>
      <c r="FXY12" s="102"/>
      <c r="FXZ12" s="102"/>
      <c r="FYA12" s="103"/>
      <c r="FYF12" s="102"/>
      <c r="FYG12" s="102"/>
      <c r="FYH12" s="103"/>
      <c r="FYM12" s="102"/>
      <c r="FYN12" s="102"/>
      <c r="FYO12" s="103"/>
      <c r="FYT12" s="102"/>
      <c r="FYU12" s="102"/>
      <c r="FYV12" s="103"/>
      <c r="FZA12" s="102"/>
      <c r="FZB12" s="102"/>
      <c r="FZC12" s="103"/>
      <c r="FZH12" s="102"/>
      <c r="FZI12" s="102"/>
      <c r="FZJ12" s="103"/>
      <c r="FZO12" s="102"/>
      <c r="FZP12" s="102"/>
      <c r="FZQ12" s="103"/>
      <c r="FZV12" s="102"/>
      <c r="FZW12" s="102"/>
      <c r="FZX12" s="103"/>
      <c r="GAC12" s="102"/>
      <c r="GAD12" s="102"/>
      <c r="GAE12" s="103"/>
      <c r="GAJ12" s="102"/>
      <c r="GAK12" s="102"/>
      <c r="GAL12" s="103"/>
      <c r="GAQ12" s="102"/>
      <c r="GAR12" s="102"/>
      <c r="GAS12" s="103"/>
      <c r="GAX12" s="102"/>
      <c r="GAY12" s="102"/>
      <c r="GAZ12" s="103"/>
      <c r="GBE12" s="102"/>
      <c r="GBF12" s="102"/>
      <c r="GBG12" s="103"/>
      <c r="GBL12" s="102"/>
      <c r="GBM12" s="102"/>
      <c r="GBN12" s="103"/>
      <c r="GBS12" s="102"/>
      <c r="GBT12" s="102"/>
      <c r="GBU12" s="103"/>
      <c r="GBZ12" s="102"/>
      <c r="GCA12" s="102"/>
      <c r="GCB12" s="103"/>
      <c r="GCG12" s="102"/>
      <c r="GCH12" s="102"/>
      <c r="GCI12" s="103"/>
      <c r="GCN12" s="102"/>
      <c r="GCO12" s="102"/>
      <c r="GCP12" s="103"/>
      <c r="GCU12" s="102"/>
      <c r="GCV12" s="102"/>
      <c r="GCW12" s="103"/>
      <c r="GDB12" s="102"/>
      <c r="GDC12" s="102"/>
      <c r="GDD12" s="103"/>
      <c r="GDI12" s="102"/>
      <c r="GDJ12" s="102"/>
      <c r="GDK12" s="103"/>
      <c r="GDP12" s="102"/>
      <c r="GDQ12" s="102"/>
      <c r="GDR12" s="103"/>
      <c r="GDW12" s="102"/>
      <c r="GDX12" s="102"/>
      <c r="GDY12" s="103"/>
      <c r="GED12" s="102"/>
      <c r="GEE12" s="102"/>
      <c r="GEF12" s="103"/>
      <c r="GEK12" s="102"/>
      <c r="GEL12" s="102"/>
      <c r="GEM12" s="103"/>
      <c r="GER12" s="102"/>
      <c r="GES12" s="102"/>
      <c r="GET12" s="103"/>
      <c r="GEY12" s="102"/>
      <c r="GEZ12" s="102"/>
      <c r="GFA12" s="103"/>
      <c r="GFF12" s="102"/>
      <c r="GFG12" s="102"/>
      <c r="GFH12" s="103"/>
      <c r="GFM12" s="102"/>
      <c r="GFN12" s="102"/>
      <c r="GFO12" s="103"/>
      <c r="GFT12" s="102"/>
      <c r="GFU12" s="102"/>
      <c r="GFV12" s="103"/>
      <c r="GGA12" s="102"/>
      <c r="GGB12" s="102"/>
      <c r="GGC12" s="103"/>
      <c r="GGH12" s="102"/>
      <c r="GGI12" s="102"/>
      <c r="GGJ12" s="103"/>
      <c r="GGO12" s="102"/>
      <c r="GGP12" s="102"/>
      <c r="GGQ12" s="103"/>
      <c r="GGV12" s="102"/>
      <c r="GGW12" s="102"/>
      <c r="GGX12" s="103"/>
      <c r="GHC12" s="102"/>
      <c r="GHD12" s="102"/>
      <c r="GHE12" s="103"/>
      <c r="GHJ12" s="102"/>
      <c r="GHK12" s="102"/>
      <c r="GHL12" s="103"/>
      <c r="GHQ12" s="102"/>
      <c r="GHR12" s="102"/>
      <c r="GHS12" s="103"/>
      <c r="GHX12" s="102"/>
      <c r="GHY12" s="102"/>
      <c r="GHZ12" s="103"/>
      <c r="GIE12" s="102"/>
      <c r="GIF12" s="102"/>
      <c r="GIG12" s="103"/>
      <c r="GIL12" s="102"/>
      <c r="GIM12" s="102"/>
      <c r="GIN12" s="103"/>
      <c r="GIS12" s="102"/>
      <c r="GIT12" s="102"/>
      <c r="GIU12" s="103"/>
      <c r="GIZ12" s="102"/>
      <c r="GJA12" s="102"/>
      <c r="GJB12" s="103"/>
      <c r="GJG12" s="102"/>
      <c r="GJH12" s="102"/>
      <c r="GJI12" s="103"/>
      <c r="GJN12" s="102"/>
      <c r="GJO12" s="102"/>
      <c r="GJP12" s="103"/>
      <c r="GJU12" s="102"/>
      <c r="GJV12" s="102"/>
      <c r="GJW12" s="103"/>
      <c r="GKB12" s="102"/>
      <c r="GKC12" s="102"/>
      <c r="GKD12" s="103"/>
      <c r="GKI12" s="102"/>
      <c r="GKJ12" s="102"/>
      <c r="GKK12" s="103"/>
      <c r="GKP12" s="102"/>
      <c r="GKQ12" s="102"/>
      <c r="GKR12" s="103"/>
      <c r="GKW12" s="102"/>
      <c r="GKX12" s="102"/>
      <c r="GKY12" s="103"/>
      <c r="GLD12" s="102"/>
      <c r="GLE12" s="102"/>
      <c r="GLF12" s="103"/>
      <c r="GLK12" s="102"/>
      <c r="GLL12" s="102"/>
      <c r="GLM12" s="103"/>
      <c r="GLR12" s="102"/>
      <c r="GLS12" s="102"/>
      <c r="GLT12" s="103"/>
      <c r="GLY12" s="102"/>
      <c r="GLZ12" s="102"/>
      <c r="GMA12" s="103"/>
      <c r="GMF12" s="102"/>
      <c r="GMG12" s="102"/>
      <c r="GMH12" s="103"/>
      <c r="GMM12" s="102"/>
      <c r="GMN12" s="102"/>
      <c r="GMO12" s="103"/>
      <c r="GMT12" s="102"/>
      <c r="GMU12" s="102"/>
      <c r="GMV12" s="103"/>
      <c r="GNA12" s="102"/>
      <c r="GNB12" s="102"/>
      <c r="GNC12" s="103"/>
      <c r="GNH12" s="102"/>
      <c r="GNI12" s="102"/>
      <c r="GNJ12" s="103"/>
      <c r="GNO12" s="102"/>
      <c r="GNP12" s="102"/>
      <c r="GNQ12" s="103"/>
      <c r="GNV12" s="102"/>
      <c r="GNW12" s="102"/>
      <c r="GNX12" s="103"/>
      <c r="GOC12" s="102"/>
      <c r="GOD12" s="102"/>
      <c r="GOE12" s="103"/>
      <c r="GOJ12" s="102"/>
      <c r="GOK12" s="102"/>
      <c r="GOL12" s="103"/>
      <c r="GOQ12" s="102"/>
      <c r="GOR12" s="102"/>
      <c r="GOS12" s="103"/>
      <c r="GOX12" s="102"/>
      <c r="GOY12" s="102"/>
      <c r="GOZ12" s="103"/>
      <c r="GPE12" s="102"/>
      <c r="GPF12" s="102"/>
      <c r="GPG12" s="103"/>
      <c r="GPL12" s="102"/>
      <c r="GPM12" s="102"/>
      <c r="GPN12" s="103"/>
      <c r="GPS12" s="102"/>
      <c r="GPT12" s="102"/>
      <c r="GPU12" s="103"/>
      <c r="GPZ12" s="102"/>
      <c r="GQA12" s="102"/>
      <c r="GQB12" s="103"/>
      <c r="GQG12" s="102"/>
      <c r="GQH12" s="102"/>
      <c r="GQI12" s="103"/>
      <c r="GQN12" s="102"/>
      <c r="GQO12" s="102"/>
      <c r="GQP12" s="103"/>
      <c r="GQU12" s="102"/>
      <c r="GQV12" s="102"/>
      <c r="GQW12" s="103"/>
      <c r="GRB12" s="102"/>
      <c r="GRC12" s="102"/>
      <c r="GRD12" s="103"/>
      <c r="GRI12" s="102"/>
      <c r="GRJ12" s="102"/>
      <c r="GRK12" s="103"/>
      <c r="GRP12" s="102"/>
      <c r="GRQ12" s="102"/>
      <c r="GRR12" s="103"/>
      <c r="GRW12" s="102"/>
      <c r="GRX12" s="102"/>
      <c r="GRY12" s="103"/>
      <c r="GSD12" s="102"/>
      <c r="GSE12" s="102"/>
      <c r="GSF12" s="103"/>
      <c r="GSK12" s="102"/>
      <c r="GSL12" s="102"/>
      <c r="GSM12" s="103"/>
      <c r="GSR12" s="102"/>
      <c r="GSS12" s="102"/>
      <c r="GST12" s="103"/>
      <c r="GSY12" s="102"/>
      <c r="GSZ12" s="102"/>
      <c r="GTA12" s="103"/>
      <c r="GTF12" s="102"/>
      <c r="GTG12" s="102"/>
      <c r="GTH12" s="103"/>
      <c r="GTM12" s="102"/>
      <c r="GTN12" s="102"/>
      <c r="GTO12" s="103"/>
      <c r="GTT12" s="102"/>
      <c r="GTU12" s="102"/>
      <c r="GTV12" s="103"/>
      <c r="GUA12" s="102"/>
      <c r="GUB12" s="102"/>
      <c r="GUC12" s="103"/>
      <c r="GUH12" s="102"/>
      <c r="GUI12" s="102"/>
      <c r="GUJ12" s="103"/>
      <c r="GUO12" s="102"/>
      <c r="GUP12" s="102"/>
      <c r="GUQ12" s="103"/>
      <c r="GUV12" s="102"/>
      <c r="GUW12" s="102"/>
      <c r="GUX12" s="103"/>
      <c r="GVC12" s="102"/>
      <c r="GVD12" s="102"/>
      <c r="GVE12" s="103"/>
      <c r="GVJ12" s="102"/>
      <c r="GVK12" s="102"/>
      <c r="GVL12" s="103"/>
      <c r="GVQ12" s="102"/>
      <c r="GVR12" s="102"/>
      <c r="GVS12" s="103"/>
      <c r="GVX12" s="102"/>
      <c r="GVY12" s="102"/>
      <c r="GVZ12" s="103"/>
      <c r="GWE12" s="102"/>
      <c r="GWF12" s="102"/>
      <c r="GWG12" s="103"/>
      <c r="GWL12" s="102"/>
      <c r="GWM12" s="102"/>
      <c r="GWN12" s="103"/>
      <c r="GWS12" s="102"/>
      <c r="GWT12" s="102"/>
      <c r="GWU12" s="103"/>
      <c r="GWZ12" s="102"/>
      <c r="GXA12" s="102"/>
      <c r="GXB12" s="103"/>
      <c r="GXG12" s="102"/>
      <c r="GXH12" s="102"/>
      <c r="GXI12" s="103"/>
      <c r="GXN12" s="102"/>
      <c r="GXO12" s="102"/>
      <c r="GXP12" s="103"/>
      <c r="GXU12" s="102"/>
      <c r="GXV12" s="102"/>
      <c r="GXW12" s="103"/>
      <c r="GYB12" s="102"/>
      <c r="GYC12" s="102"/>
      <c r="GYD12" s="103"/>
      <c r="GYI12" s="102"/>
      <c r="GYJ12" s="102"/>
      <c r="GYK12" s="103"/>
      <c r="GYP12" s="102"/>
      <c r="GYQ12" s="102"/>
      <c r="GYR12" s="103"/>
      <c r="GYW12" s="102"/>
      <c r="GYX12" s="102"/>
      <c r="GYY12" s="103"/>
      <c r="GZD12" s="102"/>
      <c r="GZE12" s="102"/>
      <c r="GZF12" s="103"/>
      <c r="GZK12" s="102"/>
      <c r="GZL12" s="102"/>
      <c r="GZM12" s="103"/>
      <c r="GZR12" s="102"/>
      <c r="GZS12" s="102"/>
      <c r="GZT12" s="103"/>
      <c r="GZY12" s="102"/>
      <c r="GZZ12" s="102"/>
      <c r="HAA12" s="103"/>
      <c r="HAF12" s="102"/>
      <c r="HAG12" s="102"/>
      <c r="HAH12" s="103"/>
      <c r="HAM12" s="102"/>
      <c r="HAN12" s="102"/>
      <c r="HAO12" s="103"/>
      <c r="HAT12" s="102"/>
      <c r="HAU12" s="102"/>
      <c r="HAV12" s="103"/>
      <c r="HBA12" s="102"/>
      <c r="HBB12" s="102"/>
      <c r="HBC12" s="103"/>
      <c r="HBH12" s="102"/>
      <c r="HBI12" s="102"/>
      <c r="HBJ12" s="103"/>
      <c r="HBO12" s="102"/>
      <c r="HBP12" s="102"/>
      <c r="HBQ12" s="103"/>
      <c r="HBV12" s="102"/>
      <c r="HBW12" s="102"/>
      <c r="HBX12" s="103"/>
      <c r="HCC12" s="102"/>
      <c r="HCD12" s="102"/>
      <c r="HCE12" s="103"/>
      <c r="HCJ12" s="102"/>
      <c r="HCK12" s="102"/>
      <c r="HCL12" s="103"/>
      <c r="HCQ12" s="102"/>
      <c r="HCR12" s="102"/>
      <c r="HCS12" s="103"/>
      <c r="HCX12" s="102"/>
      <c r="HCY12" s="102"/>
      <c r="HCZ12" s="103"/>
      <c r="HDE12" s="102"/>
      <c r="HDF12" s="102"/>
      <c r="HDG12" s="103"/>
      <c r="HDL12" s="102"/>
      <c r="HDM12" s="102"/>
      <c r="HDN12" s="103"/>
      <c r="HDS12" s="102"/>
      <c r="HDT12" s="102"/>
      <c r="HDU12" s="103"/>
      <c r="HDZ12" s="102"/>
      <c r="HEA12" s="102"/>
      <c r="HEB12" s="103"/>
      <c r="HEG12" s="102"/>
      <c r="HEH12" s="102"/>
      <c r="HEI12" s="103"/>
      <c r="HEN12" s="102"/>
      <c r="HEO12" s="102"/>
      <c r="HEP12" s="103"/>
      <c r="HEU12" s="102"/>
      <c r="HEV12" s="102"/>
      <c r="HEW12" s="103"/>
      <c r="HFB12" s="102"/>
      <c r="HFC12" s="102"/>
      <c r="HFD12" s="103"/>
      <c r="HFI12" s="102"/>
      <c r="HFJ12" s="102"/>
      <c r="HFK12" s="103"/>
      <c r="HFP12" s="102"/>
      <c r="HFQ12" s="102"/>
      <c r="HFR12" s="103"/>
      <c r="HFW12" s="102"/>
      <c r="HFX12" s="102"/>
      <c r="HFY12" s="103"/>
      <c r="HGD12" s="102"/>
      <c r="HGE12" s="102"/>
      <c r="HGF12" s="103"/>
      <c r="HGK12" s="102"/>
      <c r="HGL12" s="102"/>
      <c r="HGM12" s="103"/>
      <c r="HGR12" s="102"/>
      <c r="HGS12" s="102"/>
      <c r="HGT12" s="103"/>
      <c r="HGY12" s="102"/>
      <c r="HGZ12" s="102"/>
      <c r="HHA12" s="103"/>
      <c r="HHF12" s="102"/>
      <c r="HHG12" s="102"/>
      <c r="HHH12" s="103"/>
      <c r="HHM12" s="102"/>
      <c r="HHN12" s="102"/>
      <c r="HHO12" s="103"/>
      <c r="HHT12" s="102"/>
      <c r="HHU12" s="102"/>
      <c r="HHV12" s="103"/>
      <c r="HIA12" s="102"/>
      <c r="HIB12" s="102"/>
      <c r="HIC12" s="103"/>
      <c r="HIH12" s="102"/>
      <c r="HII12" s="102"/>
      <c r="HIJ12" s="103"/>
      <c r="HIO12" s="102"/>
      <c r="HIP12" s="102"/>
      <c r="HIQ12" s="103"/>
      <c r="HIV12" s="102"/>
      <c r="HIW12" s="102"/>
      <c r="HIX12" s="103"/>
      <c r="HJC12" s="102"/>
      <c r="HJD12" s="102"/>
      <c r="HJE12" s="103"/>
      <c r="HJJ12" s="102"/>
      <c r="HJK12" s="102"/>
      <c r="HJL12" s="103"/>
      <c r="HJQ12" s="102"/>
      <c r="HJR12" s="102"/>
      <c r="HJS12" s="103"/>
      <c r="HJX12" s="102"/>
      <c r="HJY12" s="102"/>
      <c r="HJZ12" s="103"/>
      <c r="HKE12" s="102"/>
      <c r="HKF12" s="102"/>
      <c r="HKG12" s="103"/>
      <c r="HKL12" s="102"/>
      <c r="HKM12" s="102"/>
      <c r="HKN12" s="103"/>
      <c r="HKS12" s="102"/>
      <c r="HKT12" s="102"/>
      <c r="HKU12" s="103"/>
      <c r="HKZ12" s="102"/>
      <c r="HLA12" s="102"/>
      <c r="HLB12" s="103"/>
      <c r="HLG12" s="102"/>
      <c r="HLH12" s="102"/>
      <c r="HLI12" s="103"/>
      <c r="HLN12" s="102"/>
      <c r="HLO12" s="102"/>
      <c r="HLP12" s="103"/>
      <c r="HLU12" s="102"/>
      <c r="HLV12" s="102"/>
      <c r="HLW12" s="103"/>
      <c r="HMB12" s="102"/>
      <c r="HMC12" s="102"/>
      <c r="HMD12" s="103"/>
      <c r="HMI12" s="102"/>
      <c r="HMJ12" s="102"/>
      <c r="HMK12" s="103"/>
      <c r="HMP12" s="102"/>
      <c r="HMQ12" s="102"/>
      <c r="HMR12" s="103"/>
      <c r="HMW12" s="102"/>
      <c r="HMX12" s="102"/>
      <c r="HMY12" s="103"/>
      <c r="HND12" s="102"/>
      <c r="HNE12" s="102"/>
      <c r="HNF12" s="103"/>
      <c r="HNK12" s="102"/>
      <c r="HNL12" s="102"/>
      <c r="HNM12" s="103"/>
      <c r="HNR12" s="102"/>
      <c r="HNS12" s="102"/>
      <c r="HNT12" s="103"/>
      <c r="HNY12" s="102"/>
      <c r="HNZ12" s="102"/>
      <c r="HOA12" s="103"/>
      <c r="HOF12" s="102"/>
      <c r="HOG12" s="102"/>
      <c r="HOH12" s="103"/>
      <c r="HOM12" s="102"/>
      <c r="HON12" s="102"/>
      <c r="HOO12" s="103"/>
      <c r="HOT12" s="102"/>
      <c r="HOU12" s="102"/>
      <c r="HOV12" s="103"/>
      <c r="HPA12" s="102"/>
      <c r="HPB12" s="102"/>
      <c r="HPC12" s="103"/>
      <c r="HPH12" s="102"/>
      <c r="HPI12" s="102"/>
      <c r="HPJ12" s="103"/>
      <c r="HPO12" s="102"/>
      <c r="HPP12" s="102"/>
      <c r="HPQ12" s="103"/>
      <c r="HPV12" s="102"/>
      <c r="HPW12" s="102"/>
      <c r="HPX12" s="103"/>
      <c r="HQC12" s="102"/>
      <c r="HQD12" s="102"/>
      <c r="HQE12" s="103"/>
      <c r="HQJ12" s="102"/>
      <c r="HQK12" s="102"/>
      <c r="HQL12" s="103"/>
      <c r="HQQ12" s="102"/>
      <c r="HQR12" s="102"/>
      <c r="HQS12" s="103"/>
      <c r="HQX12" s="102"/>
      <c r="HQY12" s="102"/>
      <c r="HQZ12" s="103"/>
      <c r="HRE12" s="102"/>
      <c r="HRF12" s="102"/>
      <c r="HRG12" s="103"/>
      <c r="HRL12" s="102"/>
      <c r="HRM12" s="102"/>
      <c r="HRN12" s="103"/>
      <c r="HRS12" s="102"/>
      <c r="HRT12" s="102"/>
      <c r="HRU12" s="103"/>
      <c r="HRZ12" s="102"/>
      <c r="HSA12" s="102"/>
      <c r="HSB12" s="103"/>
      <c r="HSG12" s="102"/>
      <c r="HSH12" s="102"/>
      <c r="HSI12" s="103"/>
      <c r="HSN12" s="102"/>
      <c r="HSO12" s="102"/>
      <c r="HSP12" s="103"/>
      <c r="HSU12" s="102"/>
      <c r="HSV12" s="102"/>
      <c r="HSW12" s="103"/>
      <c r="HTB12" s="102"/>
      <c r="HTC12" s="102"/>
      <c r="HTD12" s="103"/>
      <c r="HTI12" s="102"/>
      <c r="HTJ12" s="102"/>
      <c r="HTK12" s="103"/>
      <c r="HTP12" s="102"/>
      <c r="HTQ12" s="102"/>
      <c r="HTR12" s="103"/>
      <c r="HTW12" s="102"/>
      <c r="HTX12" s="102"/>
      <c r="HTY12" s="103"/>
      <c r="HUD12" s="102"/>
      <c r="HUE12" s="102"/>
      <c r="HUF12" s="103"/>
      <c r="HUK12" s="102"/>
      <c r="HUL12" s="102"/>
      <c r="HUM12" s="103"/>
      <c r="HUR12" s="102"/>
      <c r="HUS12" s="102"/>
      <c r="HUT12" s="103"/>
      <c r="HUY12" s="102"/>
      <c r="HUZ12" s="102"/>
      <c r="HVA12" s="103"/>
      <c r="HVF12" s="102"/>
      <c r="HVG12" s="102"/>
      <c r="HVH12" s="103"/>
      <c r="HVM12" s="102"/>
      <c r="HVN12" s="102"/>
      <c r="HVO12" s="103"/>
      <c r="HVT12" s="102"/>
      <c r="HVU12" s="102"/>
      <c r="HVV12" s="103"/>
      <c r="HWA12" s="102"/>
      <c r="HWB12" s="102"/>
      <c r="HWC12" s="103"/>
      <c r="HWH12" s="102"/>
      <c r="HWI12" s="102"/>
      <c r="HWJ12" s="103"/>
      <c r="HWO12" s="102"/>
      <c r="HWP12" s="102"/>
      <c r="HWQ12" s="103"/>
      <c r="HWV12" s="102"/>
      <c r="HWW12" s="102"/>
      <c r="HWX12" s="103"/>
      <c r="HXC12" s="102"/>
      <c r="HXD12" s="102"/>
      <c r="HXE12" s="103"/>
      <c r="HXJ12" s="102"/>
      <c r="HXK12" s="102"/>
      <c r="HXL12" s="103"/>
      <c r="HXQ12" s="102"/>
      <c r="HXR12" s="102"/>
      <c r="HXS12" s="103"/>
      <c r="HXX12" s="102"/>
      <c r="HXY12" s="102"/>
      <c r="HXZ12" s="103"/>
      <c r="HYE12" s="102"/>
      <c r="HYF12" s="102"/>
      <c r="HYG12" s="103"/>
      <c r="HYL12" s="102"/>
      <c r="HYM12" s="102"/>
      <c r="HYN12" s="103"/>
      <c r="HYS12" s="102"/>
      <c r="HYT12" s="102"/>
      <c r="HYU12" s="103"/>
      <c r="HYZ12" s="102"/>
      <c r="HZA12" s="102"/>
      <c r="HZB12" s="103"/>
      <c r="HZG12" s="102"/>
      <c r="HZH12" s="102"/>
      <c r="HZI12" s="103"/>
      <c r="HZN12" s="102"/>
      <c r="HZO12" s="102"/>
      <c r="HZP12" s="103"/>
      <c r="HZU12" s="102"/>
      <c r="HZV12" s="102"/>
      <c r="HZW12" s="103"/>
      <c r="IAB12" s="102"/>
      <c r="IAC12" s="102"/>
      <c r="IAD12" s="103"/>
      <c r="IAI12" s="102"/>
      <c r="IAJ12" s="102"/>
      <c r="IAK12" s="103"/>
      <c r="IAP12" s="102"/>
      <c r="IAQ12" s="102"/>
      <c r="IAR12" s="103"/>
      <c r="IAW12" s="102"/>
      <c r="IAX12" s="102"/>
      <c r="IAY12" s="103"/>
      <c r="IBD12" s="102"/>
      <c r="IBE12" s="102"/>
      <c r="IBF12" s="103"/>
      <c r="IBK12" s="102"/>
      <c r="IBL12" s="102"/>
      <c r="IBM12" s="103"/>
      <c r="IBR12" s="102"/>
      <c r="IBS12" s="102"/>
      <c r="IBT12" s="103"/>
      <c r="IBY12" s="102"/>
      <c r="IBZ12" s="102"/>
      <c r="ICA12" s="103"/>
      <c r="ICF12" s="102"/>
      <c r="ICG12" s="102"/>
      <c r="ICH12" s="103"/>
      <c r="ICM12" s="102"/>
      <c r="ICN12" s="102"/>
      <c r="ICO12" s="103"/>
      <c r="ICT12" s="102"/>
      <c r="ICU12" s="102"/>
      <c r="ICV12" s="103"/>
      <c r="IDA12" s="102"/>
      <c r="IDB12" s="102"/>
      <c r="IDC12" s="103"/>
      <c r="IDH12" s="102"/>
      <c r="IDI12" s="102"/>
      <c r="IDJ12" s="103"/>
      <c r="IDO12" s="102"/>
      <c r="IDP12" s="102"/>
      <c r="IDQ12" s="103"/>
      <c r="IDV12" s="102"/>
      <c r="IDW12" s="102"/>
      <c r="IDX12" s="103"/>
      <c r="IEC12" s="102"/>
      <c r="IED12" s="102"/>
      <c r="IEE12" s="103"/>
      <c r="IEJ12" s="102"/>
      <c r="IEK12" s="102"/>
      <c r="IEL12" s="103"/>
      <c r="IEQ12" s="102"/>
      <c r="IER12" s="102"/>
      <c r="IES12" s="103"/>
      <c r="IEX12" s="102"/>
      <c r="IEY12" s="102"/>
      <c r="IEZ12" s="103"/>
      <c r="IFE12" s="102"/>
      <c r="IFF12" s="102"/>
      <c r="IFG12" s="103"/>
      <c r="IFL12" s="102"/>
      <c r="IFM12" s="102"/>
      <c r="IFN12" s="103"/>
      <c r="IFS12" s="102"/>
      <c r="IFT12" s="102"/>
      <c r="IFU12" s="103"/>
      <c r="IFZ12" s="102"/>
      <c r="IGA12" s="102"/>
      <c r="IGB12" s="103"/>
      <c r="IGG12" s="102"/>
      <c r="IGH12" s="102"/>
      <c r="IGI12" s="103"/>
      <c r="IGN12" s="102"/>
      <c r="IGO12" s="102"/>
      <c r="IGP12" s="103"/>
      <c r="IGU12" s="102"/>
      <c r="IGV12" s="102"/>
      <c r="IGW12" s="103"/>
      <c r="IHB12" s="102"/>
      <c r="IHC12" s="102"/>
      <c r="IHD12" s="103"/>
      <c r="IHI12" s="102"/>
      <c r="IHJ12" s="102"/>
      <c r="IHK12" s="103"/>
      <c r="IHP12" s="102"/>
      <c r="IHQ12" s="102"/>
      <c r="IHR12" s="103"/>
      <c r="IHW12" s="102"/>
      <c r="IHX12" s="102"/>
      <c r="IHY12" s="103"/>
      <c r="IID12" s="102"/>
      <c r="IIE12" s="102"/>
      <c r="IIF12" s="103"/>
      <c r="IIK12" s="102"/>
      <c r="IIL12" s="102"/>
      <c r="IIM12" s="103"/>
      <c r="IIR12" s="102"/>
      <c r="IIS12" s="102"/>
      <c r="IIT12" s="103"/>
      <c r="IIY12" s="102"/>
      <c r="IIZ12" s="102"/>
      <c r="IJA12" s="103"/>
      <c r="IJF12" s="102"/>
      <c r="IJG12" s="102"/>
      <c r="IJH12" s="103"/>
      <c r="IJM12" s="102"/>
      <c r="IJN12" s="102"/>
      <c r="IJO12" s="103"/>
      <c r="IJT12" s="102"/>
      <c r="IJU12" s="102"/>
      <c r="IJV12" s="103"/>
      <c r="IKA12" s="102"/>
      <c r="IKB12" s="102"/>
      <c r="IKC12" s="103"/>
      <c r="IKH12" s="102"/>
      <c r="IKI12" s="102"/>
      <c r="IKJ12" s="103"/>
      <c r="IKO12" s="102"/>
      <c r="IKP12" s="102"/>
      <c r="IKQ12" s="103"/>
      <c r="IKV12" s="102"/>
      <c r="IKW12" s="102"/>
      <c r="IKX12" s="103"/>
      <c r="ILC12" s="102"/>
      <c r="ILD12" s="102"/>
      <c r="ILE12" s="103"/>
      <c r="ILJ12" s="102"/>
      <c r="ILK12" s="102"/>
      <c r="ILL12" s="103"/>
      <c r="ILQ12" s="102"/>
      <c r="ILR12" s="102"/>
      <c r="ILS12" s="103"/>
      <c r="ILX12" s="102"/>
      <c r="ILY12" s="102"/>
      <c r="ILZ12" s="103"/>
      <c r="IME12" s="102"/>
      <c r="IMF12" s="102"/>
      <c r="IMG12" s="103"/>
      <c r="IML12" s="102"/>
      <c r="IMM12" s="102"/>
      <c r="IMN12" s="103"/>
      <c r="IMS12" s="102"/>
      <c r="IMT12" s="102"/>
      <c r="IMU12" s="103"/>
      <c r="IMZ12" s="102"/>
      <c r="INA12" s="102"/>
      <c r="INB12" s="103"/>
      <c r="ING12" s="102"/>
      <c r="INH12" s="102"/>
      <c r="INI12" s="103"/>
      <c r="INN12" s="102"/>
      <c r="INO12" s="102"/>
      <c r="INP12" s="103"/>
      <c r="INU12" s="102"/>
      <c r="INV12" s="102"/>
      <c r="INW12" s="103"/>
      <c r="IOB12" s="102"/>
      <c r="IOC12" s="102"/>
      <c r="IOD12" s="103"/>
      <c r="IOI12" s="102"/>
      <c r="IOJ12" s="102"/>
      <c r="IOK12" s="103"/>
      <c r="IOP12" s="102"/>
      <c r="IOQ12" s="102"/>
      <c r="IOR12" s="103"/>
      <c r="IOW12" s="102"/>
      <c r="IOX12" s="102"/>
      <c r="IOY12" s="103"/>
      <c r="IPD12" s="102"/>
      <c r="IPE12" s="102"/>
      <c r="IPF12" s="103"/>
      <c r="IPK12" s="102"/>
      <c r="IPL12" s="102"/>
      <c r="IPM12" s="103"/>
      <c r="IPR12" s="102"/>
      <c r="IPS12" s="102"/>
      <c r="IPT12" s="103"/>
      <c r="IPY12" s="102"/>
      <c r="IPZ12" s="102"/>
      <c r="IQA12" s="103"/>
      <c r="IQF12" s="102"/>
      <c r="IQG12" s="102"/>
      <c r="IQH12" s="103"/>
      <c r="IQM12" s="102"/>
      <c r="IQN12" s="102"/>
      <c r="IQO12" s="103"/>
      <c r="IQT12" s="102"/>
      <c r="IQU12" s="102"/>
      <c r="IQV12" s="103"/>
      <c r="IRA12" s="102"/>
      <c r="IRB12" s="102"/>
      <c r="IRC12" s="103"/>
      <c r="IRH12" s="102"/>
      <c r="IRI12" s="102"/>
      <c r="IRJ12" s="103"/>
      <c r="IRO12" s="102"/>
      <c r="IRP12" s="102"/>
      <c r="IRQ12" s="103"/>
      <c r="IRV12" s="102"/>
      <c r="IRW12" s="102"/>
      <c r="IRX12" s="103"/>
      <c r="ISC12" s="102"/>
      <c r="ISD12" s="102"/>
      <c r="ISE12" s="103"/>
      <c r="ISJ12" s="102"/>
      <c r="ISK12" s="102"/>
      <c r="ISL12" s="103"/>
      <c r="ISQ12" s="102"/>
      <c r="ISR12" s="102"/>
      <c r="ISS12" s="103"/>
      <c r="ISX12" s="102"/>
      <c r="ISY12" s="102"/>
      <c r="ISZ12" s="103"/>
      <c r="ITE12" s="102"/>
      <c r="ITF12" s="102"/>
      <c r="ITG12" s="103"/>
      <c r="ITL12" s="102"/>
      <c r="ITM12" s="102"/>
      <c r="ITN12" s="103"/>
      <c r="ITS12" s="102"/>
      <c r="ITT12" s="102"/>
      <c r="ITU12" s="103"/>
      <c r="ITZ12" s="102"/>
      <c r="IUA12" s="102"/>
      <c r="IUB12" s="103"/>
      <c r="IUG12" s="102"/>
      <c r="IUH12" s="102"/>
      <c r="IUI12" s="103"/>
      <c r="IUN12" s="102"/>
      <c r="IUO12" s="102"/>
      <c r="IUP12" s="103"/>
      <c r="IUU12" s="102"/>
      <c r="IUV12" s="102"/>
      <c r="IUW12" s="103"/>
      <c r="IVB12" s="102"/>
      <c r="IVC12" s="102"/>
      <c r="IVD12" s="103"/>
      <c r="IVI12" s="102"/>
      <c r="IVJ12" s="102"/>
      <c r="IVK12" s="103"/>
      <c r="IVP12" s="102"/>
      <c r="IVQ12" s="102"/>
      <c r="IVR12" s="103"/>
      <c r="IVW12" s="102"/>
      <c r="IVX12" s="102"/>
      <c r="IVY12" s="103"/>
      <c r="IWD12" s="102"/>
      <c r="IWE12" s="102"/>
      <c r="IWF12" s="103"/>
      <c r="IWK12" s="102"/>
      <c r="IWL12" s="102"/>
      <c r="IWM12" s="103"/>
      <c r="IWR12" s="102"/>
      <c r="IWS12" s="102"/>
      <c r="IWT12" s="103"/>
      <c r="IWY12" s="102"/>
      <c r="IWZ12" s="102"/>
      <c r="IXA12" s="103"/>
      <c r="IXF12" s="102"/>
      <c r="IXG12" s="102"/>
      <c r="IXH12" s="103"/>
      <c r="IXM12" s="102"/>
      <c r="IXN12" s="102"/>
      <c r="IXO12" s="103"/>
      <c r="IXT12" s="102"/>
      <c r="IXU12" s="102"/>
      <c r="IXV12" s="103"/>
      <c r="IYA12" s="102"/>
      <c r="IYB12" s="102"/>
      <c r="IYC12" s="103"/>
      <c r="IYH12" s="102"/>
      <c r="IYI12" s="102"/>
      <c r="IYJ12" s="103"/>
      <c r="IYO12" s="102"/>
      <c r="IYP12" s="102"/>
      <c r="IYQ12" s="103"/>
      <c r="IYV12" s="102"/>
      <c r="IYW12" s="102"/>
      <c r="IYX12" s="103"/>
      <c r="IZC12" s="102"/>
      <c r="IZD12" s="102"/>
      <c r="IZE12" s="103"/>
      <c r="IZJ12" s="102"/>
      <c r="IZK12" s="102"/>
      <c r="IZL12" s="103"/>
      <c r="IZQ12" s="102"/>
      <c r="IZR12" s="102"/>
      <c r="IZS12" s="103"/>
      <c r="IZX12" s="102"/>
      <c r="IZY12" s="102"/>
      <c r="IZZ12" s="103"/>
      <c r="JAE12" s="102"/>
      <c r="JAF12" s="102"/>
      <c r="JAG12" s="103"/>
      <c r="JAL12" s="102"/>
      <c r="JAM12" s="102"/>
      <c r="JAN12" s="103"/>
      <c r="JAS12" s="102"/>
      <c r="JAT12" s="102"/>
      <c r="JAU12" s="103"/>
      <c r="JAZ12" s="102"/>
      <c r="JBA12" s="102"/>
      <c r="JBB12" s="103"/>
      <c r="JBG12" s="102"/>
      <c r="JBH12" s="102"/>
      <c r="JBI12" s="103"/>
      <c r="JBN12" s="102"/>
      <c r="JBO12" s="102"/>
      <c r="JBP12" s="103"/>
      <c r="JBU12" s="102"/>
      <c r="JBV12" s="102"/>
      <c r="JBW12" s="103"/>
      <c r="JCB12" s="102"/>
      <c r="JCC12" s="102"/>
      <c r="JCD12" s="103"/>
      <c r="JCI12" s="102"/>
      <c r="JCJ12" s="102"/>
      <c r="JCK12" s="103"/>
      <c r="JCP12" s="102"/>
      <c r="JCQ12" s="102"/>
      <c r="JCR12" s="103"/>
      <c r="JCW12" s="102"/>
      <c r="JCX12" s="102"/>
      <c r="JCY12" s="103"/>
      <c r="JDD12" s="102"/>
      <c r="JDE12" s="102"/>
      <c r="JDF12" s="103"/>
      <c r="JDK12" s="102"/>
      <c r="JDL12" s="102"/>
      <c r="JDM12" s="103"/>
      <c r="JDR12" s="102"/>
      <c r="JDS12" s="102"/>
      <c r="JDT12" s="103"/>
      <c r="JDY12" s="102"/>
      <c r="JDZ12" s="102"/>
      <c r="JEA12" s="103"/>
      <c r="JEF12" s="102"/>
      <c r="JEG12" s="102"/>
      <c r="JEH12" s="103"/>
      <c r="JEM12" s="102"/>
      <c r="JEN12" s="102"/>
      <c r="JEO12" s="103"/>
      <c r="JET12" s="102"/>
      <c r="JEU12" s="102"/>
      <c r="JEV12" s="103"/>
      <c r="JFA12" s="102"/>
      <c r="JFB12" s="102"/>
      <c r="JFC12" s="103"/>
      <c r="JFH12" s="102"/>
      <c r="JFI12" s="102"/>
      <c r="JFJ12" s="103"/>
      <c r="JFO12" s="102"/>
      <c r="JFP12" s="102"/>
      <c r="JFQ12" s="103"/>
      <c r="JFV12" s="102"/>
      <c r="JFW12" s="102"/>
      <c r="JFX12" s="103"/>
      <c r="JGC12" s="102"/>
      <c r="JGD12" s="102"/>
      <c r="JGE12" s="103"/>
      <c r="JGJ12" s="102"/>
      <c r="JGK12" s="102"/>
      <c r="JGL12" s="103"/>
      <c r="JGQ12" s="102"/>
      <c r="JGR12" s="102"/>
      <c r="JGS12" s="103"/>
      <c r="JGX12" s="102"/>
      <c r="JGY12" s="102"/>
      <c r="JGZ12" s="103"/>
      <c r="JHE12" s="102"/>
      <c r="JHF12" s="102"/>
      <c r="JHG12" s="103"/>
      <c r="JHL12" s="102"/>
      <c r="JHM12" s="102"/>
      <c r="JHN12" s="103"/>
      <c r="JHS12" s="102"/>
      <c r="JHT12" s="102"/>
      <c r="JHU12" s="103"/>
      <c r="JHZ12" s="102"/>
      <c r="JIA12" s="102"/>
      <c r="JIB12" s="103"/>
      <c r="JIG12" s="102"/>
      <c r="JIH12" s="102"/>
      <c r="JII12" s="103"/>
      <c r="JIN12" s="102"/>
      <c r="JIO12" s="102"/>
      <c r="JIP12" s="103"/>
      <c r="JIU12" s="102"/>
      <c r="JIV12" s="102"/>
      <c r="JIW12" s="103"/>
      <c r="JJB12" s="102"/>
      <c r="JJC12" s="102"/>
      <c r="JJD12" s="103"/>
      <c r="JJI12" s="102"/>
      <c r="JJJ12" s="102"/>
      <c r="JJK12" s="103"/>
      <c r="JJP12" s="102"/>
      <c r="JJQ12" s="102"/>
      <c r="JJR12" s="103"/>
      <c r="JJW12" s="102"/>
      <c r="JJX12" s="102"/>
      <c r="JJY12" s="103"/>
      <c r="JKD12" s="102"/>
      <c r="JKE12" s="102"/>
      <c r="JKF12" s="103"/>
      <c r="JKK12" s="102"/>
      <c r="JKL12" s="102"/>
      <c r="JKM12" s="103"/>
      <c r="JKR12" s="102"/>
      <c r="JKS12" s="102"/>
      <c r="JKT12" s="103"/>
      <c r="JKY12" s="102"/>
      <c r="JKZ12" s="102"/>
      <c r="JLA12" s="103"/>
      <c r="JLF12" s="102"/>
      <c r="JLG12" s="102"/>
      <c r="JLH12" s="103"/>
      <c r="JLM12" s="102"/>
      <c r="JLN12" s="102"/>
      <c r="JLO12" s="103"/>
      <c r="JLT12" s="102"/>
      <c r="JLU12" s="102"/>
      <c r="JLV12" s="103"/>
      <c r="JMA12" s="102"/>
      <c r="JMB12" s="102"/>
      <c r="JMC12" s="103"/>
      <c r="JMH12" s="102"/>
      <c r="JMI12" s="102"/>
      <c r="JMJ12" s="103"/>
      <c r="JMO12" s="102"/>
      <c r="JMP12" s="102"/>
      <c r="JMQ12" s="103"/>
      <c r="JMV12" s="102"/>
      <c r="JMW12" s="102"/>
      <c r="JMX12" s="103"/>
      <c r="JNC12" s="102"/>
      <c r="JND12" s="102"/>
      <c r="JNE12" s="103"/>
      <c r="JNJ12" s="102"/>
      <c r="JNK12" s="102"/>
      <c r="JNL12" s="103"/>
      <c r="JNQ12" s="102"/>
      <c r="JNR12" s="102"/>
      <c r="JNS12" s="103"/>
      <c r="JNX12" s="102"/>
      <c r="JNY12" s="102"/>
      <c r="JNZ12" s="103"/>
      <c r="JOE12" s="102"/>
      <c r="JOF12" s="102"/>
      <c r="JOG12" s="103"/>
      <c r="JOL12" s="102"/>
      <c r="JOM12" s="102"/>
      <c r="JON12" s="103"/>
      <c r="JOS12" s="102"/>
      <c r="JOT12" s="102"/>
      <c r="JOU12" s="103"/>
      <c r="JOZ12" s="102"/>
      <c r="JPA12" s="102"/>
      <c r="JPB12" s="103"/>
      <c r="JPG12" s="102"/>
      <c r="JPH12" s="102"/>
      <c r="JPI12" s="103"/>
      <c r="JPN12" s="102"/>
      <c r="JPO12" s="102"/>
      <c r="JPP12" s="103"/>
      <c r="JPU12" s="102"/>
      <c r="JPV12" s="102"/>
      <c r="JPW12" s="103"/>
      <c r="JQB12" s="102"/>
      <c r="JQC12" s="102"/>
      <c r="JQD12" s="103"/>
      <c r="JQI12" s="102"/>
      <c r="JQJ12" s="102"/>
      <c r="JQK12" s="103"/>
      <c r="JQP12" s="102"/>
      <c r="JQQ12" s="102"/>
      <c r="JQR12" s="103"/>
      <c r="JQW12" s="102"/>
      <c r="JQX12" s="102"/>
      <c r="JQY12" s="103"/>
      <c r="JRD12" s="102"/>
      <c r="JRE12" s="102"/>
      <c r="JRF12" s="103"/>
      <c r="JRK12" s="102"/>
      <c r="JRL12" s="102"/>
      <c r="JRM12" s="103"/>
      <c r="JRR12" s="102"/>
      <c r="JRS12" s="102"/>
      <c r="JRT12" s="103"/>
      <c r="JRY12" s="102"/>
      <c r="JRZ12" s="102"/>
      <c r="JSA12" s="103"/>
      <c r="JSF12" s="102"/>
      <c r="JSG12" s="102"/>
      <c r="JSH12" s="103"/>
      <c r="JSM12" s="102"/>
      <c r="JSN12" s="102"/>
      <c r="JSO12" s="103"/>
      <c r="JST12" s="102"/>
      <c r="JSU12" s="102"/>
      <c r="JSV12" s="103"/>
      <c r="JTA12" s="102"/>
      <c r="JTB12" s="102"/>
      <c r="JTC12" s="103"/>
      <c r="JTH12" s="102"/>
      <c r="JTI12" s="102"/>
      <c r="JTJ12" s="103"/>
      <c r="JTO12" s="102"/>
      <c r="JTP12" s="102"/>
      <c r="JTQ12" s="103"/>
      <c r="JTV12" s="102"/>
      <c r="JTW12" s="102"/>
      <c r="JTX12" s="103"/>
      <c r="JUC12" s="102"/>
      <c r="JUD12" s="102"/>
      <c r="JUE12" s="103"/>
      <c r="JUJ12" s="102"/>
      <c r="JUK12" s="102"/>
      <c r="JUL12" s="103"/>
      <c r="JUQ12" s="102"/>
      <c r="JUR12" s="102"/>
      <c r="JUS12" s="103"/>
      <c r="JUX12" s="102"/>
      <c r="JUY12" s="102"/>
      <c r="JUZ12" s="103"/>
      <c r="JVE12" s="102"/>
      <c r="JVF12" s="102"/>
      <c r="JVG12" s="103"/>
      <c r="JVL12" s="102"/>
      <c r="JVM12" s="102"/>
      <c r="JVN12" s="103"/>
      <c r="JVS12" s="102"/>
      <c r="JVT12" s="102"/>
      <c r="JVU12" s="103"/>
      <c r="JVZ12" s="102"/>
      <c r="JWA12" s="102"/>
      <c r="JWB12" s="103"/>
      <c r="JWG12" s="102"/>
      <c r="JWH12" s="102"/>
      <c r="JWI12" s="103"/>
      <c r="JWN12" s="102"/>
      <c r="JWO12" s="102"/>
      <c r="JWP12" s="103"/>
      <c r="JWU12" s="102"/>
      <c r="JWV12" s="102"/>
      <c r="JWW12" s="103"/>
      <c r="JXB12" s="102"/>
      <c r="JXC12" s="102"/>
      <c r="JXD12" s="103"/>
      <c r="JXI12" s="102"/>
      <c r="JXJ12" s="102"/>
      <c r="JXK12" s="103"/>
      <c r="JXP12" s="102"/>
      <c r="JXQ12" s="102"/>
      <c r="JXR12" s="103"/>
      <c r="JXW12" s="102"/>
      <c r="JXX12" s="102"/>
      <c r="JXY12" s="103"/>
      <c r="JYD12" s="102"/>
      <c r="JYE12" s="102"/>
      <c r="JYF12" s="103"/>
      <c r="JYK12" s="102"/>
      <c r="JYL12" s="102"/>
      <c r="JYM12" s="103"/>
      <c r="JYR12" s="102"/>
      <c r="JYS12" s="102"/>
      <c r="JYT12" s="103"/>
      <c r="JYY12" s="102"/>
      <c r="JYZ12" s="102"/>
      <c r="JZA12" s="103"/>
      <c r="JZF12" s="102"/>
      <c r="JZG12" s="102"/>
      <c r="JZH12" s="103"/>
      <c r="JZM12" s="102"/>
      <c r="JZN12" s="102"/>
      <c r="JZO12" s="103"/>
      <c r="JZT12" s="102"/>
      <c r="JZU12" s="102"/>
      <c r="JZV12" s="103"/>
      <c r="KAA12" s="102"/>
      <c r="KAB12" s="102"/>
      <c r="KAC12" s="103"/>
      <c r="KAH12" s="102"/>
      <c r="KAI12" s="102"/>
      <c r="KAJ12" s="103"/>
      <c r="KAO12" s="102"/>
      <c r="KAP12" s="102"/>
      <c r="KAQ12" s="103"/>
      <c r="KAV12" s="102"/>
      <c r="KAW12" s="102"/>
      <c r="KAX12" s="103"/>
      <c r="KBC12" s="102"/>
      <c r="KBD12" s="102"/>
      <c r="KBE12" s="103"/>
      <c r="KBJ12" s="102"/>
      <c r="KBK12" s="102"/>
      <c r="KBL12" s="103"/>
      <c r="KBQ12" s="102"/>
      <c r="KBR12" s="102"/>
      <c r="KBS12" s="103"/>
      <c r="KBX12" s="102"/>
      <c r="KBY12" s="102"/>
      <c r="KBZ12" s="103"/>
      <c r="KCE12" s="102"/>
      <c r="KCF12" s="102"/>
      <c r="KCG12" s="103"/>
      <c r="KCL12" s="102"/>
      <c r="KCM12" s="102"/>
      <c r="KCN12" s="103"/>
      <c r="KCS12" s="102"/>
      <c r="KCT12" s="102"/>
      <c r="KCU12" s="103"/>
      <c r="KCZ12" s="102"/>
      <c r="KDA12" s="102"/>
      <c r="KDB12" s="103"/>
      <c r="KDG12" s="102"/>
      <c r="KDH12" s="102"/>
      <c r="KDI12" s="103"/>
      <c r="KDN12" s="102"/>
      <c r="KDO12" s="102"/>
      <c r="KDP12" s="103"/>
      <c r="KDU12" s="102"/>
      <c r="KDV12" s="102"/>
      <c r="KDW12" s="103"/>
      <c r="KEB12" s="102"/>
      <c r="KEC12" s="102"/>
      <c r="KED12" s="103"/>
      <c r="KEI12" s="102"/>
      <c r="KEJ12" s="102"/>
      <c r="KEK12" s="103"/>
      <c r="KEP12" s="102"/>
      <c r="KEQ12" s="102"/>
      <c r="KER12" s="103"/>
      <c r="KEW12" s="102"/>
      <c r="KEX12" s="102"/>
      <c r="KEY12" s="103"/>
      <c r="KFD12" s="102"/>
      <c r="KFE12" s="102"/>
      <c r="KFF12" s="103"/>
      <c r="KFK12" s="102"/>
      <c r="KFL12" s="102"/>
      <c r="KFM12" s="103"/>
      <c r="KFR12" s="102"/>
      <c r="KFS12" s="102"/>
      <c r="KFT12" s="103"/>
      <c r="KFY12" s="102"/>
      <c r="KFZ12" s="102"/>
      <c r="KGA12" s="103"/>
      <c r="KGF12" s="102"/>
      <c r="KGG12" s="102"/>
      <c r="KGH12" s="103"/>
      <c r="KGM12" s="102"/>
      <c r="KGN12" s="102"/>
      <c r="KGO12" s="103"/>
      <c r="KGT12" s="102"/>
      <c r="KGU12" s="102"/>
      <c r="KGV12" s="103"/>
      <c r="KHA12" s="102"/>
      <c r="KHB12" s="102"/>
      <c r="KHC12" s="103"/>
      <c r="KHH12" s="102"/>
      <c r="KHI12" s="102"/>
      <c r="KHJ12" s="103"/>
      <c r="KHO12" s="102"/>
      <c r="KHP12" s="102"/>
      <c r="KHQ12" s="103"/>
      <c r="KHV12" s="102"/>
      <c r="KHW12" s="102"/>
      <c r="KHX12" s="103"/>
      <c r="KIC12" s="102"/>
      <c r="KID12" s="102"/>
      <c r="KIE12" s="103"/>
      <c r="KIJ12" s="102"/>
      <c r="KIK12" s="102"/>
      <c r="KIL12" s="103"/>
      <c r="KIQ12" s="102"/>
      <c r="KIR12" s="102"/>
      <c r="KIS12" s="103"/>
      <c r="KIX12" s="102"/>
      <c r="KIY12" s="102"/>
      <c r="KIZ12" s="103"/>
      <c r="KJE12" s="102"/>
      <c r="KJF12" s="102"/>
      <c r="KJG12" s="103"/>
      <c r="KJL12" s="102"/>
      <c r="KJM12" s="102"/>
      <c r="KJN12" s="103"/>
      <c r="KJS12" s="102"/>
      <c r="KJT12" s="102"/>
      <c r="KJU12" s="103"/>
      <c r="KJZ12" s="102"/>
      <c r="KKA12" s="102"/>
      <c r="KKB12" s="103"/>
      <c r="KKG12" s="102"/>
      <c r="KKH12" s="102"/>
      <c r="KKI12" s="103"/>
      <c r="KKN12" s="102"/>
      <c r="KKO12" s="102"/>
      <c r="KKP12" s="103"/>
      <c r="KKU12" s="102"/>
      <c r="KKV12" s="102"/>
      <c r="KKW12" s="103"/>
      <c r="KLB12" s="102"/>
      <c r="KLC12" s="102"/>
      <c r="KLD12" s="103"/>
      <c r="KLI12" s="102"/>
      <c r="KLJ12" s="102"/>
      <c r="KLK12" s="103"/>
      <c r="KLP12" s="102"/>
      <c r="KLQ12" s="102"/>
      <c r="KLR12" s="103"/>
      <c r="KLW12" s="102"/>
      <c r="KLX12" s="102"/>
      <c r="KLY12" s="103"/>
      <c r="KMD12" s="102"/>
      <c r="KME12" s="102"/>
      <c r="KMF12" s="103"/>
      <c r="KMK12" s="102"/>
      <c r="KML12" s="102"/>
      <c r="KMM12" s="103"/>
      <c r="KMR12" s="102"/>
      <c r="KMS12" s="102"/>
      <c r="KMT12" s="103"/>
      <c r="KMY12" s="102"/>
      <c r="KMZ12" s="102"/>
      <c r="KNA12" s="103"/>
      <c r="KNF12" s="102"/>
      <c r="KNG12" s="102"/>
      <c r="KNH12" s="103"/>
      <c r="KNM12" s="102"/>
      <c r="KNN12" s="102"/>
      <c r="KNO12" s="103"/>
      <c r="KNT12" s="102"/>
      <c r="KNU12" s="102"/>
      <c r="KNV12" s="103"/>
      <c r="KOA12" s="102"/>
      <c r="KOB12" s="102"/>
      <c r="KOC12" s="103"/>
      <c r="KOH12" s="102"/>
      <c r="KOI12" s="102"/>
      <c r="KOJ12" s="103"/>
      <c r="KOO12" s="102"/>
      <c r="KOP12" s="102"/>
      <c r="KOQ12" s="103"/>
      <c r="KOV12" s="102"/>
      <c r="KOW12" s="102"/>
      <c r="KOX12" s="103"/>
      <c r="KPC12" s="102"/>
      <c r="KPD12" s="102"/>
      <c r="KPE12" s="103"/>
      <c r="KPJ12" s="102"/>
      <c r="KPK12" s="102"/>
      <c r="KPL12" s="103"/>
      <c r="KPQ12" s="102"/>
      <c r="KPR12" s="102"/>
      <c r="KPS12" s="103"/>
      <c r="KPX12" s="102"/>
      <c r="KPY12" s="102"/>
      <c r="KPZ12" s="103"/>
      <c r="KQE12" s="102"/>
      <c r="KQF12" s="102"/>
      <c r="KQG12" s="103"/>
      <c r="KQL12" s="102"/>
      <c r="KQM12" s="102"/>
      <c r="KQN12" s="103"/>
      <c r="KQS12" s="102"/>
      <c r="KQT12" s="102"/>
      <c r="KQU12" s="103"/>
      <c r="KQZ12" s="102"/>
      <c r="KRA12" s="102"/>
      <c r="KRB12" s="103"/>
      <c r="KRG12" s="102"/>
      <c r="KRH12" s="102"/>
      <c r="KRI12" s="103"/>
      <c r="KRN12" s="102"/>
      <c r="KRO12" s="102"/>
      <c r="KRP12" s="103"/>
      <c r="KRU12" s="102"/>
      <c r="KRV12" s="102"/>
      <c r="KRW12" s="103"/>
      <c r="KSB12" s="102"/>
      <c r="KSC12" s="102"/>
      <c r="KSD12" s="103"/>
      <c r="KSI12" s="102"/>
      <c r="KSJ12" s="102"/>
      <c r="KSK12" s="103"/>
      <c r="KSP12" s="102"/>
      <c r="KSQ12" s="102"/>
      <c r="KSR12" s="103"/>
      <c r="KSW12" s="102"/>
      <c r="KSX12" s="102"/>
      <c r="KSY12" s="103"/>
      <c r="KTD12" s="102"/>
      <c r="KTE12" s="102"/>
      <c r="KTF12" s="103"/>
      <c r="KTK12" s="102"/>
      <c r="KTL12" s="102"/>
      <c r="KTM12" s="103"/>
      <c r="KTR12" s="102"/>
      <c r="KTS12" s="102"/>
      <c r="KTT12" s="103"/>
      <c r="KTY12" s="102"/>
      <c r="KTZ12" s="102"/>
      <c r="KUA12" s="103"/>
      <c r="KUF12" s="102"/>
      <c r="KUG12" s="102"/>
      <c r="KUH12" s="103"/>
      <c r="KUM12" s="102"/>
      <c r="KUN12" s="102"/>
      <c r="KUO12" s="103"/>
      <c r="KUT12" s="102"/>
      <c r="KUU12" s="102"/>
      <c r="KUV12" s="103"/>
      <c r="KVA12" s="102"/>
      <c r="KVB12" s="102"/>
      <c r="KVC12" s="103"/>
      <c r="KVH12" s="102"/>
      <c r="KVI12" s="102"/>
      <c r="KVJ12" s="103"/>
      <c r="KVO12" s="102"/>
      <c r="KVP12" s="102"/>
      <c r="KVQ12" s="103"/>
      <c r="KVV12" s="102"/>
      <c r="KVW12" s="102"/>
      <c r="KVX12" s="103"/>
      <c r="KWC12" s="102"/>
      <c r="KWD12" s="102"/>
      <c r="KWE12" s="103"/>
      <c r="KWJ12" s="102"/>
      <c r="KWK12" s="102"/>
      <c r="KWL12" s="103"/>
      <c r="KWQ12" s="102"/>
      <c r="KWR12" s="102"/>
      <c r="KWS12" s="103"/>
      <c r="KWX12" s="102"/>
      <c r="KWY12" s="102"/>
      <c r="KWZ12" s="103"/>
      <c r="KXE12" s="102"/>
      <c r="KXF12" s="102"/>
      <c r="KXG12" s="103"/>
      <c r="KXL12" s="102"/>
      <c r="KXM12" s="102"/>
      <c r="KXN12" s="103"/>
      <c r="KXS12" s="102"/>
      <c r="KXT12" s="102"/>
      <c r="KXU12" s="103"/>
      <c r="KXZ12" s="102"/>
      <c r="KYA12" s="102"/>
      <c r="KYB12" s="103"/>
      <c r="KYG12" s="102"/>
      <c r="KYH12" s="102"/>
      <c r="KYI12" s="103"/>
      <c r="KYN12" s="102"/>
      <c r="KYO12" s="102"/>
      <c r="KYP12" s="103"/>
      <c r="KYU12" s="102"/>
      <c r="KYV12" s="102"/>
      <c r="KYW12" s="103"/>
      <c r="KZB12" s="102"/>
      <c r="KZC12" s="102"/>
      <c r="KZD12" s="103"/>
      <c r="KZI12" s="102"/>
      <c r="KZJ12" s="102"/>
      <c r="KZK12" s="103"/>
      <c r="KZP12" s="102"/>
      <c r="KZQ12" s="102"/>
      <c r="KZR12" s="103"/>
      <c r="KZW12" s="102"/>
      <c r="KZX12" s="102"/>
      <c r="KZY12" s="103"/>
      <c r="LAD12" s="102"/>
      <c r="LAE12" s="102"/>
      <c r="LAF12" s="103"/>
      <c r="LAK12" s="102"/>
      <c r="LAL12" s="102"/>
      <c r="LAM12" s="103"/>
      <c r="LAR12" s="102"/>
      <c r="LAS12" s="102"/>
      <c r="LAT12" s="103"/>
      <c r="LAY12" s="102"/>
      <c r="LAZ12" s="102"/>
      <c r="LBA12" s="103"/>
      <c r="LBF12" s="102"/>
      <c r="LBG12" s="102"/>
      <c r="LBH12" s="103"/>
      <c r="LBM12" s="102"/>
      <c r="LBN12" s="102"/>
      <c r="LBO12" s="103"/>
      <c r="LBT12" s="102"/>
      <c r="LBU12" s="102"/>
      <c r="LBV12" s="103"/>
      <c r="LCA12" s="102"/>
      <c r="LCB12" s="102"/>
      <c r="LCC12" s="103"/>
      <c r="LCH12" s="102"/>
      <c r="LCI12" s="102"/>
      <c r="LCJ12" s="103"/>
      <c r="LCO12" s="102"/>
      <c r="LCP12" s="102"/>
      <c r="LCQ12" s="103"/>
      <c r="LCV12" s="102"/>
      <c r="LCW12" s="102"/>
      <c r="LCX12" s="103"/>
      <c r="LDC12" s="102"/>
      <c r="LDD12" s="102"/>
      <c r="LDE12" s="103"/>
      <c r="LDJ12" s="102"/>
      <c r="LDK12" s="102"/>
      <c r="LDL12" s="103"/>
      <c r="LDQ12" s="102"/>
      <c r="LDR12" s="102"/>
      <c r="LDS12" s="103"/>
      <c r="LDX12" s="102"/>
      <c r="LDY12" s="102"/>
      <c r="LDZ12" s="103"/>
      <c r="LEE12" s="102"/>
      <c r="LEF12" s="102"/>
      <c r="LEG12" s="103"/>
      <c r="LEL12" s="102"/>
      <c r="LEM12" s="102"/>
      <c r="LEN12" s="103"/>
      <c r="LES12" s="102"/>
      <c r="LET12" s="102"/>
      <c r="LEU12" s="103"/>
      <c r="LEZ12" s="102"/>
      <c r="LFA12" s="102"/>
      <c r="LFB12" s="103"/>
      <c r="LFG12" s="102"/>
      <c r="LFH12" s="102"/>
      <c r="LFI12" s="103"/>
      <c r="LFN12" s="102"/>
      <c r="LFO12" s="102"/>
      <c r="LFP12" s="103"/>
      <c r="LFU12" s="102"/>
      <c r="LFV12" s="102"/>
      <c r="LFW12" s="103"/>
      <c r="LGB12" s="102"/>
      <c r="LGC12" s="102"/>
      <c r="LGD12" s="103"/>
      <c r="LGI12" s="102"/>
      <c r="LGJ12" s="102"/>
      <c r="LGK12" s="103"/>
      <c r="LGP12" s="102"/>
      <c r="LGQ12" s="102"/>
      <c r="LGR12" s="103"/>
      <c r="LGW12" s="102"/>
      <c r="LGX12" s="102"/>
      <c r="LGY12" s="103"/>
      <c r="LHD12" s="102"/>
      <c r="LHE12" s="102"/>
      <c r="LHF12" s="103"/>
      <c r="LHK12" s="102"/>
      <c r="LHL12" s="102"/>
      <c r="LHM12" s="103"/>
      <c r="LHR12" s="102"/>
      <c r="LHS12" s="102"/>
      <c r="LHT12" s="103"/>
      <c r="LHY12" s="102"/>
      <c r="LHZ12" s="102"/>
      <c r="LIA12" s="103"/>
      <c r="LIF12" s="102"/>
      <c r="LIG12" s="102"/>
      <c r="LIH12" s="103"/>
      <c r="LIM12" s="102"/>
      <c r="LIN12" s="102"/>
      <c r="LIO12" s="103"/>
      <c r="LIT12" s="102"/>
      <c r="LIU12" s="102"/>
      <c r="LIV12" s="103"/>
      <c r="LJA12" s="102"/>
      <c r="LJB12" s="102"/>
      <c r="LJC12" s="103"/>
      <c r="LJH12" s="102"/>
      <c r="LJI12" s="102"/>
      <c r="LJJ12" s="103"/>
      <c r="LJO12" s="102"/>
      <c r="LJP12" s="102"/>
      <c r="LJQ12" s="103"/>
      <c r="LJV12" s="102"/>
      <c r="LJW12" s="102"/>
      <c r="LJX12" s="103"/>
      <c r="LKC12" s="102"/>
      <c r="LKD12" s="102"/>
      <c r="LKE12" s="103"/>
      <c r="LKJ12" s="102"/>
      <c r="LKK12" s="102"/>
      <c r="LKL12" s="103"/>
      <c r="LKQ12" s="102"/>
      <c r="LKR12" s="102"/>
      <c r="LKS12" s="103"/>
      <c r="LKX12" s="102"/>
      <c r="LKY12" s="102"/>
      <c r="LKZ12" s="103"/>
      <c r="LLE12" s="102"/>
      <c r="LLF12" s="102"/>
      <c r="LLG12" s="103"/>
      <c r="LLL12" s="102"/>
      <c r="LLM12" s="102"/>
      <c r="LLN12" s="103"/>
      <c r="LLS12" s="102"/>
      <c r="LLT12" s="102"/>
      <c r="LLU12" s="103"/>
      <c r="LLZ12" s="102"/>
      <c r="LMA12" s="102"/>
      <c r="LMB12" s="103"/>
      <c r="LMG12" s="102"/>
      <c r="LMH12" s="102"/>
      <c r="LMI12" s="103"/>
      <c r="LMN12" s="102"/>
      <c r="LMO12" s="102"/>
      <c r="LMP12" s="103"/>
      <c r="LMU12" s="102"/>
      <c r="LMV12" s="102"/>
      <c r="LMW12" s="103"/>
      <c r="LNB12" s="102"/>
      <c r="LNC12" s="102"/>
      <c r="LND12" s="103"/>
      <c r="LNI12" s="102"/>
      <c r="LNJ12" s="102"/>
      <c r="LNK12" s="103"/>
      <c r="LNP12" s="102"/>
      <c r="LNQ12" s="102"/>
      <c r="LNR12" s="103"/>
      <c r="LNW12" s="102"/>
      <c r="LNX12" s="102"/>
      <c r="LNY12" s="103"/>
      <c r="LOD12" s="102"/>
      <c r="LOE12" s="102"/>
      <c r="LOF12" s="103"/>
      <c r="LOK12" s="102"/>
      <c r="LOL12" s="102"/>
      <c r="LOM12" s="103"/>
      <c r="LOR12" s="102"/>
      <c r="LOS12" s="102"/>
      <c r="LOT12" s="103"/>
      <c r="LOY12" s="102"/>
      <c r="LOZ12" s="102"/>
      <c r="LPA12" s="103"/>
      <c r="LPF12" s="102"/>
      <c r="LPG12" s="102"/>
      <c r="LPH12" s="103"/>
      <c r="LPM12" s="102"/>
      <c r="LPN12" s="102"/>
      <c r="LPO12" s="103"/>
      <c r="LPT12" s="102"/>
      <c r="LPU12" s="102"/>
      <c r="LPV12" s="103"/>
      <c r="LQA12" s="102"/>
      <c r="LQB12" s="102"/>
      <c r="LQC12" s="103"/>
      <c r="LQH12" s="102"/>
      <c r="LQI12" s="102"/>
      <c r="LQJ12" s="103"/>
      <c r="LQO12" s="102"/>
      <c r="LQP12" s="102"/>
      <c r="LQQ12" s="103"/>
      <c r="LQV12" s="102"/>
      <c r="LQW12" s="102"/>
      <c r="LQX12" s="103"/>
      <c r="LRC12" s="102"/>
      <c r="LRD12" s="102"/>
      <c r="LRE12" s="103"/>
      <c r="LRJ12" s="102"/>
      <c r="LRK12" s="102"/>
      <c r="LRL12" s="103"/>
      <c r="LRQ12" s="102"/>
      <c r="LRR12" s="102"/>
      <c r="LRS12" s="103"/>
      <c r="LRX12" s="102"/>
      <c r="LRY12" s="102"/>
      <c r="LRZ12" s="103"/>
      <c r="LSE12" s="102"/>
      <c r="LSF12" s="102"/>
      <c r="LSG12" s="103"/>
      <c r="LSL12" s="102"/>
      <c r="LSM12" s="102"/>
      <c r="LSN12" s="103"/>
      <c r="LSS12" s="102"/>
      <c r="LST12" s="102"/>
      <c r="LSU12" s="103"/>
      <c r="LSZ12" s="102"/>
      <c r="LTA12" s="102"/>
      <c r="LTB12" s="103"/>
      <c r="LTG12" s="102"/>
      <c r="LTH12" s="102"/>
      <c r="LTI12" s="103"/>
      <c r="LTN12" s="102"/>
      <c r="LTO12" s="102"/>
      <c r="LTP12" s="103"/>
      <c r="LTU12" s="102"/>
      <c r="LTV12" s="102"/>
      <c r="LTW12" s="103"/>
      <c r="LUB12" s="102"/>
      <c r="LUC12" s="102"/>
      <c r="LUD12" s="103"/>
      <c r="LUI12" s="102"/>
      <c r="LUJ12" s="102"/>
      <c r="LUK12" s="103"/>
      <c r="LUP12" s="102"/>
      <c r="LUQ12" s="102"/>
      <c r="LUR12" s="103"/>
      <c r="LUW12" s="102"/>
      <c r="LUX12" s="102"/>
      <c r="LUY12" s="103"/>
      <c r="LVD12" s="102"/>
      <c r="LVE12" s="102"/>
      <c r="LVF12" s="103"/>
      <c r="LVK12" s="102"/>
      <c r="LVL12" s="102"/>
      <c r="LVM12" s="103"/>
      <c r="LVR12" s="102"/>
      <c r="LVS12" s="102"/>
      <c r="LVT12" s="103"/>
      <c r="LVY12" s="102"/>
      <c r="LVZ12" s="102"/>
      <c r="LWA12" s="103"/>
      <c r="LWF12" s="102"/>
      <c r="LWG12" s="102"/>
      <c r="LWH12" s="103"/>
      <c r="LWM12" s="102"/>
      <c r="LWN12" s="102"/>
      <c r="LWO12" s="103"/>
      <c r="LWT12" s="102"/>
      <c r="LWU12" s="102"/>
      <c r="LWV12" s="103"/>
      <c r="LXA12" s="102"/>
      <c r="LXB12" s="102"/>
      <c r="LXC12" s="103"/>
      <c r="LXH12" s="102"/>
      <c r="LXI12" s="102"/>
      <c r="LXJ12" s="103"/>
      <c r="LXO12" s="102"/>
      <c r="LXP12" s="102"/>
      <c r="LXQ12" s="103"/>
      <c r="LXV12" s="102"/>
      <c r="LXW12" s="102"/>
      <c r="LXX12" s="103"/>
      <c r="LYC12" s="102"/>
      <c r="LYD12" s="102"/>
      <c r="LYE12" s="103"/>
      <c r="LYJ12" s="102"/>
      <c r="LYK12" s="102"/>
      <c r="LYL12" s="103"/>
      <c r="LYQ12" s="102"/>
      <c r="LYR12" s="102"/>
      <c r="LYS12" s="103"/>
      <c r="LYX12" s="102"/>
      <c r="LYY12" s="102"/>
      <c r="LYZ12" s="103"/>
      <c r="LZE12" s="102"/>
      <c r="LZF12" s="102"/>
      <c r="LZG12" s="103"/>
      <c r="LZL12" s="102"/>
      <c r="LZM12" s="102"/>
      <c r="LZN12" s="103"/>
      <c r="LZS12" s="102"/>
      <c r="LZT12" s="102"/>
      <c r="LZU12" s="103"/>
      <c r="LZZ12" s="102"/>
      <c r="MAA12" s="102"/>
      <c r="MAB12" s="103"/>
      <c r="MAG12" s="102"/>
      <c r="MAH12" s="102"/>
      <c r="MAI12" s="103"/>
      <c r="MAN12" s="102"/>
      <c r="MAO12" s="102"/>
      <c r="MAP12" s="103"/>
      <c r="MAU12" s="102"/>
      <c r="MAV12" s="102"/>
      <c r="MAW12" s="103"/>
      <c r="MBB12" s="102"/>
      <c r="MBC12" s="102"/>
      <c r="MBD12" s="103"/>
      <c r="MBI12" s="102"/>
      <c r="MBJ12" s="102"/>
      <c r="MBK12" s="103"/>
      <c r="MBP12" s="102"/>
      <c r="MBQ12" s="102"/>
      <c r="MBR12" s="103"/>
      <c r="MBW12" s="102"/>
      <c r="MBX12" s="102"/>
      <c r="MBY12" s="103"/>
      <c r="MCD12" s="102"/>
      <c r="MCE12" s="102"/>
      <c r="MCF12" s="103"/>
      <c r="MCK12" s="102"/>
      <c r="MCL12" s="102"/>
      <c r="MCM12" s="103"/>
      <c r="MCR12" s="102"/>
      <c r="MCS12" s="102"/>
      <c r="MCT12" s="103"/>
      <c r="MCY12" s="102"/>
      <c r="MCZ12" s="102"/>
      <c r="MDA12" s="103"/>
      <c r="MDF12" s="102"/>
      <c r="MDG12" s="102"/>
      <c r="MDH12" s="103"/>
      <c r="MDM12" s="102"/>
      <c r="MDN12" s="102"/>
      <c r="MDO12" s="103"/>
      <c r="MDT12" s="102"/>
      <c r="MDU12" s="102"/>
      <c r="MDV12" s="103"/>
      <c r="MEA12" s="102"/>
      <c r="MEB12" s="102"/>
      <c r="MEC12" s="103"/>
      <c r="MEH12" s="102"/>
      <c r="MEI12" s="102"/>
      <c r="MEJ12" s="103"/>
      <c r="MEO12" s="102"/>
      <c r="MEP12" s="102"/>
      <c r="MEQ12" s="103"/>
      <c r="MEV12" s="102"/>
      <c r="MEW12" s="102"/>
      <c r="MEX12" s="103"/>
      <c r="MFC12" s="102"/>
      <c r="MFD12" s="102"/>
      <c r="MFE12" s="103"/>
      <c r="MFJ12" s="102"/>
      <c r="MFK12" s="102"/>
      <c r="MFL12" s="103"/>
      <c r="MFQ12" s="102"/>
      <c r="MFR12" s="102"/>
      <c r="MFS12" s="103"/>
      <c r="MFX12" s="102"/>
      <c r="MFY12" s="102"/>
      <c r="MFZ12" s="103"/>
      <c r="MGE12" s="102"/>
      <c r="MGF12" s="102"/>
      <c r="MGG12" s="103"/>
      <c r="MGL12" s="102"/>
      <c r="MGM12" s="102"/>
      <c r="MGN12" s="103"/>
      <c r="MGS12" s="102"/>
      <c r="MGT12" s="102"/>
      <c r="MGU12" s="103"/>
      <c r="MGZ12" s="102"/>
      <c r="MHA12" s="102"/>
      <c r="MHB12" s="103"/>
      <c r="MHG12" s="102"/>
      <c r="MHH12" s="102"/>
      <c r="MHI12" s="103"/>
      <c r="MHN12" s="102"/>
      <c r="MHO12" s="102"/>
      <c r="MHP12" s="103"/>
      <c r="MHU12" s="102"/>
      <c r="MHV12" s="102"/>
      <c r="MHW12" s="103"/>
      <c r="MIB12" s="102"/>
      <c r="MIC12" s="102"/>
      <c r="MID12" s="103"/>
      <c r="MII12" s="102"/>
      <c r="MIJ12" s="102"/>
      <c r="MIK12" s="103"/>
      <c r="MIP12" s="102"/>
      <c r="MIQ12" s="102"/>
      <c r="MIR12" s="103"/>
      <c r="MIW12" s="102"/>
      <c r="MIX12" s="102"/>
      <c r="MIY12" s="103"/>
      <c r="MJD12" s="102"/>
      <c r="MJE12" s="102"/>
      <c r="MJF12" s="103"/>
      <c r="MJK12" s="102"/>
      <c r="MJL12" s="102"/>
      <c r="MJM12" s="103"/>
      <c r="MJR12" s="102"/>
      <c r="MJS12" s="102"/>
      <c r="MJT12" s="103"/>
      <c r="MJY12" s="102"/>
      <c r="MJZ12" s="102"/>
      <c r="MKA12" s="103"/>
      <c r="MKF12" s="102"/>
      <c r="MKG12" s="102"/>
      <c r="MKH12" s="103"/>
      <c r="MKM12" s="102"/>
      <c r="MKN12" s="102"/>
      <c r="MKO12" s="103"/>
      <c r="MKT12" s="102"/>
      <c r="MKU12" s="102"/>
      <c r="MKV12" s="103"/>
      <c r="MLA12" s="102"/>
      <c r="MLB12" s="102"/>
      <c r="MLC12" s="103"/>
      <c r="MLH12" s="102"/>
      <c r="MLI12" s="102"/>
      <c r="MLJ12" s="103"/>
      <c r="MLO12" s="102"/>
      <c r="MLP12" s="102"/>
      <c r="MLQ12" s="103"/>
      <c r="MLV12" s="102"/>
      <c r="MLW12" s="102"/>
      <c r="MLX12" s="103"/>
      <c r="MMC12" s="102"/>
      <c r="MMD12" s="102"/>
      <c r="MME12" s="103"/>
      <c r="MMJ12" s="102"/>
      <c r="MMK12" s="102"/>
      <c r="MML12" s="103"/>
      <c r="MMQ12" s="102"/>
      <c r="MMR12" s="102"/>
      <c r="MMS12" s="103"/>
      <c r="MMX12" s="102"/>
      <c r="MMY12" s="102"/>
      <c r="MMZ12" s="103"/>
      <c r="MNE12" s="102"/>
      <c r="MNF12" s="102"/>
      <c r="MNG12" s="103"/>
      <c r="MNL12" s="102"/>
      <c r="MNM12" s="102"/>
      <c r="MNN12" s="103"/>
      <c r="MNS12" s="102"/>
      <c r="MNT12" s="102"/>
      <c r="MNU12" s="103"/>
      <c r="MNZ12" s="102"/>
      <c r="MOA12" s="102"/>
      <c r="MOB12" s="103"/>
      <c r="MOG12" s="102"/>
      <c r="MOH12" s="102"/>
      <c r="MOI12" s="103"/>
      <c r="MON12" s="102"/>
      <c r="MOO12" s="102"/>
      <c r="MOP12" s="103"/>
      <c r="MOU12" s="102"/>
      <c r="MOV12" s="102"/>
      <c r="MOW12" s="103"/>
      <c r="MPB12" s="102"/>
      <c r="MPC12" s="102"/>
      <c r="MPD12" s="103"/>
      <c r="MPI12" s="102"/>
      <c r="MPJ12" s="102"/>
      <c r="MPK12" s="103"/>
      <c r="MPP12" s="102"/>
      <c r="MPQ12" s="102"/>
      <c r="MPR12" s="103"/>
      <c r="MPW12" s="102"/>
      <c r="MPX12" s="102"/>
      <c r="MPY12" s="103"/>
      <c r="MQD12" s="102"/>
      <c r="MQE12" s="102"/>
      <c r="MQF12" s="103"/>
      <c r="MQK12" s="102"/>
      <c r="MQL12" s="102"/>
      <c r="MQM12" s="103"/>
      <c r="MQR12" s="102"/>
      <c r="MQS12" s="102"/>
      <c r="MQT12" s="103"/>
      <c r="MQY12" s="102"/>
      <c r="MQZ12" s="102"/>
      <c r="MRA12" s="103"/>
      <c r="MRF12" s="102"/>
      <c r="MRG12" s="102"/>
      <c r="MRH12" s="103"/>
      <c r="MRM12" s="102"/>
      <c r="MRN12" s="102"/>
      <c r="MRO12" s="103"/>
      <c r="MRT12" s="102"/>
      <c r="MRU12" s="102"/>
      <c r="MRV12" s="103"/>
      <c r="MSA12" s="102"/>
      <c r="MSB12" s="102"/>
      <c r="MSC12" s="103"/>
      <c r="MSH12" s="102"/>
      <c r="MSI12" s="102"/>
      <c r="MSJ12" s="103"/>
      <c r="MSO12" s="102"/>
      <c r="MSP12" s="102"/>
      <c r="MSQ12" s="103"/>
      <c r="MSV12" s="102"/>
      <c r="MSW12" s="102"/>
      <c r="MSX12" s="103"/>
      <c r="MTC12" s="102"/>
      <c r="MTD12" s="102"/>
      <c r="MTE12" s="103"/>
      <c r="MTJ12" s="102"/>
      <c r="MTK12" s="102"/>
      <c r="MTL12" s="103"/>
      <c r="MTQ12" s="102"/>
      <c r="MTR12" s="102"/>
      <c r="MTS12" s="103"/>
      <c r="MTX12" s="102"/>
      <c r="MTY12" s="102"/>
      <c r="MTZ12" s="103"/>
      <c r="MUE12" s="102"/>
      <c r="MUF12" s="102"/>
      <c r="MUG12" s="103"/>
      <c r="MUL12" s="102"/>
      <c r="MUM12" s="102"/>
      <c r="MUN12" s="103"/>
      <c r="MUS12" s="102"/>
      <c r="MUT12" s="102"/>
      <c r="MUU12" s="103"/>
      <c r="MUZ12" s="102"/>
      <c r="MVA12" s="102"/>
      <c r="MVB12" s="103"/>
      <c r="MVG12" s="102"/>
      <c r="MVH12" s="102"/>
      <c r="MVI12" s="103"/>
      <c r="MVN12" s="102"/>
      <c r="MVO12" s="102"/>
      <c r="MVP12" s="103"/>
      <c r="MVU12" s="102"/>
      <c r="MVV12" s="102"/>
      <c r="MVW12" s="103"/>
      <c r="MWB12" s="102"/>
      <c r="MWC12" s="102"/>
      <c r="MWD12" s="103"/>
      <c r="MWI12" s="102"/>
      <c r="MWJ12" s="102"/>
      <c r="MWK12" s="103"/>
      <c r="MWP12" s="102"/>
      <c r="MWQ12" s="102"/>
      <c r="MWR12" s="103"/>
      <c r="MWW12" s="102"/>
      <c r="MWX12" s="102"/>
      <c r="MWY12" s="103"/>
      <c r="MXD12" s="102"/>
      <c r="MXE12" s="102"/>
      <c r="MXF12" s="103"/>
      <c r="MXK12" s="102"/>
      <c r="MXL12" s="102"/>
      <c r="MXM12" s="103"/>
      <c r="MXR12" s="102"/>
      <c r="MXS12" s="102"/>
      <c r="MXT12" s="103"/>
      <c r="MXY12" s="102"/>
      <c r="MXZ12" s="102"/>
      <c r="MYA12" s="103"/>
      <c r="MYF12" s="102"/>
      <c r="MYG12" s="102"/>
      <c r="MYH12" s="103"/>
      <c r="MYM12" s="102"/>
      <c r="MYN12" s="102"/>
      <c r="MYO12" s="103"/>
      <c r="MYT12" s="102"/>
      <c r="MYU12" s="102"/>
      <c r="MYV12" s="103"/>
      <c r="MZA12" s="102"/>
      <c r="MZB12" s="102"/>
      <c r="MZC12" s="103"/>
      <c r="MZH12" s="102"/>
      <c r="MZI12" s="102"/>
      <c r="MZJ12" s="103"/>
      <c r="MZO12" s="102"/>
      <c r="MZP12" s="102"/>
      <c r="MZQ12" s="103"/>
      <c r="MZV12" s="102"/>
      <c r="MZW12" s="102"/>
      <c r="MZX12" s="103"/>
      <c r="NAC12" s="102"/>
      <c r="NAD12" s="102"/>
      <c r="NAE12" s="103"/>
      <c r="NAJ12" s="102"/>
      <c r="NAK12" s="102"/>
      <c r="NAL12" s="103"/>
      <c r="NAQ12" s="102"/>
      <c r="NAR12" s="102"/>
      <c r="NAS12" s="103"/>
      <c r="NAX12" s="102"/>
      <c r="NAY12" s="102"/>
      <c r="NAZ12" s="103"/>
      <c r="NBE12" s="102"/>
      <c r="NBF12" s="102"/>
      <c r="NBG12" s="103"/>
      <c r="NBL12" s="102"/>
      <c r="NBM12" s="102"/>
      <c r="NBN12" s="103"/>
      <c r="NBS12" s="102"/>
      <c r="NBT12" s="102"/>
      <c r="NBU12" s="103"/>
      <c r="NBZ12" s="102"/>
      <c r="NCA12" s="102"/>
      <c r="NCB12" s="103"/>
      <c r="NCG12" s="102"/>
      <c r="NCH12" s="102"/>
      <c r="NCI12" s="103"/>
      <c r="NCN12" s="102"/>
      <c r="NCO12" s="102"/>
      <c r="NCP12" s="103"/>
      <c r="NCU12" s="102"/>
      <c r="NCV12" s="102"/>
      <c r="NCW12" s="103"/>
      <c r="NDB12" s="102"/>
      <c r="NDC12" s="102"/>
      <c r="NDD12" s="103"/>
      <c r="NDI12" s="102"/>
      <c r="NDJ12" s="102"/>
      <c r="NDK12" s="103"/>
      <c r="NDP12" s="102"/>
      <c r="NDQ12" s="102"/>
      <c r="NDR12" s="103"/>
      <c r="NDW12" s="102"/>
      <c r="NDX12" s="102"/>
      <c r="NDY12" s="103"/>
      <c r="NED12" s="102"/>
      <c r="NEE12" s="102"/>
      <c r="NEF12" s="103"/>
      <c r="NEK12" s="102"/>
      <c r="NEL12" s="102"/>
      <c r="NEM12" s="103"/>
      <c r="NER12" s="102"/>
      <c r="NES12" s="102"/>
      <c r="NET12" s="103"/>
      <c r="NEY12" s="102"/>
      <c r="NEZ12" s="102"/>
      <c r="NFA12" s="103"/>
      <c r="NFF12" s="102"/>
      <c r="NFG12" s="102"/>
      <c r="NFH12" s="103"/>
      <c r="NFM12" s="102"/>
      <c r="NFN12" s="102"/>
      <c r="NFO12" s="103"/>
      <c r="NFT12" s="102"/>
      <c r="NFU12" s="102"/>
      <c r="NFV12" s="103"/>
      <c r="NGA12" s="102"/>
      <c r="NGB12" s="102"/>
      <c r="NGC12" s="103"/>
      <c r="NGH12" s="102"/>
      <c r="NGI12" s="102"/>
      <c r="NGJ12" s="103"/>
      <c r="NGO12" s="102"/>
      <c r="NGP12" s="102"/>
      <c r="NGQ12" s="103"/>
      <c r="NGV12" s="102"/>
      <c r="NGW12" s="102"/>
      <c r="NGX12" s="103"/>
      <c r="NHC12" s="102"/>
      <c r="NHD12" s="102"/>
      <c r="NHE12" s="103"/>
      <c r="NHJ12" s="102"/>
      <c r="NHK12" s="102"/>
      <c r="NHL12" s="103"/>
      <c r="NHQ12" s="102"/>
      <c r="NHR12" s="102"/>
      <c r="NHS12" s="103"/>
      <c r="NHX12" s="102"/>
      <c r="NHY12" s="102"/>
      <c r="NHZ12" s="103"/>
      <c r="NIE12" s="102"/>
      <c r="NIF12" s="102"/>
      <c r="NIG12" s="103"/>
      <c r="NIL12" s="102"/>
      <c r="NIM12" s="102"/>
      <c r="NIN12" s="103"/>
      <c r="NIS12" s="102"/>
      <c r="NIT12" s="102"/>
      <c r="NIU12" s="103"/>
      <c r="NIZ12" s="102"/>
      <c r="NJA12" s="102"/>
      <c r="NJB12" s="103"/>
      <c r="NJG12" s="102"/>
      <c r="NJH12" s="102"/>
      <c r="NJI12" s="103"/>
      <c r="NJN12" s="102"/>
      <c r="NJO12" s="102"/>
      <c r="NJP12" s="103"/>
      <c r="NJU12" s="102"/>
      <c r="NJV12" s="102"/>
      <c r="NJW12" s="103"/>
      <c r="NKB12" s="102"/>
      <c r="NKC12" s="102"/>
      <c r="NKD12" s="103"/>
      <c r="NKI12" s="102"/>
      <c r="NKJ12" s="102"/>
      <c r="NKK12" s="103"/>
      <c r="NKP12" s="102"/>
      <c r="NKQ12" s="102"/>
      <c r="NKR12" s="103"/>
      <c r="NKW12" s="102"/>
      <c r="NKX12" s="102"/>
      <c r="NKY12" s="103"/>
      <c r="NLD12" s="102"/>
      <c r="NLE12" s="102"/>
      <c r="NLF12" s="103"/>
      <c r="NLK12" s="102"/>
      <c r="NLL12" s="102"/>
      <c r="NLM12" s="103"/>
      <c r="NLR12" s="102"/>
      <c r="NLS12" s="102"/>
      <c r="NLT12" s="103"/>
      <c r="NLY12" s="102"/>
      <c r="NLZ12" s="102"/>
      <c r="NMA12" s="103"/>
      <c r="NMF12" s="102"/>
      <c r="NMG12" s="102"/>
      <c r="NMH12" s="103"/>
      <c r="NMM12" s="102"/>
      <c r="NMN12" s="102"/>
      <c r="NMO12" s="103"/>
      <c r="NMT12" s="102"/>
      <c r="NMU12" s="102"/>
      <c r="NMV12" s="103"/>
      <c r="NNA12" s="102"/>
      <c r="NNB12" s="102"/>
      <c r="NNC12" s="103"/>
      <c r="NNH12" s="102"/>
      <c r="NNI12" s="102"/>
      <c r="NNJ12" s="103"/>
      <c r="NNO12" s="102"/>
      <c r="NNP12" s="102"/>
      <c r="NNQ12" s="103"/>
      <c r="NNV12" s="102"/>
      <c r="NNW12" s="102"/>
      <c r="NNX12" s="103"/>
      <c r="NOC12" s="102"/>
      <c r="NOD12" s="102"/>
      <c r="NOE12" s="103"/>
      <c r="NOJ12" s="102"/>
      <c r="NOK12" s="102"/>
      <c r="NOL12" s="103"/>
      <c r="NOQ12" s="102"/>
      <c r="NOR12" s="102"/>
      <c r="NOS12" s="103"/>
      <c r="NOX12" s="102"/>
      <c r="NOY12" s="102"/>
      <c r="NOZ12" s="103"/>
      <c r="NPE12" s="102"/>
      <c r="NPF12" s="102"/>
      <c r="NPG12" s="103"/>
      <c r="NPL12" s="102"/>
      <c r="NPM12" s="102"/>
      <c r="NPN12" s="103"/>
      <c r="NPS12" s="102"/>
      <c r="NPT12" s="102"/>
      <c r="NPU12" s="103"/>
      <c r="NPZ12" s="102"/>
      <c r="NQA12" s="102"/>
      <c r="NQB12" s="103"/>
      <c r="NQG12" s="102"/>
      <c r="NQH12" s="102"/>
      <c r="NQI12" s="103"/>
      <c r="NQN12" s="102"/>
      <c r="NQO12" s="102"/>
      <c r="NQP12" s="103"/>
      <c r="NQU12" s="102"/>
      <c r="NQV12" s="102"/>
      <c r="NQW12" s="103"/>
      <c r="NRB12" s="102"/>
      <c r="NRC12" s="102"/>
      <c r="NRD12" s="103"/>
      <c r="NRI12" s="102"/>
      <c r="NRJ12" s="102"/>
      <c r="NRK12" s="103"/>
      <c r="NRP12" s="102"/>
      <c r="NRQ12" s="102"/>
      <c r="NRR12" s="103"/>
      <c r="NRW12" s="102"/>
      <c r="NRX12" s="102"/>
      <c r="NRY12" s="103"/>
      <c r="NSD12" s="102"/>
      <c r="NSE12" s="102"/>
      <c r="NSF12" s="103"/>
      <c r="NSK12" s="102"/>
      <c r="NSL12" s="102"/>
      <c r="NSM12" s="103"/>
      <c r="NSR12" s="102"/>
      <c r="NSS12" s="102"/>
      <c r="NST12" s="103"/>
      <c r="NSY12" s="102"/>
      <c r="NSZ12" s="102"/>
      <c r="NTA12" s="103"/>
      <c r="NTF12" s="102"/>
      <c r="NTG12" s="102"/>
      <c r="NTH12" s="103"/>
      <c r="NTM12" s="102"/>
      <c r="NTN12" s="102"/>
      <c r="NTO12" s="103"/>
      <c r="NTT12" s="102"/>
      <c r="NTU12" s="102"/>
      <c r="NTV12" s="103"/>
      <c r="NUA12" s="102"/>
      <c r="NUB12" s="102"/>
      <c r="NUC12" s="103"/>
      <c r="NUH12" s="102"/>
      <c r="NUI12" s="102"/>
      <c r="NUJ12" s="103"/>
      <c r="NUO12" s="102"/>
      <c r="NUP12" s="102"/>
      <c r="NUQ12" s="103"/>
      <c r="NUV12" s="102"/>
      <c r="NUW12" s="102"/>
      <c r="NUX12" s="103"/>
      <c r="NVC12" s="102"/>
      <c r="NVD12" s="102"/>
      <c r="NVE12" s="103"/>
      <c r="NVJ12" s="102"/>
      <c r="NVK12" s="102"/>
      <c r="NVL12" s="103"/>
      <c r="NVQ12" s="102"/>
      <c r="NVR12" s="102"/>
      <c r="NVS12" s="103"/>
      <c r="NVX12" s="102"/>
      <c r="NVY12" s="102"/>
      <c r="NVZ12" s="103"/>
      <c r="NWE12" s="102"/>
      <c r="NWF12" s="102"/>
      <c r="NWG12" s="103"/>
      <c r="NWL12" s="102"/>
      <c r="NWM12" s="102"/>
      <c r="NWN12" s="103"/>
      <c r="NWS12" s="102"/>
      <c r="NWT12" s="102"/>
      <c r="NWU12" s="103"/>
      <c r="NWZ12" s="102"/>
      <c r="NXA12" s="102"/>
      <c r="NXB12" s="103"/>
      <c r="NXG12" s="102"/>
      <c r="NXH12" s="102"/>
      <c r="NXI12" s="103"/>
      <c r="NXN12" s="102"/>
      <c r="NXO12" s="102"/>
      <c r="NXP12" s="103"/>
      <c r="NXU12" s="102"/>
      <c r="NXV12" s="102"/>
      <c r="NXW12" s="103"/>
      <c r="NYB12" s="102"/>
      <c r="NYC12" s="102"/>
      <c r="NYD12" s="103"/>
      <c r="NYI12" s="102"/>
      <c r="NYJ12" s="102"/>
      <c r="NYK12" s="103"/>
      <c r="NYP12" s="102"/>
      <c r="NYQ12" s="102"/>
      <c r="NYR12" s="103"/>
      <c r="NYW12" s="102"/>
      <c r="NYX12" s="102"/>
      <c r="NYY12" s="103"/>
      <c r="NZD12" s="102"/>
      <c r="NZE12" s="102"/>
      <c r="NZF12" s="103"/>
      <c r="NZK12" s="102"/>
      <c r="NZL12" s="102"/>
      <c r="NZM12" s="103"/>
      <c r="NZR12" s="102"/>
      <c r="NZS12" s="102"/>
      <c r="NZT12" s="103"/>
      <c r="NZY12" s="102"/>
      <c r="NZZ12" s="102"/>
      <c r="OAA12" s="103"/>
      <c r="OAF12" s="102"/>
      <c r="OAG12" s="102"/>
      <c r="OAH12" s="103"/>
      <c r="OAM12" s="102"/>
      <c r="OAN12" s="102"/>
      <c r="OAO12" s="103"/>
      <c r="OAT12" s="102"/>
      <c r="OAU12" s="102"/>
      <c r="OAV12" s="103"/>
      <c r="OBA12" s="102"/>
      <c r="OBB12" s="102"/>
      <c r="OBC12" s="103"/>
      <c r="OBH12" s="102"/>
      <c r="OBI12" s="102"/>
      <c r="OBJ12" s="103"/>
      <c r="OBO12" s="102"/>
      <c r="OBP12" s="102"/>
      <c r="OBQ12" s="103"/>
      <c r="OBV12" s="102"/>
      <c r="OBW12" s="102"/>
      <c r="OBX12" s="103"/>
      <c r="OCC12" s="102"/>
      <c r="OCD12" s="102"/>
      <c r="OCE12" s="103"/>
      <c r="OCJ12" s="102"/>
      <c r="OCK12" s="102"/>
      <c r="OCL12" s="103"/>
      <c r="OCQ12" s="102"/>
      <c r="OCR12" s="102"/>
      <c r="OCS12" s="103"/>
      <c r="OCX12" s="102"/>
      <c r="OCY12" s="102"/>
      <c r="OCZ12" s="103"/>
      <c r="ODE12" s="102"/>
      <c r="ODF12" s="102"/>
      <c r="ODG12" s="103"/>
      <c r="ODL12" s="102"/>
      <c r="ODM12" s="102"/>
      <c r="ODN12" s="103"/>
      <c r="ODS12" s="102"/>
      <c r="ODT12" s="102"/>
      <c r="ODU12" s="103"/>
      <c r="ODZ12" s="102"/>
      <c r="OEA12" s="102"/>
      <c r="OEB12" s="103"/>
      <c r="OEG12" s="102"/>
      <c r="OEH12" s="102"/>
      <c r="OEI12" s="103"/>
      <c r="OEN12" s="102"/>
      <c r="OEO12" s="102"/>
      <c r="OEP12" s="103"/>
      <c r="OEU12" s="102"/>
      <c r="OEV12" s="102"/>
      <c r="OEW12" s="103"/>
      <c r="OFB12" s="102"/>
      <c r="OFC12" s="102"/>
      <c r="OFD12" s="103"/>
      <c r="OFI12" s="102"/>
      <c r="OFJ12" s="102"/>
      <c r="OFK12" s="103"/>
      <c r="OFP12" s="102"/>
      <c r="OFQ12" s="102"/>
      <c r="OFR12" s="103"/>
      <c r="OFW12" s="102"/>
      <c r="OFX12" s="102"/>
      <c r="OFY12" s="103"/>
      <c r="OGD12" s="102"/>
      <c r="OGE12" s="102"/>
      <c r="OGF12" s="103"/>
      <c r="OGK12" s="102"/>
      <c r="OGL12" s="102"/>
      <c r="OGM12" s="103"/>
      <c r="OGR12" s="102"/>
      <c r="OGS12" s="102"/>
      <c r="OGT12" s="103"/>
      <c r="OGY12" s="102"/>
      <c r="OGZ12" s="102"/>
      <c r="OHA12" s="103"/>
      <c r="OHF12" s="102"/>
      <c r="OHG12" s="102"/>
      <c r="OHH12" s="103"/>
      <c r="OHM12" s="102"/>
      <c r="OHN12" s="102"/>
      <c r="OHO12" s="103"/>
      <c r="OHT12" s="102"/>
      <c r="OHU12" s="102"/>
      <c r="OHV12" s="103"/>
      <c r="OIA12" s="102"/>
      <c r="OIB12" s="102"/>
      <c r="OIC12" s="103"/>
      <c r="OIH12" s="102"/>
      <c r="OII12" s="102"/>
      <c r="OIJ12" s="103"/>
      <c r="OIO12" s="102"/>
      <c r="OIP12" s="102"/>
      <c r="OIQ12" s="103"/>
      <c r="OIV12" s="102"/>
      <c r="OIW12" s="102"/>
      <c r="OIX12" s="103"/>
      <c r="OJC12" s="102"/>
      <c r="OJD12" s="102"/>
      <c r="OJE12" s="103"/>
      <c r="OJJ12" s="102"/>
      <c r="OJK12" s="102"/>
      <c r="OJL12" s="103"/>
      <c r="OJQ12" s="102"/>
      <c r="OJR12" s="102"/>
      <c r="OJS12" s="103"/>
      <c r="OJX12" s="102"/>
      <c r="OJY12" s="102"/>
      <c r="OJZ12" s="103"/>
      <c r="OKE12" s="102"/>
      <c r="OKF12" s="102"/>
      <c r="OKG12" s="103"/>
      <c r="OKL12" s="102"/>
      <c r="OKM12" s="102"/>
      <c r="OKN12" s="103"/>
      <c r="OKS12" s="102"/>
      <c r="OKT12" s="102"/>
      <c r="OKU12" s="103"/>
      <c r="OKZ12" s="102"/>
      <c r="OLA12" s="102"/>
      <c r="OLB12" s="103"/>
      <c r="OLG12" s="102"/>
      <c r="OLH12" s="102"/>
      <c r="OLI12" s="103"/>
      <c r="OLN12" s="102"/>
      <c r="OLO12" s="102"/>
      <c r="OLP12" s="103"/>
      <c r="OLU12" s="102"/>
      <c r="OLV12" s="102"/>
      <c r="OLW12" s="103"/>
      <c r="OMB12" s="102"/>
      <c r="OMC12" s="102"/>
      <c r="OMD12" s="103"/>
      <c r="OMI12" s="102"/>
      <c r="OMJ12" s="102"/>
      <c r="OMK12" s="103"/>
      <c r="OMP12" s="102"/>
      <c r="OMQ12" s="102"/>
      <c r="OMR12" s="103"/>
      <c r="OMW12" s="102"/>
      <c r="OMX12" s="102"/>
      <c r="OMY12" s="103"/>
      <c r="OND12" s="102"/>
      <c r="ONE12" s="102"/>
      <c r="ONF12" s="103"/>
      <c r="ONK12" s="102"/>
      <c r="ONL12" s="102"/>
      <c r="ONM12" s="103"/>
      <c r="ONR12" s="102"/>
      <c r="ONS12" s="102"/>
      <c r="ONT12" s="103"/>
      <c r="ONY12" s="102"/>
      <c r="ONZ12" s="102"/>
      <c r="OOA12" s="103"/>
      <c r="OOF12" s="102"/>
      <c r="OOG12" s="102"/>
      <c r="OOH12" s="103"/>
      <c r="OOM12" s="102"/>
      <c r="OON12" s="102"/>
      <c r="OOO12" s="103"/>
      <c r="OOT12" s="102"/>
      <c r="OOU12" s="102"/>
      <c r="OOV12" s="103"/>
      <c r="OPA12" s="102"/>
      <c r="OPB12" s="102"/>
      <c r="OPC12" s="103"/>
      <c r="OPH12" s="102"/>
      <c r="OPI12" s="102"/>
      <c r="OPJ12" s="103"/>
      <c r="OPO12" s="102"/>
      <c r="OPP12" s="102"/>
      <c r="OPQ12" s="103"/>
      <c r="OPV12" s="102"/>
      <c r="OPW12" s="102"/>
      <c r="OPX12" s="103"/>
      <c r="OQC12" s="102"/>
      <c r="OQD12" s="102"/>
      <c r="OQE12" s="103"/>
      <c r="OQJ12" s="102"/>
      <c r="OQK12" s="102"/>
      <c r="OQL12" s="103"/>
      <c r="OQQ12" s="102"/>
      <c r="OQR12" s="102"/>
      <c r="OQS12" s="103"/>
      <c r="OQX12" s="102"/>
      <c r="OQY12" s="102"/>
      <c r="OQZ12" s="103"/>
      <c r="ORE12" s="102"/>
      <c r="ORF12" s="102"/>
      <c r="ORG12" s="103"/>
      <c r="ORL12" s="102"/>
      <c r="ORM12" s="102"/>
      <c r="ORN12" s="103"/>
      <c r="ORS12" s="102"/>
      <c r="ORT12" s="102"/>
      <c r="ORU12" s="103"/>
      <c r="ORZ12" s="102"/>
      <c r="OSA12" s="102"/>
      <c r="OSB12" s="103"/>
      <c r="OSG12" s="102"/>
      <c r="OSH12" s="102"/>
      <c r="OSI12" s="103"/>
      <c r="OSN12" s="102"/>
      <c r="OSO12" s="102"/>
      <c r="OSP12" s="103"/>
      <c r="OSU12" s="102"/>
      <c r="OSV12" s="102"/>
      <c r="OSW12" s="103"/>
      <c r="OTB12" s="102"/>
      <c r="OTC12" s="102"/>
      <c r="OTD12" s="103"/>
      <c r="OTI12" s="102"/>
      <c r="OTJ12" s="102"/>
      <c r="OTK12" s="103"/>
      <c r="OTP12" s="102"/>
      <c r="OTQ12" s="102"/>
      <c r="OTR12" s="103"/>
      <c r="OTW12" s="102"/>
      <c r="OTX12" s="102"/>
      <c r="OTY12" s="103"/>
      <c r="OUD12" s="102"/>
      <c r="OUE12" s="102"/>
      <c r="OUF12" s="103"/>
      <c r="OUK12" s="102"/>
      <c r="OUL12" s="102"/>
      <c r="OUM12" s="103"/>
      <c r="OUR12" s="102"/>
      <c r="OUS12" s="102"/>
      <c r="OUT12" s="103"/>
      <c r="OUY12" s="102"/>
      <c r="OUZ12" s="102"/>
      <c r="OVA12" s="103"/>
      <c r="OVF12" s="102"/>
      <c r="OVG12" s="102"/>
      <c r="OVH12" s="103"/>
      <c r="OVM12" s="102"/>
      <c r="OVN12" s="102"/>
      <c r="OVO12" s="103"/>
      <c r="OVT12" s="102"/>
      <c r="OVU12" s="102"/>
      <c r="OVV12" s="103"/>
      <c r="OWA12" s="102"/>
      <c r="OWB12" s="102"/>
      <c r="OWC12" s="103"/>
      <c r="OWH12" s="102"/>
      <c r="OWI12" s="102"/>
      <c r="OWJ12" s="103"/>
      <c r="OWO12" s="102"/>
      <c r="OWP12" s="102"/>
      <c r="OWQ12" s="103"/>
      <c r="OWV12" s="102"/>
      <c r="OWW12" s="102"/>
      <c r="OWX12" s="103"/>
      <c r="OXC12" s="102"/>
      <c r="OXD12" s="102"/>
      <c r="OXE12" s="103"/>
      <c r="OXJ12" s="102"/>
      <c r="OXK12" s="102"/>
      <c r="OXL12" s="103"/>
      <c r="OXQ12" s="102"/>
      <c r="OXR12" s="102"/>
      <c r="OXS12" s="103"/>
      <c r="OXX12" s="102"/>
      <c r="OXY12" s="102"/>
      <c r="OXZ12" s="103"/>
      <c r="OYE12" s="102"/>
      <c r="OYF12" s="102"/>
      <c r="OYG12" s="103"/>
      <c r="OYL12" s="102"/>
      <c r="OYM12" s="102"/>
      <c r="OYN12" s="103"/>
      <c r="OYS12" s="102"/>
      <c r="OYT12" s="102"/>
      <c r="OYU12" s="103"/>
      <c r="OYZ12" s="102"/>
      <c r="OZA12" s="102"/>
      <c r="OZB12" s="103"/>
      <c r="OZG12" s="102"/>
      <c r="OZH12" s="102"/>
      <c r="OZI12" s="103"/>
      <c r="OZN12" s="102"/>
      <c r="OZO12" s="102"/>
      <c r="OZP12" s="103"/>
      <c r="OZU12" s="102"/>
      <c r="OZV12" s="102"/>
      <c r="OZW12" s="103"/>
      <c r="PAB12" s="102"/>
      <c r="PAC12" s="102"/>
      <c r="PAD12" s="103"/>
      <c r="PAI12" s="102"/>
      <c r="PAJ12" s="102"/>
      <c r="PAK12" s="103"/>
      <c r="PAP12" s="102"/>
      <c r="PAQ12" s="102"/>
      <c r="PAR12" s="103"/>
      <c r="PAW12" s="102"/>
      <c r="PAX12" s="102"/>
      <c r="PAY12" s="103"/>
      <c r="PBD12" s="102"/>
      <c r="PBE12" s="102"/>
      <c r="PBF12" s="103"/>
      <c r="PBK12" s="102"/>
      <c r="PBL12" s="102"/>
      <c r="PBM12" s="103"/>
      <c r="PBR12" s="102"/>
      <c r="PBS12" s="102"/>
      <c r="PBT12" s="103"/>
      <c r="PBY12" s="102"/>
      <c r="PBZ12" s="102"/>
      <c r="PCA12" s="103"/>
      <c r="PCF12" s="102"/>
      <c r="PCG12" s="102"/>
      <c r="PCH12" s="103"/>
      <c r="PCM12" s="102"/>
      <c r="PCN12" s="102"/>
      <c r="PCO12" s="103"/>
      <c r="PCT12" s="102"/>
      <c r="PCU12" s="102"/>
      <c r="PCV12" s="103"/>
      <c r="PDA12" s="102"/>
      <c r="PDB12" s="102"/>
      <c r="PDC12" s="103"/>
      <c r="PDH12" s="102"/>
      <c r="PDI12" s="102"/>
      <c r="PDJ12" s="103"/>
      <c r="PDO12" s="102"/>
      <c r="PDP12" s="102"/>
      <c r="PDQ12" s="103"/>
      <c r="PDV12" s="102"/>
      <c r="PDW12" s="102"/>
      <c r="PDX12" s="103"/>
      <c r="PEC12" s="102"/>
      <c r="PED12" s="102"/>
      <c r="PEE12" s="103"/>
      <c r="PEJ12" s="102"/>
      <c r="PEK12" s="102"/>
      <c r="PEL12" s="103"/>
      <c r="PEQ12" s="102"/>
      <c r="PER12" s="102"/>
      <c r="PES12" s="103"/>
      <c r="PEX12" s="102"/>
      <c r="PEY12" s="102"/>
      <c r="PEZ12" s="103"/>
      <c r="PFE12" s="102"/>
      <c r="PFF12" s="102"/>
      <c r="PFG12" s="103"/>
      <c r="PFL12" s="102"/>
      <c r="PFM12" s="102"/>
      <c r="PFN12" s="103"/>
      <c r="PFS12" s="102"/>
      <c r="PFT12" s="102"/>
      <c r="PFU12" s="103"/>
      <c r="PFZ12" s="102"/>
      <c r="PGA12" s="102"/>
      <c r="PGB12" s="103"/>
      <c r="PGG12" s="102"/>
      <c r="PGH12" s="102"/>
      <c r="PGI12" s="103"/>
      <c r="PGN12" s="102"/>
      <c r="PGO12" s="102"/>
      <c r="PGP12" s="103"/>
      <c r="PGU12" s="102"/>
      <c r="PGV12" s="102"/>
      <c r="PGW12" s="103"/>
      <c r="PHB12" s="102"/>
      <c r="PHC12" s="102"/>
      <c r="PHD12" s="103"/>
      <c r="PHI12" s="102"/>
      <c r="PHJ12" s="102"/>
      <c r="PHK12" s="103"/>
      <c r="PHP12" s="102"/>
      <c r="PHQ12" s="102"/>
      <c r="PHR12" s="103"/>
      <c r="PHW12" s="102"/>
      <c r="PHX12" s="102"/>
      <c r="PHY12" s="103"/>
      <c r="PID12" s="102"/>
      <c r="PIE12" s="102"/>
      <c r="PIF12" s="103"/>
      <c r="PIK12" s="102"/>
      <c r="PIL12" s="102"/>
      <c r="PIM12" s="103"/>
      <c r="PIR12" s="102"/>
      <c r="PIS12" s="102"/>
      <c r="PIT12" s="103"/>
      <c r="PIY12" s="102"/>
      <c r="PIZ12" s="102"/>
      <c r="PJA12" s="103"/>
      <c r="PJF12" s="102"/>
      <c r="PJG12" s="102"/>
      <c r="PJH12" s="103"/>
      <c r="PJM12" s="102"/>
      <c r="PJN12" s="102"/>
      <c r="PJO12" s="103"/>
      <c r="PJT12" s="102"/>
      <c r="PJU12" s="102"/>
      <c r="PJV12" s="103"/>
      <c r="PKA12" s="102"/>
      <c r="PKB12" s="102"/>
      <c r="PKC12" s="103"/>
      <c r="PKH12" s="102"/>
      <c r="PKI12" s="102"/>
      <c r="PKJ12" s="103"/>
      <c r="PKO12" s="102"/>
      <c r="PKP12" s="102"/>
      <c r="PKQ12" s="103"/>
      <c r="PKV12" s="102"/>
      <c r="PKW12" s="102"/>
      <c r="PKX12" s="103"/>
      <c r="PLC12" s="102"/>
      <c r="PLD12" s="102"/>
      <c r="PLE12" s="103"/>
      <c r="PLJ12" s="102"/>
      <c r="PLK12" s="102"/>
      <c r="PLL12" s="103"/>
      <c r="PLQ12" s="102"/>
      <c r="PLR12" s="102"/>
      <c r="PLS12" s="103"/>
      <c r="PLX12" s="102"/>
      <c r="PLY12" s="102"/>
      <c r="PLZ12" s="103"/>
      <c r="PME12" s="102"/>
      <c r="PMF12" s="102"/>
      <c r="PMG12" s="103"/>
      <c r="PML12" s="102"/>
      <c r="PMM12" s="102"/>
      <c r="PMN12" s="103"/>
      <c r="PMS12" s="102"/>
      <c r="PMT12" s="102"/>
      <c r="PMU12" s="103"/>
      <c r="PMZ12" s="102"/>
      <c r="PNA12" s="102"/>
      <c r="PNB12" s="103"/>
      <c r="PNG12" s="102"/>
      <c r="PNH12" s="102"/>
      <c r="PNI12" s="103"/>
      <c r="PNN12" s="102"/>
      <c r="PNO12" s="102"/>
      <c r="PNP12" s="103"/>
      <c r="PNU12" s="102"/>
      <c r="PNV12" s="102"/>
      <c r="PNW12" s="103"/>
      <c r="POB12" s="102"/>
      <c r="POC12" s="102"/>
      <c r="POD12" s="103"/>
      <c r="POI12" s="102"/>
      <c r="POJ12" s="102"/>
      <c r="POK12" s="103"/>
      <c r="POP12" s="102"/>
      <c r="POQ12" s="102"/>
      <c r="POR12" s="103"/>
      <c r="POW12" s="102"/>
      <c r="POX12" s="102"/>
      <c r="POY12" s="103"/>
      <c r="PPD12" s="102"/>
      <c r="PPE12" s="102"/>
      <c r="PPF12" s="103"/>
      <c r="PPK12" s="102"/>
      <c r="PPL12" s="102"/>
      <c r="PPM12" s="103"/>
      <c r="PPR12" s="102"/>
      <c r="PPS12" s="102"/>
      <c r="PPT12" s="103"/>
      <c r="PPY12" s="102"/>
      <c r="PPZ12" s="102"/>
      <c r="PQA12" s="103"/>
      <c r="PQF12" s="102"/>
      <c r="PQG12" s="102"/>
      <c r="PQH12" s="103"/>
      <c r="PQM12" s="102"/>
      <c r="PQN12" s="102"/>
      <c r="PQO12" s="103"/>
      <c r="PQT12" s="102"/>
      <c r="PQU12" s="102"/>
      <c r="PQV12" s="103"/>
      <c r="PRA12" s="102"/>
      <c r="PRB12" s="102"/>
      <c r="PRC12" s="103"/>
      <c r="PRH12" s="102"/>
      <c r="PRI12" s="102"/>
      <c r="PRJ12" s="103"/>
      <c r="PRO12" s="102"/>
      <c r="PRP12" s="102"/>
      <c r="PRQ12" s="103"/>
      <c r="PRV12" s="102"/>
      <c r="PRW12" s="102"/>
      <c r="PRX12" s="103"/>
      <c r="PSC12" s="102"/>
      <c r="PSD12" s="102"/>
      <c r="PSE12" s="103"/>
      <c r="PSJ12" s="102"/>
      <c r="PSK12" s="102"/>
      <c r="PSL12" s="103"/>
      <c r="PSQ12" s="102"/>
      <c r="PSR12" s="102"/>
      <c r="PSS12" s="103"/>
      <c r="PSX12" s="102"/>
      <c r="PSY12" s="102"/>
      <c r="PSZ12" s="103"/>
      <c r="PTE12" s="102"/>
      <c r="PTF12" s="102"/>
      <c r="PTG12" s="103"/>
      <c r="PTL12" s="102"/>
      <c r="PTM12" s="102"/>
      <c r="PTN12" s="103"/>
      <c r="PTS12" s="102"/>
      <c r="PTT12" s="102"/>
      <c r="PTU12" s="103"/>
      <c r="PTZ12" s="102"/>
      <c r="PUA12" s="102"/>
      <c r="PUB12" s="103"/>
      <c r="PUG12" s="102"/>
      <c r="PUH12" s="102"/>
      <c r="PUI12" s="103"/>
      <c r="PUN12" s="102"/>
      <c r="PUO12" s="102"/>
      <c r="PUP12" s="103"/>
      <c r="PUU12" s="102"/>
      <c r="PUV12" s="102"/>
      <c r="PUW12" s="103"/>
      <c r="PVB12" s="102"/>
      <c r="PVC12" s="102"/>
      <c r="PVD12" s="103"/>
      <c r="PVI12" s="102"/>
      <c r="PVJ12" s="102"/>
      <c r="PVK12" s="103"/>
      <c r="PVP12" s="102"/>
      <c r="PVQ12" s="102"/>
      <c r="PVR12" s="103"/>
      <c r="PVW12" s="102"/>
      <c r="PVX12" s="102"/>
      <c r="PVY12" s="103"/>
      <c r="PWD12" s="102"/>
      <c r="PWE12" s="102"/>
      <c r="PWF12" s="103"/>
      <c r="PWK12" s="102"/>
      <c r="PWL12" s="102"/>
      <c r="PWM12" s="103"/>
      <c r="PWR12" s="102"/>
      <c r="PWS12" s="102"/>
      <c r="PWT12" s="103"/>
      <c r="PWY12" s="102"/>
      <c r="PWZ12" s="102"/>
      <c r="PXA12" s="103"/>
      <c r="PXF12" s="102"/>
      <c r="PXG12" s="102"/>
      <c r="PXH12" s="103"/>
      <c r="PXM12" s="102"/>
      <c r="PXN12" s="102"/>
      <c r="PXO12" s="103"/>
      <c r="PXT12" s="102"/>
      <c r="PXU12" s="102"/>
      <c r="PXV12" s="103"/>
      <c r="PYA12" s="102"/>
      <c r="PYB12" s="102"/>
      <c r="PYC12" s="103"/>
      <c r="PYH12" s="102"/>
      <c r="PYI12" s="102"/>
      <c r="PYJ12" s="103"/>
      <c r="PYO12" s="102"/>
      <c r="PYP12" s="102"/>
      <c r="PYQ12" s="103"/>
      <c r="PYV12" s="102"/>
      <c r="PYW12" s="102"/>
      <c r="PYX12" s="103"/>
      <c r="PZC12" s="102"/>
      <c r="PZD12" s="102"/>
      <c r="PZE12" s="103"/>
      <c r="PZJ12" s="102"/>
      <c r="PZK12" s="102"/>
      <c r="PZL12" s="103"/>
      <c r="PZQ12" s="102"/>
      <c r="PZR12" s="102"/>
      <c r="PZS12" s="103"/>
      <c r="PZX12" s="102"/>
      <c r="PZY12" s="102"/>
      <c r="PZZ12" s="103"/>
      <c r="QAE12" s="102"/>
      <c r="QAF12" s="102"/>
      <c r="QAG12" s="103"/>
      <c r="QAL12" s="102"/>
      <c r="QAM12" s="102"/>
      <c r="QAN12" s="103"/>
      <c r="QAS12" s="102"/>
      <c r="QAT12" s="102"/>
      <c r="QAU12" s="103"/>
      <c r="QAZ12" s="102"/>
      <c r="QBA12" s="102"/>
      <c r="QBB12" s="103"/>
      <c r="QBG12" s="102"/>
      <c r="QBH12" s="102"/>
      <c r="QBI12" s="103"/>
      <c r="QBN12" s="102"/>
      <c r="QBO12" s="102"/>
      <c r="QBP12" s="103"/>
      <c r="QBU12" s="102"/>
      <c r="QBV12" s="102"/>
      <c r="QBW12" s="103"/>
      <c r="QCB12" s="102"/>
      <c r="QCC12" s="102"/>
      <c r="QCD12" s="103"/>
      <c r="QCI12" s="102"/>
      <c r="QCJ12" s="102"/>
      <c r="QCK12" s="103"/>
      <c r="QCP12" s="102"/>
      <c r="QCQ12" s="102"/>
      <c r="QCR12" s="103"/>
      <c r="QCW12" s="102"/>
      <c r="QCX12" s="102"/>
      <c r="QCY12" s="103"/>
      <c r="QDD12" s="102"/>
      <c r="QDE12" s="102"/>
      <c r="QDF12" s="103"/>
      <c r="QDK12" s="102"/>
      <c r="QDL12" s="102"/>
      <c r="QDM12" s="103"/>
      <c r="QDR12" s="102"/>
      <c r="QDS12" s="102"/>
      <c r="QDT12" s="103"/>
      <c r="QDY12" s="102"/>
      <c r="QDZ12" s="102"/>
      <c r="QEA12" s="103"/>
      <c r="QEF12" s="102"/>
      <c r="QEG12" s="102"/>
      <c r="QEH12" s="103"/>
      <c r="QEM12" s="102"/>
      <c r="QEN12" s="102"/>
      <c r="QEO12" s="103"/>
      <c r="QET12" s="102"/>
      <c r="QEU12" s="102"/>
      <c r="QEV12" s="103"/>
      <c r="QFA12" s="102"/>
      <c r="QFB12" s="102"/>
      <c r="QFC12" s="103"/>
      <c r="QFH12" s="102"/>
      <c r="QFI12" s="102"/>
      <c r="QFJ12" s="103"/>
      <c r="QFO12" s="102"/>
      <c r="QFP12" s="102"/>
      <c r="QFQ12" s="103"/>
      <c r="QFV12" s="102"/>
      <c r="QFW12" s="102"/>
      <c r="QFX12" s="103"/>
      <c r="QGC12" s="102"/>
      <c r="QGD12" s="102"/>
      <c r="QGE12" s="103"/>
      <c r="QGJ12" s="102"/>
      <c r="QGK12" s="102"/>
      <c r="QGL12" s="103"/>
      <c r="QGQ12" s="102"/>
      <c r="QGR12" s="102"/>
      <c r="QGS12" s="103"/>
      <c r="QGX12" s="102"/>
      <c r="QGY12" s="102"/>
      <c r="QGZ12" s="103"/>
      <c r="QHE12" s="102"/>
      <c r="QHF12" s="102"/>
      <c r="QHG12" s="103"/>
      <c r="QHL12" s="102"/>
      <c r="QHM12" s="102"/>
      <c r="QHN12" s="103"/>
      <c r="QHS12" s="102"/>
      <c r="QHT12" s="102"/>
      <c r="QHU12" s="103"/>
      <c r="QHZ12" s="102"/>
      <c r="QIA12" s="102"/>
      <c r="QIB12" s="103"/>
      <c r="QIG12" s="102"/>
      <c r="QIH12" s="102"/>
      <c r="QII12" s="103"/>
      <c r="QIN12" s="102"/>
      <c r="QIO12" s="102"/>
      <c r="QIP12" s="103"/>
      <c r="QIU12" s="102"/>
      <c r="QIV12" s="102"/>
      <c r="QIW12" s="103"/>
      <c r="QJB12" s="102"/>
      <c r="QJC12" s="102"/>
      <c r="QJD12" s="103"/>
      <c r="QJI12" s="102"/>
      <c r="QJJ12" s="102"/>
      <c r="QJK12" s="103"/>
      <c r="QJP12" s="102"/>
      <c r="QJQ12" s="102"/>
      <c r="QJR12" s="103"/>
      <c r="QJW12" s="102"/>
      <c r="QJX12" s="102"/>
      <c r="QJY12" s="103"/>
      <c r="QKD12" s="102"/>
      <c r="QKE12" s="102"/>
      <c r="QKF12" s="103"/>
      <c r="QKK12" s="102"/>
      <c r="QKL12" s="102"/>
      <c r="QKM12" s="103"/>
      <c r="QKR12" s="102"/>
      <c r="QKS12" s="102"/>
      <c r="QKT12" s="103"/>
      <c r="QKY12" s="102"/>
      <c r="QKZ12" s="102"/>
      <c r="QLA12" s="103"/>
      <c r="QLF12" s="102"/>
      <c r="QLG12" s="102"/>
      <c r="QLH12" s="103"/>
      <c r="QLM12" s="102"/>
      <c r="QLN12" s="102"/>
      <c r="QLO12" s="103"/>
      <c r="QLT12" s="102"/>
      <c r="QLU12" s="102"/>
      <c r="QLV12" s="103"/>
      <c r="QMA12" s="102"/>
      <c r="QMB12" s="102"/>
      <c r="QMC12" s="103"/>
      <c r="QMH12" s="102"/>
      <c r="QMI12" s="102"/>
      <c r="QMJ12" s="103"/>
      <c r="QMO12" s="102"/>
      <c r="QMP12" s="102"/>
      <c r="QMQ12" s="103"/>
      <c r="QMV12" s="102"/>
      <c r="QMW12" s="102"/>
      <c r="QMX12" s="103"/>
      <c r="QNC12" s="102"/>
      <c r="QND12" s="102"/>
      <c r="QNE12" s="103"/>
      <c r="QNJ12" s="102"/>
      <c r="QNK12" s="102"/>
      <c r="QNL12" s="103"/>
      <c r="QNQ12" s="102"/>
      <c r="QNR12" s="102"/>
      <c r="QNS12" s="103"/>
      <c r="QNX12" s="102"/>
      <c r="QNY12" s="102"/>
      <c r="QNZ12" s="103"/>
      <c r="QOE12" s="102"/>
      <c r="QOF12" s="102"/>
      <c r="QOG12" s="103"/>
      <c r="QOL12" s="102"/>
      <c r="QOM12" s="102"/>
      <c r="QON12" s="103"/>
      <c r="QOS12" s="102"/>
      <c r="QOT12" s="102"/>
      <c r="QOU12" s="103"/>
      <c r="QOZ12" s="102"/>
      <c r="QPA12" s="102"/>
      <c r="QPB12" s="103"/>
      <c r="QPG12" s="102"/>
      <c r="QPH12" s="102"/>
      <c r="QPI12" s="103"/>
      <c r="QPN12" s="102"/>
      <c r="QPO12" s="102"/>
      <c r="QPP12" s="103"/>
      <c r="QPU12" s="102"/>
      <c r="QPV12" s="102"/>
      <c r="QPW12" s="103"/>
      <c r="QQB12" s="102"/>
      <c r="QQC12" s="102"/>
      <c r="QQD12" s="103"/>
      <c r="QQI12" s="102"/>
      <c r="QQJ12" s="102"/>
      <c r="QQK12" s="103"/>
      <c r="QQP12" s="102"/>
      <c r="QQQ12" s="102"/>
      <c r="QQR12" s="103"/>
      <c r="QQW12" s="102"/>
      <c r="QQX12" s="102"/>
      <c r="QQY12" s="103"/>
      <c r="QRD12" s="102"/>
      <c r="QRE12" s="102"/>
      <c r="QRF12" s="103"/>
      <c r="QRK12" s="102"/>
      <c r="QRL12" s="102"/>
      <c r="QRM12" s="103"/>
      <c r="QRR12" s="102"/>
      <c r="QRS12" s="102"/>
      <c r="QRT12" s="103"/>
      <c r="QRY12" s="102"/>
      <c r="QRZ12" s="102"/>
      <c r="QSA12" s="103"/>
      <c r="QSF12" s="102"/>
      <c r="QSG12" s="102"/>
      <c r="QSH12" s="103"/>
      <c r="QSM12" s="102"/>
      <c r="QSN12" s="102"/>
      <c r="QSO12" s="103"/>
      <c r="QST12" s="102"/>
      <c r="QSU12" s="102"/>
      <c r="QSV12" s="103"/>
      <c r="QTA12" s="102"/>
      <c r="QTB12" s="102"/>
      <c r="QTC12" s="103"/>
      <c r="QTH12" s="102"/>
      <c r="QTI12" s="102"/>
      <c r="QTJ12" s="103"/>
      <c r="QTO12" s="102"/>
      <c r="QTP12" s="102"/>
      <c r="QTQ12" s="103"/>
      <c r="QTV12" s="102"/>
      <c r="QTW12" s="102"/>
      <c r="QTX12" s="103"/>
      <c r="QUC12" s="102"/>
      <c r="QUD12" s="102"/>
      <c r="QUE12" s="103"/>
      <c r="QUJ12" s="102"/>
      <c r="QUK12" s="102"/>
      <c r="QUL12" s="103"/>
      <c r="QUQ12" s="102"/>
      <c r="QUR12" s="102"/>
      <c r="QUS12" s="103"/>
      <c r="QUX12" s="102"/>
      <c r="QUY12" s="102"/>
      <c r="QUZ12" s="103"/>
      <c r="QVE12" s="102"/>
      <c r="QVF12" s="102"/>
      <c r="QVG12" s="103"/>
      <c r="QVL12" s="102"/>
      <c r="QVM12" s="102"/>
      <c r="QVN12" s="103"/>
      <c r="QVS12" s="102"/>
      <c r="QVT12" s="102"/>
      <c r="QVU12" s="103"/>
      <c r="QVZ12" s="102"/>
      <c r="QWA12" s="102"/>
      <c r="QWB12" s="103"/>
      <c r="QWG12" s="102"/>
      <c r="QWH12" s="102"/>
      <c r="QWI12" s="103"/>
      <c r="QWN12" s="102"/>
      <c r="QWO12" s="102"/>
      <c r="QWP12" s="103"/>
      <c r="QWU12" s="102"/>
      <c r="QWV12" s="102"/>
      <c r="QWW12" s="103"/>
      <c r="QXB12" s="102"/>
      <c r="QXC12" s="102"/>
      <c r="QXD12" s="103"/>
      <c r="QXI12" s="102"/>
      <c r="QXJ12" s="102"/>
      <c r="QXK12" s="103"/>
      <c r="QXP12" s="102"/>
      <c r="QXQ12" s="102"/>
      <c r="QXR12" s="103"/>
      <c r="QXW12" s="102"/>
      <c r="QXX12" s="102"/>
      <c r="QXY12" s="103"/>
      <c r="QYD12" s="102"/>
      <c r="QYE12" s="102"/>
      <c r="QYF12" s="103"/>
      <c r="QYK12" s="102"/>
      <c r="QYL12" s="102"/>
      <c r="QYM12" s="103"/>
      <c r="QYR12" s="102"/>
      <c r="QYS12" s="102"/>
      <c r="QYT12" s="103"/>
      <c r="QYY12" s="102"/>
      <c r="QYZ12" s="102"/>
      <c r="QZA12" s="103"/>
      <c r="QZF12" s="102"/>
      <c r="QZG12" s="102"/>
      <c r="QZH12" s="103"/>
      <c r="QZM12" s="102"/>
      <c r="QZN12" s="102"/>
      <c r="QZO12" s="103"/>
      <c r="QZT12" s="102"/>
      <c r="QZU12" s="102"/>
      <c r="QZV12" s="103"/>
      <c r="RAA12" s="102"/>
      <c r="RAB12" s="102"/>
      <c r="RAC12" s="103"/>
      <c r="RAH12" s="102"/>
      <c r="RAI12" s="102"/>
      <c r="RAJ12" s="103"/>
      <c r="RAO12" s="102"/>
      <c r="RAP12" s="102"/>
      <c r="RAQ12" s="103"/>
      <c r="RAV12" s="102"/>
      <c r="RAW12" s="102"/>
      <c r="RAX12" s="103"/>
      <c r="RBC12" s="102"/>
      <c r="RBD12" s="102"/>
      <c r="RBE12" s="103"/>
      <c r="RBJ12" s="102"/>
      <c r="RBK12" s="102"/>
      <c r="RBL12" s="103"/>
      <c r="RBQ12" s="102"/>
      <c r="RBR12" s="102"/>
      <c r="RBS12" s="103"/>
      <c r="RBX12" s="102"/>
      <c r="RBY12" s="102"/>
      <c r="RBZ12" s="103"/>
      <c r="RCE12" s="102"/>
      <c r="RCF12" s="102"/>
      <c r="RCG12" s="103"/>
      <c r="RCL12" s="102"/>
      <c r="RCM12" s="102"/>
      <c r="RCN12" s="103"/>
      <c r="RCS12" s="102"/>
      <c r="RCT12" s="102"/>
      <c r="RCU12" s="103"/>
      <c r="RCZ12" s="102"/>
      <c r="RDA12" s="102"/>
      <c r="RDB12" s="103"/>
      <c r="RDG12" s="102"/>
      <c r="RDH12" s="102"/>
      <c r="RDI12" s="103"/>
      <c r="RDN12" s="102"/>
      <c r="RDO12" s="102"/>
      <c r="RDP12" s="103"/>
      <c r="RDU12" s="102"/>
      <c r="RDV12" s="102"/>
      <c r="RDW12" s="103"/>
      <c r="REB12" s="102"/>
      <c r="REC12" s="102"/>
      <c r="RED12" s="103"/>
      <c r="REI12" s="102"/>
      <c r="REJ12" s="102"/>
      <c r="REK12" s="103"/>
      <c r="REP12" s="102"/>
      <c r="REQ12" s="102"/>
      <c r="RER12" s="103"/>
      <c r="REW12" s="102"/>
      <c r="REX12" s="102"/>
      <c r="REY12" s="103"/>
      <c r="RFD12" s="102"/>
      <c r="RFE12" s="102"/>
      <c r="RFF12" s="103"/>
      <c r="RFK12" s="102"/>
      <c r="RFL12" s="102"/>
      <c r="RFM12" s="103"/>
      <c r="RFR12" s="102"/>
      <c r="RFS12" s="102"/>
      <c r="RFT12" s="103"/>
      <c r="RFY12" s="102"/>
      <c r="RFZ12" s="102"/>
      <c r="RGA12" s="103"/>
      <c r="RGF12" s="102"/>
      <c r="RGG12" s="102"/>
      <c r="RGH12" s="103"/>
      <c r="RGM12" s="102"/>
      <c r="RGN12" s="102"/>
      <c r="RGO12" s="103"/>
      <c r="RGT12" s="102"/>
      <c r="RGU12" s="102"/>
      <c r="RGV12" s="103"/>
      <c r="RHA12" s="102"/>
      <c r="RHB12" s="102"/>
      <c r="RHC12" s="103"/>
      <c r="RHH12" s="102"/>
      <c r="RHI12" s="102"/>
      <c r="RHJ12" s="103"/>
      <c r="RHO12" s="102"/>
      <c r="RHP12" s="102"/>
      <c r="RHQ12" s="103"/>
      <c r="RHV12" s="102"/>
      <c r="RHW12" s="102"/>
      <c r="RHX12" s="103"/>
      <c r="RIC12" s="102"/>
      <c r="RID12" s="102"/>
      <c r="RIE12" s="103"/>
      <c r="RIJ12" s="102"/>
      <c r="RIK12" s="102"/>
      <c r="RIL12" s="103"/>
      <c r="RIQ12" s="102"/>
      <c r="RIR12" s="102"/>
      <c r="RIS12" s="103"/>
      <c r="RIX12" s="102"/>
      <c r="RIY12" s="102"/>
      <c r="RIZ12" s="103"/>
      <c r="RJE12" s="102"/>
      <c r="RJF12" s="102"/>
      <c r="RJG12" s="103"/>
      <c r="RJL12" s="102"/>
      <c r="RJM12" s="102"/>
      <c r="RJN12" s="103"/>
      <c r="RJS12" s="102"/>
      <c r="RJT12" s="102"/>
      <c r="RJU12" s="103"/>
      <c r="RJZ12" s="102"/>
      <c r="RKA12" s="102"/>
      <c r="RKB12" s="103"/>
      <c r="RKG12" s="102"/>
      <c r="RKH12" s="102"/>
      <c r="RKI12" s="103"/>
      <c r="RKN12" s="102"/>
      <c r="RKO12" s="102"/>
      <c r="RKP12" s="103"/>
      <c r="RKU12" s="102"/>
      <c r="RKV12" s="102"/>
      <c r="RKW12" s="103"/>
      <c r="RLB12" s="102"/>
      <c r="RLC12" s="102"/>
      <c r="RLD12" s="103"/>
      <c r="RLI12" s="102"/>
      <c r="RLJ12" s="102"/>
      <c r="RLK12" s="103"/>
      <c r="RLP12" s="102"/>
      <c r="RLQ12" s="102"/>
      <c r="RLR12" s="103"/>
      <c r="RLW12" s="102"/>
      <c r="RLX12" s="102"/>
      <c r="RLY12" s="103"/>
      <c r="RMD12" s="102"/>
      <c r="RME12" s="102"/>
      <c r="RMF12" s="103"/>
      <c r="RMK12" s="102"/>
      <c r="RML12" s="102"/>
      <c r="RMM12" s="103"/>
      <c r="RMR12" s="102"/>
      <c r="RMS12" s="102"/>
      <c r="RMT12" s="103"/>
      <c r="RMY12" s="102"/>
      <c r="RMZ12" s="102"/>
      <c r="RNA12" s="103"/>
      <c r="RNF12" s="102"/>
      <c r="RNG12" s="102"/>
      <c r="RNH12" s="103"/>
      <c r="RNM12" s="102"/>
      <c r="RNN12" s="102"/>
      <c r="RNO12" s="103"/>
      <c r="RNT12" s="102"/>
      <c r="RNU12" s="102"/>
      <c r="RNV12" s="103"/>
      <c r="ROA12" s="102"/>
      <c r="ROB12" s="102"/>
      <c r="ROC12" s="103"/>
      <c r="ROH12" s="102"/>
      <c r="ROI12" s="102"/>
      <c r="ROJ12" s="103"/>
      <c r="ROO12" s="102"/>
      <c r="ROP12" s="102"/>
      <c r="ROQ12" s="103"/>
      <c r="ROV12" s="102"/>
      <c r="ROW12" s="102"/>
      <c r="ROX12" s="103"/>
      <c r="RPC12" s="102"/>
      <c r="RPD12" s="102"/>
      <c r="RPE12" s="103"/>
      <c r="RPJ12" s="102"/>
      <c r="RPK12" s="102"/>
      <c r="RPL12" s="103"/>
      <c r="RPQ12" s="102"/>
      <c r="RPR12" s="102"/>
      <c r="RPS12" s="103"/>
      <c r="RPX12" s="102"/>
      <c r="RPY12" s="102"/>
      <c r="RPZ12" s="103"/>
      <c r="RQE12" s="102"/>
      <c r="RQF12" s="102"/>
      <c r="RQG12" s="103"/>
      <c r="RQL12" s="102"/>
      <c r="RQM12" s="102"/>
      <c r="RQN12" s="103"/>
      <c r="RQS12" s="102"/>
      <c r="RQT12" s="102"/>
      <c r="RQU12" s="103"/>
      <c r="RQZ12" s="102"/>
      <c r="RRA12" s="102"/>
      <c r="RRB12" s="103"/>
      <c r="RRG12" s="102"/>
      <c r="RRH12" s="102"/>
      <c r="RRI12" s="103"/>
      <c r="RRN12" s="102"/>
      <c r="RRO12" s="102"/>
      <c r="RRP12" s="103"/>
      <c r="RRU12" s="102"/>
      <c r="RRV12" s="102"/>
      <c r="RRW12" s="103"/>
      <c r="RSB12" s="102"/>
      <c r="RSC12" s="102"/>
      <c r="RSD12" s="103"/>
      <c r="RSI12" s="102"/>
      <c r="RSJ12" s="102"/>
      <c r="RSK12" s="103"/>
      <c r="RSP12" s="102"/>
      <c r="RSQ12" s="102"/>
      <c r="RSR12" s="103"/>
      <c r="RSW12" s="102"/>
      <c r="RSX12" s="102"/>
      <c r="RSY12" s="103"/>
      <c r="RTD12" s="102"/>
      <c r="RTE12" s="102"/>
      <c r="RTF12" s="103"/>
      <c r="RTK12" s="102"/>
      <c r="RTL12" s="102"/>
      <c r="RTM12" s="103"/>
      <c r="RTR12" s="102"/>
      <c r="RTS12" s="102"/>
      <c r="RTT12" s="103"/>
      <c r="RTY12" s="102"/>
      <c r="RTZ12" s="102"/>
      <c r="RUA12" s="103"/>
      <c r="RUF12" s="102"/>
      <c r="RUG12" s="102"/>
      <c r="RUH12" s="103"/>
      <c r="RUM12" s="102"/>
      <c r="RUN12" s="102"/>
      <c r="RUO12" s="103"/>
      <c r="RUT12" s="102"/>
      <c r="RUU12" s="102"/>
      <c r="RUV12" s="103"/>
      <c r="RVA12" s="102"/>
      <c r="RVB12" s="102"/>
      <c r="RVC12" s="103"/>
      <c r="RVH12" s="102"/>
      <c r="RVI12" s="102"/>
      <c r="RVJ12" s="103"/>
      <c r="RVO12" s="102"/>
      <c r="RVP12" s="102"/>
      <c r="RVQ12" s="103"/>
      <c r="RVV12" s="102"/>
      <c r="RVW12" s="102"/>
      <c r="RVX12" s="103"/>
      <c r="RWC12" s="102"/>
      <c r="RWD12" s="102"/>
      <c r="RWE12" s="103"/>
      <c r="RWJ12" s="102"/>
      <c r="RWK12" s="102"/>
      <c r="RWL12" s="103"/>
      <c r="RWQ12" s="102"/>
      <c r="RWR12" s="102"/>
      <c r="RWS12" s="103"/>
      <c r="RWX12" s="102"/>
      <c r="RWY12" s="102"/>
      <c r="RWZ12" s="103"/>
      <c r="RXE12" s="102"/>
      <c r="RXF12" s="102"/>
      <c r="RXG12" s="103"/>
      <c r="RXL12" s="102"/>
      <c r="RXM12" s="102"/>
      <c r="RXN12" s="103"/>
      <c r="RXS12" s="102"/>
      <c r="RXT12" s="102"/>
      <c r="RXU12" s="103"/>
      <c r="RXZ12" s="102"/>
      <c r="RYA12" s="102"/>
      <c r="RYB12" s="103"/>
      <c r="RYG12" s="102"/>
      <c r="RYH12" s="102"/>
      <c r="RYI12" s="103"/>
      <c r="RYN12" s="102"/>
      <c r="RYO12" s="102"/>
      <c r="RYP12" s="103"/>
      <c r="RYU12" s="102"/>
      <c r="RYV12" s="102"/>
      <c r="RYW12" s="103"/>
      <c r="RZB12" s="102"/>
      <c r="RZC12" s="102"/>
      <c r="RZD12" s="103"/>
      <c r="RZI12" s="102"/>
      <c r="RZJ12" s="102"/>
      <c r="RZK12" s="103"/>
      <c r="RZP12" s="102"/>
      <c r="RZQ12" s="102"/>
      <c r="RZR12" s="103"/>
      <c r="RZW12" s="102"/>
      <c r="RZX12" s="102"/>
      <c r="RZY12" s="103"/>
      <c r="SAD12" s="102"/>
      <c r="SAE12" s="102"/>
      <c r="SAF12" s="103"/>
      <c r="SAK12" s="102"/>
      <c r="SAL12" s="102"/>
      <c r="SAM12" s="103"/>
      <c r="SAR12" s="102"/>
      <c r="SAS12" s="102"/>
      <c r="SAT12" s="103"/>
      <c r="SAY12" s="102"/>
      <c r="SAZ12" s="102"/>
      <c r="SBA12" s="103"/>
      <c r="SBF12" s="102"/>
      <c r="SBG12" s="102"/>
      <c r="SBH12" s="103"/>
      <c r="SBM12" s="102"/>
      <c r="SBN12" s="102"/>
      <c r="SBO12" s="103"/>
      <c r="SBT12" s="102"/>
      <c r="SBU12" s="102"/>
      <c r="SBV12" s="103"/>
      <c r="SCA12" s="102"/>
      <c r="SCB12" s="102"/>
      <c r="SCC12" s="103"/>
      <c r="SCH12" s="102"/>
      <c r="SCI12" s="102"/>
      <c r="SCJ12" s="103"/>
      <c r="SCO12" s="102"/>
      <c r="SCP12" s="102"/>
      <c r="SCQ12" s="103"/>
      <c r="SCV12" s="102"/>
      <c r="SCW12" s="102"/>
      <c r="SCX12" s="103"/>
      <c r="SDC12" s="102"/>
      <c r="SDD12" s="102"/>
      <c r="SDE12" s="103"/>
      <c r="SDJ12" s="102"/>
      <c r="SDK12" s="102"/>
      <c r="SDL12" s="103"/>
      <c r="SDQ12" s="102"/>
      <c r="SDR12" s="102"/>
      <c r="SDS12" s="103"/>
      <c r="SDX12" s="102"/>
      <c r="SDY12" s="102"/>
      <c r="SDZ12" s="103"/>
      <c r="SEE12" s="102"/>
      <c r="SEF12" s="102"/>
      <c r="SEG12" s="103"/>
      <c r="SEL12" s="102"/>
      <c r="SEM12" s="102"/>
      <c r="SEN12" s="103"/>
      <c r="SES12" s="102"/>
      <c r="SET12" s="102"/>
      <c r="SEU12" s="103"/>
      <c r="SEZ12" s="102"/>
      <c r="SFA12" s="102"/>
      <c r="SFB12" s="103"/>
      <c r="SFG12" s="102"/>
      <c r="SFH12" s="102"/>
      <c r="SFI12" s="103"/>
      <c r="SFN12" s="102"/>
      <c r="SFO12" s="102"/>
      <c r="SFP12" s="103"/>
      <c r="SFU12" s="102"/>
      <c r="SFV12" s="102"/>
      <c r="SFW12" s="103"/>
      <c r="SGB12" s="102"/>
      <c r="SGC12" s="102"/>
      <c r="SGD12" s="103"/>
      <c r="SGI12" s="102"/>
      <c r="SGJ12" s="102"/>
      <c r="SGK12" s="103"/>
      <c r="SGP12" s="102"/>
      <c r="SGQ12" s="102"/>
      <c r="SGR12" s="103"/>
      <c r="SGW12" s="102"/>
      <c r="SGX12" s="102"/>
      <c r="SGY12" s="103"/>
      <c r="SHD12" s="102"/>
      <c r="SHE12" s="102"/>
      <c r="SHF12" s="103"/>
      <c r="SHK12" s="102"/>
      <c r="SHL12" s="102"/>
      <c r="SHM12" s="103"/>
      <c r="SHR12" s="102"/>
      <c r="SHS12" s="102"/>
      <c r="SHT12" s="103"/>
      <c r="SHY12" s="102"/>
      <c r="SHZ12" s="102"/>
      <c r="SIA12" s="103"/>
      <c r="SIF12" s="102"/>
      <c r="SIG12" s="102"/>
      <c r="SIH12" s="103"/>
      <c r="SIM12" s="102"/>
      <c r="SIN12" s="102"/>
      <c r="SIO12" s="103"/>
      <c r="SIT12" s="102"/>
      <c r="SIU12" s="102"/>
      <c r="SIV12" s="103"/>
      <c r="SJA12" s="102"/>
      <c r="SJB12" s="102"/>
      <c r="SJC12" s="103"/>
      <c r="SJH12" s="102"/>
      <c r="SJI12" s="102"/>
      <c r="SJJ12" s="103"/>
      <c r="SJO12" s="102"/>
      <c r="SJP12" s="102"/>
      <c r="SJQ12" s="103"/>
      <c r="SJV12" s="102"/>
      <c r="SJW12" s="102"/>
      <c r="SJX12" s="103"/>
      <c r="SKC12" s="102"/>
      <c r="SKD12" s="102"/>
      <c r="SKE12" s="103"/>
      <c r="SKJ12" s="102"/>
      <c r="SKK12" s="102"/>
      <c r="SKL12" s="103"/>
      <c r="SKQ12" s="102"/>
      <c r="SKR12" s="102"/>
      <c r="SKS12" s="103"/>
      <c r="SKX12" s="102"/>
      <c r="SKY12" s="102"/>
      <c r="SKZ12" s="103"/>
      <c r="SLE12" s="102"/>
      <c r="SLF12" s="102"/>
      <c r="SLG12" s="103"/>
      <c r="SLL12" s="102"/>
      <c r="SLM12" s="102"/>
      <c r="SLN12" s="103"/>
      <c r="SLS12" s="102"/>
      <c r="SLT12" s="102"/>
      <c r="SLU12" s="103"/>
      <c r="SLZ12" s="102"/>
      <c r="SMA12" s="102"/>
      <c r="SMB12" s="103"/>
      <c r="SMG12" s="102"/>
      <c r="SMH12" s="102"/>
      <c r="SMI12" s="103"/>
      <c r="SMN12" s="102"/>
      <c r="SMO12" s="102"/>
      <c r="SMP12" s="103"/>
      <c r="SMU12" s="102"/>
      <c r="SMV12" s="102"/>
      <c r="SMW12" s="103"/>
      <c r="SNB12" s="102"/>
      <c r="SNC12" s="102"/>
      <c r="SND12" s="103"/>
      <c r="SNI12" s="102"/>
      <c r="SNJ12" s="102"/>
      <c r="SNK12" s="103"/>
      <c r="SNP12" s="102"/>
      <c r="SNQ12" s="102"/>
      <c r="SNR12" s="103"/>
      <c r="SNW12" s="102"/>
      <c r="SNX12" s="102"/>
      <c r="SNY12" s="103"/>
      <c r="SOD12" s="102"/>
      <c r="SOE12" s="102"/>
      <c r="SOF12" s="103"/>
      <c r="SOK12" s="102"/>
      <c r="SOL12" s="102"/>
      <c r="SOM12" s="103"/>
      <c r="SOR12" s="102"/>
      <c r="SOS12" s="102"/>
      <c r="SOT12" s="103"/>
      <c r="SOY12" s="102"/>
      <c r="SOZ12" s="102"/>
      <c r="SPA12" s="103"/>
      <c r="SPF12" s="102"/>
      <c r="SPG12" s="102"/>
      <c r="SPH12" s="103"/>
      <c r="SPM12" s="102"/>
      <c r="SPN12" s="102"/>
      <c r="SPO12" s="103"/>
      <c r="SPT12" s="102"/>
      <c r="SPU12" s="102"/>
      <c r="SPV12" s="103"/>
      <c r="SQA12" s="102"/>
      <c r="SQB12" s="102"/>
      <c r="SQC12" s="103"/>
      <c r="SQH12" s="102"/>
      <c r="SQI12" s="102"/>
      <c r="SQJ12" s="103"/>
      <c r="SQO12" s="102"/>
      <c r="SQP12" s="102"/>
      <c r="SQQ12" s="103"/>
      <c r="SQV12" s="102"/>
      <c r="SQW12" s="102"/>
      <c r="SQX12" s="103"/>
      <c r="SRC12" s="102"/>
      <c r="SRD12" s="102"/>
      <c r="SRE12" s="103"/>
      <c r="SRJ12" s="102"/>
      <c r="SRK12" s="102"/>
      <c r="SRL12" s="103"/>
      <c r="SRQ12" s="102"/>
      <c r="SRR12" s="102"/>
      <c r="SRS12" s="103"/>
      <c r="SRX12" s="102"/>
      <c r="SRY12" s="102"/>
      <c r="SRZ12" s="103"/>
      <c r="SSE12" s="102"/>
      <c r="SSF12" s="102"/>
      <c r="SSG12" s="103"/>
      <c r="SSL12" s="102"/>
      <c r="SSM12" s="102"/>
      <c r="SSN12" s="103"/>
      <c r="SSS12" s="102"/>
      <c r="SST12" s="102"/>
      <c r="SSU12" s="103"/>
      <c r="SSZ12" s="102"/>
      <c r="STA12" s="102"/>
      <c r="STB12" s="103"/>
      <c r="STG12" s="102"/>
      <c r="STH12" s="102"/>
      <c r="STI12" s="103"/>
      <c r="STN12" s="102"/>
      <c r="STO12" s="102"/>
      <c r="STP12" s="103"/>
      <c r="STU12" s="102"/>
      <c r="STV12" s="102"/>
      <c r="STW12" s="103"/>
      <c r="SUB12" s="102"/>
      <c r="SUC12" s="102"/>
      <c r="SUD12" s="103"/>
      <c r="SUI12" s="102"/>
      <c r="SUJ12" s="102"/>
      <c r="SUK12" s="103"/>
      <c r="SUP12" s="102"/>
      <c r="SUQ12" s="102"/>
      <c r="SUR12" s="103"/>
      <c r="SUW12" s="102"/>
      <c r="SUX12" s="102"/>
      <c r="SUY12" s="103"/>
      <c r="SVD12" s="102"/>
      <c r="SVE12" s="102"/>
      <c r="SVF12" s="103"/>
      <c r="SVK12" s="102"/>
      <c r="SVL12" s="102"/>
      <c r="SVM12" s="103"/>
      <c r="SVR12" s="102"/>
      <c r="SVS12" s="102"/>
      <c r="SVT12" s="103"/>
      <c r="SVY12" s="102"/>
      <c r="SVZ12" s="102"/>
      <c r="SWA12" s="103"/>
      <c r="SWF12" s="102"/>
      <c r="SWG12" s="102"/>
      <c r="SWH12" s="103"/>
      <c r="SWM12" s="102"/>
      <c r="SWN12" s="102"/>
      <c r="SWO12" s="103"/>
      <c r="SWT12" s="102"/>
      <c r="SWU12" s="102"/>
      <c r="SWV12" s="103"/>
      <c r="SXA12" s="102"/>
      <c r="SXB12" s="102"/>
      <c r="SXC12" s="103"/>
      <c r="SXH12" s="102"/>
      <c r="SXI12" s="102"/>
      <c r="SXJ12" s="103"/>
      <c r="SXO12" s="102"/>
      <c r="SXP12" s="102"/>
      <c r="SXQ12" s="103"/>
      <c r="SXV12" s="102"/>
      <c r="SXW12" s="102"/>
      <c r="SXX12" s="103"/>
      <c r="SYC12" s="102"/>
      <c r="SYD12" s="102"/>
      <c r="SYE12" s="103"/>
      <c r="SYJ12" s="102"/>
      <c r="SYK12" s="102"/>
      <c r="SYL12" s="103"/>
      <c r="SYQ12" s="102"/>
      <c r="SYR12" s="102"/>
      <c r="SYS12" s="103"/>
      <c r="SYX12" s="102"/>
      <c r="SYY12" s="102"/>
      <c r="SYZ12" s="103"/>
      <c r="SZE12" s="102"/>
      <c r="SZF12" s="102"/>
      <c r="SZG12" s="103"/>
      <c r="SZL12" s="102"/>
      <c r="SZM12" s="102"/>
      <c r="SZN12" s="103"/>
      <c r="SZS12" s="102"/>
      <c r="SZT12" s="102"/>
      <c r="SZU12" s="103"/>
      <c r="SZZ12" s="102"/>
      <c r="TAA12" s="102"/>
      <c r="TAB12" s="103"/>
      <c r="TAG12" s="102"/>
      <c r="TAH12" s="102"/>
      <c r="TAI12" s="103"/>
      <c r="TAN12" s="102"/>
      <c r="TAO12" s="102"/>
      <c r="TAP12" s="103"/>
      <c r="TAU12" s="102"/>
      <c r="TAV12" s="102"/>
      <c r="TAW12" s="103"/>
      <c r="TBB12" s="102"/>
      <c r="TBC12" s="102"/>
      <c r="TBD12" s="103"/>
      <c r="TBI12" s="102"/>
      <c r="TBJ12" s="102"/>
      <c r="TBK12" s="103"/>
      <c r="TBP12" s="102"/>
      <c r="TBQ12" s="102"/>
      <c r="TBR12" s="103"/>
      <c r="TBW12" s="102"/>
      <c r="TBX12" s="102"/>
      <c r="TBY12" s="103"/>
      <c r="TCD12" s="102"/>
      <c r="TCE12" s="102"/>
      <c r="TCF12" s="103"/>
      <c r="TCK12" s="102"/>
      <c r="TCL12" s="102"/>
      <c r="TCM12" s="103"/>
      <c r="TCR12" s="102"/>
      <c r="TCS12" s="102"/>
      <c r="TCT12" s="103"/>
      <c r="TCY12" s="102"/>
      <c r="TCZ12" s="102"/>
      <c r="TDA12" s="103"/>
      <c r="TDF12" s="102"/>
      <c r="TDG12" s="102"/>
      <c r="TDH12" s="103"/>
      <c r="TDM12" s="102"/>
      <c r="TDN12" s="102"/>
      <c r="TDO12" s="103"/>
      <c r="TDT12" s="102"/>
      <c r="TDU12" s="102"/>
      <c r="TDV12" s="103"/>
      <c r="TEA12" s="102"/>
      <c r="TEB12" s="102"/>
      <c r="TEC12" s="103"/>
      <c r="TEH12" s="102"/>
      <c r="TEI12" s="102"/>
      <c r="TEJ12" s="103"/>
      <c r="TEO12" s="102"/>
      <c r="TEP12" s="102"/>
      <c r="TEQ12" s="103"/>
      <c r="TEV12" s="102"/>
      <c r="TEW12" s="102"/>
      <c r="TEX12" s="103"/>
      <c r="TFC12" s="102"/>
      <c r="TFD12" s="102"/>
      <c r="TFE12" s="103"/>
      <c r="TFJ12" s="102"/>
      <c r="TFK12" s="102"/>
      <c r="TFL12" s="103"/>
      <c r="TFQ12" s="102"/>
      <c r="TFR12" s="102"/>
      <c r="TFS12" s="103"/>
      <c r="TFX12" s="102"/>
      <c r="TFY12" s="102"/>
      <c r="TFZ12" s="103"/>
      <c r="TGE12" s="102"/>
      <c r="TGF12" s="102"/>
      <c r="TGG12" s="103"/>
      <c r="TGL12" s="102"/>
      <c r="TGM12" s="102"/>
      <c r="TGN12" s="103"/>
      <c r="TGS12" s="102"/>
      <c r="TGT12" s="102"/>
      <c r="TGU12" s="103"/>
      <c r="TGZ12" s="102"/>
      <c r="THA12" s="102"/>
      <c r="THB12" s="103"/>
      <c r="THG12" s="102"/>
      <c r="THH12" s="102"/>
      <c r="THI12" s="103"/>
      <c r="THN12" s="102"/>
      <c r="THO12" s="102"/>
      <c r="THP12" s="103"/>
      <c r="THU12" s="102"/>
      <c r="THV12" s="102"/>
      <c r="THW12" s="103"/>
      <c r="TIB12" s="102"/>
      <c r="TIC12" s="102"/>
      <c r="TID12" s="103"/>
      <c r="TII12" s="102"/>
      <c r="TIJ12" s="102"/>
      <c r="TIK12" s="103"/>
      <c r="TIP12" s="102"/>
      <c r="TIQ12" s="102"/>
      <c r="TIR12" s="103"/>
      <c r="TIW12" s="102"/>
      <c r="TIX12" s="102"/>
      <c r="TIY12" s="103"/>
      <c r="TJD12" s="102"/>
      <c r="TJE12" s="102"/>
      <c r="TJF12" s="103"/>
      <c r="TJK12" s="102"/>
      <c r="TJL12" s="102"/>
      <c r="TJM12" s="103"/>
      <c r="TJR12" s="102"/>
      <c r="TJS12" s="102"/>
      <c r="TJT12" s="103"/>
      <c r="TJY12" s="102"/>
      <c r="TJZ12" s="102"/>
      <c r="TKA12" s="103"/>
      <c r="TKF12" s="102"/>
      <c r="TKG12" s="102"/>
      <c r="TKH12" s="103"/>
      <c r="TKM12" s="102"/>
      <c r="TKN12" s="102"/>
      <c r="TKO12" s="103"/>
      <c r="TKT12" s="102"/>
      <c r="TKU12" s="102"/>
      <c r="TKV12" s="103"/>
      <c r="TLA12" s="102"/>
      <c r="TLB12" s="102"/>
      <c r="TLC12" s="103"/>
      <c r="TLH12" s="102"/>
      <c r="TLI12" s="102"/>
      <c r="TLJ12" s="103"/>
      <c r="TLO12" s="102"/>
      <c r="TLP12" s="102"/>
      <c r="TLQ12" s="103"/>
      <c r="TLV12" s="102"/>
      <c r="TLW12" s="102"/>
      <c r="TLX12" s="103"/>
      <c r="TMC12" s="102"/>
      <c r="TMD12" s="102"/>
      <c r="TME12" s="103"/>
      <c r="TMJ12" s="102"/>
      <c r="TMK12" s="102"/>
      <c r="TML12" s="103"/>
      <c r="TMQ12" s="102"/>
      <c r="TMR12" s="102"/>
      <c r="TMS12" s="103"/>
      <c r="TMX12" s="102"/>
      <c r="TMY12" s="102"/>
      <c r="TMZ12" s="103"/>
      <c r="TNE12" s="102"/>
      <c r="TNF12" s="102"/>
      <c r="TNG12" s="103"/>
      <c r="TNL12" s="102"/>
      <c r="TNM12" s="102"/>
      <c r="TNN12" s="103"/>
      <c r="TNS12" s="102"/>
      <c r="TNT12" s="102"/>
      <c r="TNU12" s="103"/>
      <c r="TNZ12" s="102"/>
      <c r="TOA12" s="102"/>
      <c r="TOB12" s="103"/>
      <c r="TOG12" s="102"/>
      <c r="TOH12" s="102"/>
      <c r="TOI12" s="103"/>
      <c r="TON12" s="102"/>
      <c r="TOO12" s="102"/>
      <c r="TOP12" s="103"/>
      <c r="TOU12" s="102"/>
      <c r="TOV12" s="102"/>
      <c r="TOW12" s="103"/>
      <c r="TPB12" s="102"/>
      <c r="TPC12" s="102"/>
      <c r="TPD12" s="103"/>
      <c r="TPI12" s="102"/>
      <c r="TPJ12" s="102"/>
      <c r="TPK12" s="103"/>
      <c r="TPP12" s="102"/>
      <c r="TPQ12" s="102"/>
      <c r="TPR12" s="103"/>
      <c r="TPW12" s="102"/>
      <c r="TPX12" s="102"/>
      <c r="TPY12" s="103"/>
      <c r="TQD12" s="102"/>
      <c r="TQE12" s="102"/>
      <c r="TQF12" s="103"/>
      <c r="TQK12" s="102"/>
      <c r="TQL12" s="102"/>
      <c r="TQM12" s="103"/>
      <c r="TQR12" s="102"/>
      <c r="TQS12" s="102"/>
      <c r="TQT12" s="103"/>
      <c r="TQY12" s="102"/>
      <c r="TQZ12" s="102"/>
      <c r="TRA12" s="103"/>
      <c r="TRF12" s="102"/>
      <c r="TRG12" s="102"/>
      <c r="TRH12" s="103"/>
      <c r="TRM12" s="102"/>
      <c r="TRN12" s="102"/>
      <c r="TRO12" s="103"/>
      <c r="TRT12" s="102"/>
      <c r="TRU12" s="102"/>
      <c r="TRV12" s="103"/>
      <c r="TSA12" s="102"/>
      <c r="TSB12" s="102"/>
      <c r="TSC12" s="103"/>
      <c r="TSH12" s="102"/>
      <c r="TSI12" s="102"/>
      <c r="TSJ12" s="103"/>
      <c r="TSO12" s="102"/>
      <c r="TSP12" s="102"/>
      <c r="TSQ12" s="103"/>
      <c r="TSV12" s="102"/>
      <c r="TSW12" s="102"/>
      <c r="TSX12" s="103"/>
      <c r="TTC12" s="102"/>
      <c r="TTD12" s="102"/>
      <c r="TTE12" s="103"/>
      <c r="TTJ12" s="102"/>
      <c r="TTK12" s="102"/>
      <c r="TTL12" s="103"/>
      <c r="TTQ12" s="102"/>
      <c r="TTR12" s="102"/>
      <c r="TTS12" s="103"/>
      <c r="TTX12" s="102"/>
      <c r="TTY12" s="102"/>
      <c r="TTZ12" s="103"/>
      <c r="TUE12" s="102"/>
      <c r="TUF12" s="102"/>
      <c r="TUG12" s="103"/>
      <c r="TUL12" s="102"/>
      <c r="TUM12" s="102"/>
      <c r="TUN12" s="103"/>
      <c r="TUS12" s="102"/>
      <c r="TUT12" s="102"/>
      <c r="TUU12" s="103"/>
      <c r="TUZ12" s="102"/>
      <c r="TVA12" s="102"/>
      <c r="TVB12" s="103"/>
      <c r="TVG12" s="102"/>
      <c r="TVH12" s="102"/>
      <c r="TVI12" s="103"/>
      <c r="TVN12" s="102"/>
      <c r="TVO12" s="102"/>
      <c r="TVP12" s="103"/>
      <c r="TVU12" s="102"/>
      <c r="TVV12" s="102"/>
      <c r="TVW12" s="103"/>
      <c r="TWB12" s="102"/>
      <c r="TWC12" s="102"/>
      <c r="TWD12" s="103"/>
      <c r="TWI12" s="102"/>
      <c r="TWJ12" s="102"/>
      <c r="TWK12" s="103"/>
      <c r="TWP12" s="102"/>
      <c r="TWQ12" s="102"/>
      <c r="TWR12" s="103"/>
      <c r="TWW12" s="102"/>
      <c r="TWX12" s="102"/>
      <c r="TWY12" s="103"/>
      <c r="TXD12" s="102"/>
      <c r="TXE12" s="102"/>
      <c r="TXF12" s="103"/>
      <c r="TXK12" s="102"/>
      <c r="TXL12" s="102"/>
      <c r="TXM12" s="103"/>
      <c r="TXR12" s="102"/>
      <c r="TXS12" s="102"/>
      <c r="TXT12" s="103"/>
      <c r="TXY12" s="102"/>
      <c r="TXZ12" s="102"/>
      <c r="TYA12" s="103"/>
      <c r="TYF12" s="102"/>
      <c r="TYG12" s="102"/>
      <c r="TYH12" s="103"/>
      <c r="TYM12" s="102"/>
      <c r="TYN12" s="102"/>
      <c r="TYO12" s="103"/>
      <c r="TYT12" s="102"/>
      <c r="TYU12" s="102"/>
      <c r="TYV12" s="103"/>
      <c r="TZA12" s="102"/>
      <c r="TZB12" s="102"/>
      <c r="TZC12" s="103"/>
      <c r="TZH12" s="102"/>
      <c r="TZI12" s="102"/>
      <c r="TZJ12" s="103"/>
      <c r="TZO12" s="102"/>
      <c r="TZP12" s="102"/>
      <c r="TZQ12" s="103"/>
      <c r="TZV12" s="102"/>
      <c r="TZW12" s="102"/>
      <c r="TZX12" s="103"/>
      <c r="UAC12" s="102"/>
      <c r="UAD12" s="102"/>
      <c r="UAE12" s="103"/>
      <c r="UAJ12" s="102"/>
      <c r="UAK12" s="102"/>
      <c r="UAL12" s="103"/>
      <c r="UAQ12" s="102"/>
      <c r="UAR12" s="102"/>
      <c r="UAS12" s="103"/>
      <c r="UAX12" s="102"/>
      <c r="UAY12" s="102"/>
      <c r="UAZ12" s="103"/>
      <c r="UBE12" s="102"/>
      <c r="UBF12" s="102"/>
      <c r="UBG12" s="103"/>
      <c r="UBL12" s="102"/>
      <c r="UBM12" s="102"/>
      <c r="UBN12" s="103"/>
      <c r="UBS12" s="102"/>
      <c r="UBT12" s="102"/>
      <c r="UBU12" s="103"/>
      <c r="UBZ12" s="102"/>
      <c r="UCA12" s="102"/>
      <c r="UCB12" s="103"/>
      <c r="UCG12" s="102"/>
      <c r="UCH12" s="102"/>
      <c r="UCI12" s="103"/>
      <c r="UCN12" s="102"/>
      <c r="UCO12" s="102"/>
      <c r="UCP12" s="103"/>
      <c r="UCU12" s="102"/>
      <c r="UCV12" s="102"/>
      <c r="UCW12" s="103"/>
      <c r="UDB12" s="102"/>
      <c r="UDC12" s="102"/>
      <c r="UDD12" s="103"/>
      <c r="UDI12" s="102"/>
      <c r="UDJ12" s="102"/>
      <c r="UDK12" s="103"/>
      <c r="UDP12" s="102"/>
      <c r="UDQ12" s="102"/>
      <c r="UDR12" s="103"/>
      <c r="UDW12" s="102"/>
      <c r="UDX12" s="102"/>
      <c r="UDY12" s="103"/>
      <c r="UED12" s="102"/>
      <c r="UEE12" s="102"/>
      <c r="UEF12" s="103"/>
      <c r="UEK12" s="102"/>
      <c r="UEL12" s="102"/>
      <c r="UEM12" s="103"/>
      <c r="UER12" s="102"/>
      <c r="UES12" s="102"/>
      <c r="UET12" s="103"/>
      <c r="UEY12" s="102"/>
      <c r="UEZ12" s="102"/>
      <c r="UFA12" s="103"/>
      <c r="UFF12" s="102"/>
      <c r="UFG12" s="102"/>
      <c r="UFH12" s="103"/>
      <c r="UFM12" s="102"/>
      <c r="UFN12" s="102"/>
      <c r="UFO12" s="103"/>
      <c r="UFT12" s="102"/>
      <c r="UFU12" s="102"/>
      <c r="UFV12" s="103"/>
      <c r="UGA12" s="102"/>
      <c r="UGB12" s="102"/>
      <c r="UGC12" s="103"/>
      <c r="UGH12" s="102"/>
      <c r="UGI12" s="102"/>
      <c r="UGJ12" s="103"/>
      <c r="UGO12" s="102"/>
      <c r="UGP12" s="102"/>
      <c r="UGQ12" s="103"/>
      <c r="UGV12" s="102"/>
      <c r="UGW12" s="102"/>
      <c r="UGX12" s="103"/>
      <c r="UHC12" s="102"/>
      <c r="UHD12" s="102"/>
      <c r="UHE12" s="103"/>
      <c r="UHJ12" s="102"/>
      <c r="UHK12" s="102"/>
      <c r="UHL12" s="103"/>
      <c r="UHQ12" s="102"/>
      <c r="UHR12" s="102"/>
      <c r="UHS12" s="103"/>
      <c r="UHX12" s="102"/>
      <c r="UHY12" s="102"/>
      <c r="UHZ12" s="103"/>
      <c r="UIE12" s="102"/>
      <c r="UIF12" s="102"/>
      <c r="UIG12" s="103"/>
      <c r="UIL12" s="102"/>
      <c r="UIM12" s="102"/>
      <c r="UIN12" s="103"/>
      <c r="UIS12" s="102"/>
      <c r="UIT12" s="102"/>
      <c r="UIU12" s="103"/>
      <c r="UIZ12" s="102"/>
      <c r="UJA12" s="102"/>
      <c r="UJB12" s="103"/>
      <c r="UJG12" s="102"/>
      <c r="UJH12" s="102"/>
      <c r="UJI12" s="103"/>
      <c r="UJN12" s="102"/>
      <c r="UJO12" s="102"/>
      <c r="UJP12" s="103"/>
      <c r="UJU12" s="102"/>
      <c r="UJV12" s="102"/>
      <c r="UJW12" s="103"/>
      <c r="UKB12" s="102"/>
      <c r="UKC12" s="102"/>
      <c r="UKD12" s="103"/>
      <c r="UKI12" s="102"/>
      <c r="UKJ12" s="102"/>
      <c r="UKK12" s="103"/>
      <c r="UKP12" s="102"/>
      <c r="UKQ12" s="102"/>
      <c r="UKR12" s="103"/>
      <c r="UKW12" s="102"/>
      <c r="UKX12" s="102"/>
      <c r="UKY12" s="103"/>
      <c r="ULD12" s="102"/>
      <c r="ULE12" s="102"/>
      <c r="ULF12" s="103"/>
      <c r="ULK12" s="102"/>
      <c r="ULL12" s="102"/>
      <c r="ULM12" s="103"/>
      <c r="ULR12" s="102"/>
      <c r="ULS12" s="102"/>
      <c r="ULT12" s="103"/>
      <c r="ULY12" s="102"/>
      <c r="ULZ12" s="102"/>
      <c r="UMA12" s="103"/>
      <c r="UMF12" s="102"/>
      <c r="UMG12" s="102"/>
      <c r="UMH12" s="103"/>
      <c r="UMM12" s="102"/>
      <c r="UMN12" s="102"/>
      <c r="UMO12" s="103"/>
      <c r="UMT12" s="102"/>
      <c r="UMU12" s="102"/>
      <c r="UMV12" s="103"/>
      <c r="UNA12" s="102"/>
      <c r="UNB12" s="102"/>
      <c r="UNC12" s="103"/>
      <c r="UNH12" s="102"/>
      <c r="UNI12" s="102"/>
      <c r="UNJ12" s="103"/>
      <c r="UNO12" s="102"/>
      <c r="UNP12" s="102"/>
      <c r="UNQ12" s="103"/>
      <c r="UNV12" s="102"/>
      <c r="UNW12" s="102"/>
      <c r="UNX12" s="103"/>
      <c r="UOC12" s="102"/>
      <c r="UOD12" s="102"/>
      <c r="UOE12" s="103"/>
      <c r="UOJ12" s="102"/>
      <c r="UOK12" s="102"/>
      <c r="UOL12" s="103"/>
      <c r="UOQ12" s="102"/>
      <c r="UOR12" s="102"/>
      <c r="UOS12" s="103"/>
      <c r="UOX12" s="102"/>
      <c r="UOY12" s="102"/>
      <c r="UOZ12" s="103"/>
      <c r="UPE12" s="102"/>
      <c r="UPF12" s="102"/>
      <c r="UPG12" s="103"/>
      <c r="UPL12" s="102"/>
      <c r="UPM12" s="102"/>
      <c r="UPN12" s="103"/>
      <c r="UPS12" s="102"/>
      <c r="UPT12" s="102"/>
      <c r="UPU12" s="103"/>
      <c r="UPZ12" s="102"/>
      <c r="UQA12" s="102"/>
      <c r="UQB12" s="103"/>
      <c r="UQG12" s="102"/>
      <c r="UQH12" s="102"/>
      <c r="UQI12" s="103"/>
      <c r="UQN12" s="102"/>
      <c r="UQO12" s="102"/>
      <c r="UQP12" s="103"/>
      <c r="UQU12" s="102"/>
      <c r="UQV12" s="102"/>
      <c r="UQW12" s="103"/>
      <c r="URB12" s="102"/>
      <c r="URC12" s="102"/>
      <c r="URD12" s="103"/>
      <c r="URI12" s="102"/>
      <c r="URJ12" s="102"/>
      <c r="URK12" s="103"/>
      <c r="URP12" s="102"/>
      <c r="URQ12" s="102"/>
      <c r="URR12" s="103"/>
      <c r="URW12" s="102"/>
      <c r="URX12" s="102"/>
      <c r="URY12" s="103"/>
      <c r="USD12" s="102"/>
      <c r="USE12" s="102"/>
      <c r="USF12" s="103"/>
      <c r="USK12" s="102"/>
      <c r="USL12" s="102"/>
      <c r="USM12" s="103"/>
      <c r="USR12" s="102"/>
      <c r="USS12" s="102"/>
      <c r="UST12" s="103"/>
      <c r="USY12" s="102"/>
      <c r="USZ12" s="102"/>
      <c r="UTA12" s="103"/>
      <c r="UTF12" s="102"/>
      <c r="UTG12" s="102"/>
      <c r="UTH12" s="103"/>
      <c r="UTM12" s="102"/>
      <c r="UTN12" s="102"/>
      <c r="UTO12" s="103"/>
      <c r="UTT12" s="102"/>
      <c r="UTU12" s="102"/>
      <c r="UTV12" s="103"/>
      <c r="UUA12" s="102"/>
      <c r="UUB12" s="102"/>
      <c r="UUC12" s="103"/>
      <c r="UUH12" s="102"/>
      <c r="UUI12" s="102"/>
      <c r="UUJ12" s="103"/>
      <c r="UUO12" s="102"/>
      <c r="UUP12" s="102"/>
      <c r="UUQ12" s="103"/>
      <c r="UUV12" s="102"/>
      <c r="UUW12" s="102"/>
      <c r="UUX12" s="103"/>
      <c r="UVC12" s="102"/>
      <c r="UVD12" s="102"/>
      <c r="UVE12" s="103"/>
      <c r="UVJ12" s="102"/>
      <c r="UVK12" s="102"/>
      <c r="UVL12" s="103"/>
      <c r="UVQ12" s="102"/>
      <c r="UVR12" s="102"/>
      <c r="UVS12" s="103"/>
      <c r="UVX12" s="102"/>
      <c r="UVY12" s="102"/>
      <c r="UVZ12" s="103"/>
      <c r="UWE12" s="102"/>
      <c r="UWF12" s="102"/>
      <c r="UWG12" s="103"/>
      <c r="UWL12" s="102"/>
      <c r="UWM12" s="102"/>
      <c r="UWN12" s="103"/>
      <c r="UWS12" s="102"/>
      <c r="UWT12" s="102"/>
      <c r="UWU12" s="103"/>
      <c r="UWZ12" s="102"/>
      <c r="UXA12" s="102"/>
      <c r="UXB12" s="103"/>
      <c r="UXG12" s="102"/>
      <c r="UXH12" s="102"/>
      <c r="UXI12" s="103"/>
      <c r="UXN12" s="102"/>
      <c r="UXO12" s="102"/>
      <c r="UXP12" s="103"/>
      <c r="UXU12" s="102"/>
      <c r="UXV12" s="102"/>
      <c r="UXW12" s="103"/>
      <c r="UYB12" s="102"/>
      <c r="UYC12" s="102"/>
      <c r="UYD12" s="103"/>
      <c r="UYI12" s="102"/>
      <c r="UYJ12" s="102"/>
      <c r="UYK12" s="103"/>
      <c r="UYP12" s="102"/>
      <c r="UYQ12" s="102"/>
      <c r="UYR12" s="103"/>
      <c r="UYW12" s="102"/>
      <c r="UYX12" s="102"/>
      <c r="UYY12" s="103"/>
      <c r="UZD12" s="102"/>
      <c r="UZE12" s="102"/>
      <c r="UZF12" s="103"/>
      <c r="UZK12" s="102"/>
      <c r="UZL12" s="102"/>
      <c r="UZM12" s="103"/>
      <c r="UZR12" s="102"/>
      <c r="UZS12" s="102"/>
      <c r="UZT12" s="103"/>
      <c r="UZY12" s="102"/>
      <c r="UZZ12" s="102"/>
      <c r="VAA12" s="103"/>
      <c r="VAF12" s="102"/>
      <c r="VAG12" s="102"/>
      <c r="VAH12" s="103"/>
      <c r="VAM12" s="102"/>
      <c r="VAN12" s="102"/>
      <c r="VAO12" s="103"/>
      <c r="VAT12" s="102"/>
      <c r="VAU12" s="102"/>
      <c r="VAV12" s="103"/>
      <c r="VBA12" s="102"/>
      <c r="VBB12" s="102"/>
      <c r="VBC12" s="103"/>
      <c r="VBH12" s="102"/>
      <c r="VBI12" s="102"/>
      <c r="VBJ12" s="103"/>
      <c r="VBO12" s="102"/>
      <c r="VBP12" s="102"/>
      <c r="VBQ12" s="103"/>
      <c r="VBV12" s="102"/>
      <c r="VBW12" s="102"/>
      <c r="VBX12" s="103"/>
      <c r="VCC12" s="102"/>
      <c r="VCD12" s="102"/>
      <c r="VCE12" s="103"/>
      <c r="VCJ12" s="102"/>
      <c r="VCK12" s="102"/>
      <c r="VCL12" s="103"/>
      <c r="VCQ12" s="102"/>
      <c r="VCR12" s="102"/>
      <c r="VCS12" s="103"/>
      <c r="VCX12" s="102"/>
      <c r="VCY12" s="102"/>
      <c r="VCZ12" s="103"/>
      <c r="VDE12" s="102"/>
      <c r="VDF12" s="102"/>
      <c r="VDG12" s="103"/>
      <c r="VDL12" s="102"/>
      <c r="VDM12" s="102"/>
      <c r="VDN12" s="103"/>
      <c r="VDS12" s="102"/>
      <c r="VDT12" s="102"/>
      <c r="VDU12" s="103"/>
      <c r="VDZ12" s="102"/>
      <c r="VEA12" s="102"/>
      <c r="VEB12" s="103"/>
      <c r="VEG12" s="102"/>
      <c r="VEH12" s="102"/>
      <c r="VEI12" s="103"/>
      <c r="VEN12" s="102"/>
      <c r="VEO12" s="102"/>
      <c r="VEP12" s="103"/>
      <c r="VEU12" s="102"/>
      <c r="VEV12" s="102"/>
      <c r="VEW12" s="103"/>
      <c r="VFB12" s="102"/>
      <c r="VFC12" s="102"/>
      <c r="VFD12" s="103"/>
      <c r="VFI12" s="102"/>
      <c r="VFJ12" s="102"/>
      <c r="VFK12" s="103"/>
      <c r="VFP12" s="102"/>
      <c r="VFQ12" s="102"/>
      <c r="VFR12" s="103"/>
      <c r="VFW12" s="102"/>
      <c r="VFX12" s="102"/>
      <c r="VFY12" s="103"/>
      <c r="VGD12" s="102"/>
      <c r="VGE12" s="102"/>
      <c r="VGF12" s="103"/>
      <c r="VGK12" s="102"/>
      <c r="VGL12" s="102"/>
      <c r="VGM12" s="103"/>
      <c r="VGR12" s="102"/>
      <c r="VGS12" s="102"/>
      <c r="VGT12" s="103"/>
      <c r="VGY12" s="102"/>
      <c r="VGZ12" s="102"/>
      <c r="VHA12" s="103"/>
      <c r="VHF12" s="102"/>
      <c r="VHG12" s="102"/>
      <c r="VHH12" s="103"/>
      <c r="VHM12" s="102"/>
      <c r="VHN12" s="102"/>
      <c r="VHO12" s="103"/>
      <c r="VHT12" s="102"/>
      <c r="VHU12" s="102"/>
      <c r="VHV12" s="103"/>
      <c r="VIA12" s="102"/>
      <c r="VIB12" s="102"/>
      <c r="VIC12" s="103"/>
      <c r="VIH12" s="102"/>
      <c r="VII12" s="102"/>
      <c r="VIJ12" s="103"/>
      <c r="VIO12" s="102"/>
      <c r="VIP12" s="102"/>
      <c r="VIQ12" s="103"/>
      <c r="VIV12" s="102"/>
      <c r="VIW12" s="102"/>
      <c r="VIX12" s="103"/>
      <c r="VJC12" s="102"/>
      <c r="VJD12" s="102"/>
      <c r="VJE12" s="103"/>
      <c r="VJJ12" s="102"/>
      <c r="VJK12" s="102"/>
      <c r="VJL12" s="103"/>
      <c r="VJQ12" s="102"/>
      <c r="VJR12" s="102"/>
      <c r="VJS12" s="103"/>
      <c r="VJX12" s="102"/>
      <c r="VJY12" s="102"/>
      <c r="VJZ12" s="103"/>
      <c r="VKE12" s="102"/>
      <c r="VKF12" s="102"/>
      <c r="VKG12" s="103"/>
      <c r="VKL12" s="102"/>
      <c r="VKM12" s="102"/>
      <c r="VKN12" s="103"/>
      <c r="VKS12" s="102"/>
      <c r="VKT12" s="102"/>
      <c r="VKU12" s="103"/>
      <c r="VKZ12" s="102"/>
      <c r="VLA12" s="102"/>
      <c r="VLB12" s="103"/>
      <c r="VLG12" s="102"/>
      <c r="VLH12" s="102"/>
      <c r="VLI12" s="103"/>
      <c r="VLN12" s="102"/>
      <c r="VLO12" s="102"/>
      <c r="VLP12" s="103"/>
      <c r="VLU12" s="102"/>
      <c r="VLV12" s="102"/>
      <c r="VLW12" s="103"/>
      <c r="VMB12" s="102"/>
      <c r="VMC12" s="102"/>
      <c r="VMD12" s="103"/>
      <c r="VMI12" s="102"/>
      <c r="VMJ12" s="102"/>
      <c r="VMK12" s="103"/>
      <c r="VMP12" s="102"/>
      <c r="VMQ12" s="102"/>
      <c r="VMR12" s="103"/>
      <c r="VMW12" s="102"/>
      <c r="VMX12" s="102"/>
      <c r="VMY12" s="103"/>
      <c r="VND12" s="102"/>
      <c r="VNE12" s="102"/>
      <c r="VNF12" s="103"/>
      <c r="VNK12" s="102"/>
      <c r="VNL12" s="102"/>
      <c r="VNM12" s="103"/>
      <c r="VNR12" s="102"/>
      <c r="VNS12" s="102"/>
      <c r="VNT12" s="103"/>
      <c r="VNY12" s="102"/>
      <c r="VNZ12" s="102"/>
      <c r="VOA12" s="103"/>
      <c r="VOF12" s="102"/>
      <c r="VOG12" s="102"/>
      <c r="VOH12" s="103"/>
      <c r="VOM12" s="102"/>
      <c r="VON12" s="102"/>
      <c r="VOO12" s="103"/>
      <c r="VOT12" s="102"/>
      <c r="VOU12" s="102"/>
      <c r="VOV12" s="103"/>
      <c r="VPA12" s="102"/>
      <c r="VPB12" s="102"/>
      <c r="VPC12" s="103"/>
      <c r="VPH12" s="102"/>
      <c r="VPI12" s="102"/>
      <c r="VPJ12" s="103"/>
      <c r="VPO12" s="102"/>
      <c r="VPP12" s="102"/>
      <c r="VPQ12" s="103"/>
      <c r="VPV12" s="102"/>
      <c r="VPW12" s="102"/>
      <c r="VPX12" s="103"/>
      <c r="VQC12" s="102"/>
      <c r="VQD12" s="102"/>
      <c r="VQE12" s="103"/>
      <c r="VQJ12" s="102"/>
      <c r="VQK12" s="102"/>
      <c r="VQL12" s="103"/>
      <c r="VQQ12" s="102"/>
      <c r="VQR12" s="102"/>
      <c r="VQS12" s="103"/>
      <c r="VQX12" s="102"/>
      <c r="VQY12" s="102"/>
      <c r="VQZ12" s="103"/>
      <c r="VRE12" s="102"/>
      <c r="VRF12" s="102"/>
      <c r="VRG12" s="103"/>
      <c r="VRL12" s="102"/>
      <c r="VRM12" s="102"/>
      <c r="VRN12" s="103"/>
      <c r="VRS12" s="102"/>
      <c r="VRT12" s="102"/>
      <c r="VRU12" s="103"/>
      <c r="VRZ12" s="102"/>
      <c r="VSA12" s="102"/>
      <c r="VSB12" s="103"/>
      <c r="VSG12" s="102"/>
      <c r="VSH12" s="102"/>
      <c r="VSI12" s="103"/>
      <c r="VSN12" s="102"/>
      <c r="VSO12" s="102"/>
      <c r="VSP12" s="103"/>
      <c r="VSU12" s="102"/>
      <c r="VSV12" s="102"/>
      <c r="VSW12" s="103"/>
      <c r="VTB12" s="102"/>
      <c r="VTC12" s="102"/>
      <c r="VTD12" s="103"/>
      <c r="VTI12" s="102"/>
      <c r="VTJ12" s="102"/>
      <c r="VTK12" s="103"/>
      <c r="VTP12" s="102"/>
      <c r="VTQ12" s="102"/>
      <c r="VTR12" s="103"/>
      <c r="VTW12" s="102"/>
      <c r="VTX12" s="102"/>
      <c r="VTY12" s="103"/>
      <c r="VUD12" s="102"/>
      <c r="VUE12" s="102"/>
      <c r="VUF12" s="103"/>
      <c r="VUK12" s="102"/>
      <c r="VUL12" s="102"/>
      <c r="VUM12" s="103"/>
      <c r="VUR12" s="102"/>
      <c r="VUS12" s="102"/>
      <c r="VUT12" s="103"/>
      <c r="VUY12" s="102"/>
      <c r="VUZ12" s="102"/>
      <c r="VVA12" s="103"/>
      <c r="VVF12" s="102"/>
      <c r="VVG12" s="102"/>
      <c r="VVH12" s="103"/>
      <c r="VVM12" s="102"/>
      <c r="VVN12" s="102"/>
      <c r="VVO12" s="103"/>
      <c r="VVT12" s="102"/>
      <c r="VVU12" s="102"/>
      <c r="VVV12" s="103"/>
      <c r="VWA12" s="102"/>
      <c r="VWB12" s="102"/>
      <c r="VWC12" s="103"/>
      <c r="VWH12" s="102"/>
      <c r="VWI12" s="102"/>
      <c r="VWJ12" s="103"/>
      <c r="VWO12" s="102"/>
      <c r="VWP12" s="102"/>
      <c r="VWQ12" s="103"/>
      <c r="VWV12" s="102"/>
      <c r="VWW12" s="102"/>
      <c r="VWX12" s="103"/>
      <c r="VXC12" s="102"/>
      <c r="VXD12" s="102"/>
      <c r="VXE12" s="103"/>
      <c r="VXJ12" s="102"/>
      <c r="VXK12" s="102"/>
      <c r="VXL12" s="103"/>
      <c r="VXQ12" s="102"/>
      <c r="VXR12" s="102"/>
      <c r="VXS12" s="103"/>
      <c r="VXX12" s="102"/>
      <c r="VXY12" s="102"/>
      <c r="VXZ12" s="103"/>
      <c r="VYE12" s="102"/>
      <c r="VYF12" s="102"/>
      <c r="VYG12" s="103"/>
      <c r="VYL12" s="102"/>
      <c r="VYM12" s="102"/>
      <c r="VYN12" s="103"/>
      <c r="VYS12" s="102"/>
      <c r="VYT12" s="102"/>
      <c r="VYU12" s="103"/>
      <c r="VYZ12" s="102"/>
      <c r="VZA12" s="102"/>
      <c r="VZB12" s="103"/>
      <c r="VZG12" s="102"/>
      <c r="VZH12" s="102"/>
      <c r="VZI12" s="103"/>
      <c r="VZN12" s="102"/>
      <c r="VZO12" s="102"/>
      <c r="VZP12" s="103"/>
      <c r="VZU12" s="102"/>
      <c r="VZV12" s="102"/>
      <c r="VZW12" s="103"/>
      <c r="WAB12" s="102"/>
      <c r="WAC12" s="102"/>
      <c r="WAD12" s="103"/>
      <c r="WAI12" s="102"/>
      <c r="WAJ12" s="102"/>
      <c r="WAK12" s="103"/>
      <c r="WAP12" s="102"/>
      <c r="WAQ12" s="102"/>
      <c r="WAR12" s="103"/>
      <c r="WAW12" s="102"/>
      <c r="WAX12" s="102"/>
      <c r="WAY12" s="103"/>
      <c r="WBD12" s="102"/>
      <c r="WBE12" s="102"/>
      <c r="WBF12" s="103"/>
      <c r="WBK12" s="102"/>
      <c r="WBL12" s="102"/>
      <c r="WBM12" s="103"/>
      <c r="WBR12" s="102"/>
      <c r="WBS12" s="102"/>
      <c r="WBT12" s="103"/>
      <c r="WBY12" s="102"/>
      <c r="WBZ12" s="102"/>
      <c r="WCA12" s="103"/>
      <c r="WCF12" s="102"/>
      <c r="WCG12" s="102"/>
      <c r="WCH12" s="103"/>
      <c r="WCM12" s="102"/>
      <c r="WCN12" s="102"/>
      <c r="WCO12" s="103"/>
      <c r="WCT12" s="102"/>
      <c r="WCU12" s="102"/>
      <c r="WCV12" s="103"/>
      <c r="WDA12" s="102"/>
      <c r="WDB12" s="102"/>
      <c r="WDC12" s="103"/>
      <c r="WDH12" s="102"/>
      <c r="WDI12" s="102"/>
      <c r="WDJ12" s="103"/>
      <c r="WDO12" s="102"/>
      <c r="WDP12" s="102"/>
      <c r="WDQ12" s="103"/>
      <c r="WDV12" s="102"/>
      <c r="WDW12" s="102"/>
      <c r="WDX12" s="103"/>
      <c r="WEC12" s="102"/>
      <c r="WED12" s="102"/>
      <c r="WEE12" s="103"/>
      <c r="WEJ12" s="102"/>
      <c r="WEK12" s="102"/>
      <c r="WEL12" s="103"/>
      <c r="WEQ12" s="102"/>
      <c r="WER12" s="102"/>
      <c r="WES12" s="103"/>
      <c r="WEX12" s="102"/>
      <c r="WEY12" s="102"/>
      <c r="WEZ12" s="103"/>
      <c r="WFE12" s="102"/>
      <c r="WFF12" s="102"/>
      <c r="WFG12" s="103"/>
      <c r="WFL12" s="102"/>
      <c r="WFM12" s="102"/>
      <c r="WFN12" s="103"/>
      <c r="WFS12" s="102"/>
      <c r="WFT12" s="102"/>
      <c r="WFU12" s="103"/>
      <c r="WFZ12" s="102"/>
      <c r="WGA12" s="102"/>
      <c r="WGB12" s="103"/>
      <c r="WGG12" s="102"/>
      <c r="WGH12" s="102"/>
      <c r="WGI12" s="103"/>
      <c r="WGN12" s="102"/>
      <c r="WGO12" s="102"/>
      <c r="WGP12" s="103"/>
      <c r="WGU12" s="102"/>
      <c r="WGV12" s="102"/>
      <c r="WGW12" s="103"/>
      <c r="WHB12" s="102"/>
      <c r="WHC12" s="102"/>
      <c r="WHD12" s="103"/>
      <c r="WHI12" s="102"/>
      <c r="WHJ12" s="102"/>
      <c r="WHK12" s="103"/>
      <c r="WHP12" s="102"/>
      <c r="WHQ12" s="102"/>
      <c r="WHR12" s="103"/>
      <c r="WHW12" s="102"/>
      <c r="WHX12" s="102"/>
      <c r="WHY12" s="103"/>
      <c r="WID12" s="102"/>
      <c r="WIE12" s="102"/>
      <c r="WIF12" s="103"/>
      <c r="WIK12" s="102"/>
      <c r="WIL12" s="102"/>
      <c r="WIM12" s="103"/>
      <c r="WIR12" s="102"/>
      <c r="WIS12" s="102"/>
      <c r="WIT12" s="103"/>
      <c r="WIY12" s="102"/>
      <c r="WIZ12" s="102"/>
      <c r="WJA12" s="103"/>
      <c r="WJF12" s="102"/>
      <c r="WJG12" s="102"/>
      <c r="WJH12" s="103"/>
      <c r="WJM12" s="102"/>
      <c r="WJN12" s="102"/>
      <c r="WJO12" s="103"/>
      <c r="WJT12" s="102"/>
      <c r="WJU12" s="102"/>
      <c r="WJV12" s="103"/>
      <c r="WKA12" s="102"/>
      <c r="WKB12" s="102"/>
      <c r="WKC12" s="103"/>
      <c r="WKH12" s="102"/>
      <c r="WKI12" s="102"/>
      <c r="WKJ12" s="103"/>
      <c r="WKO12" s="102"/>
      <c r="WKP12" s="102"/>
      <c r="WKQ12" s="103"/>
      <c r="WKV12" s="102"/>
      <c r="WKW12" s="102"/>
      <c r="WKX12" s="103"/>
      <c r="WLC12" s="102"/>
      <c r="WLD12" s="102"/>
      <c r="WLE12" s="103"/>
      <c r="WLJ12" s="102"/>
      <c r="WLK12" s="102"/>
      <c r="WLL12" s="103"/>
      <c r="WLQ12" s="102"/>
      <c r="WLR12" s="102"/>
      <c r="WLS12" s="103"/>
      <c r="WLX12" s="102"/>
      <c r="WLY12" s="102"/>
      <c r="WLZ12" s="103"/>
      <c r="WME12" s="102"/>
      <c r="WMF12" s="102"/>
      <c r="WMG12" s="103"/>
      <c r="WML12" s="102"/>
      <c r="WMM12" s="102"/>
      <c r="WMN12" s="103"/>
      <c r="WMS12" s="102"/>
      <c r="WMT12" s="102"/>
      <c r="WMU12" s="103"/>
      <c r="WMZ12" s="102"/>
      <c r="WNA12" s="102"/>
      <c r="WNB12" s="103"/>
      <c r="WNG12" s="102"/>
      <c r="WNH12" s="102"/>
      <c r="WNI12" s="103"/>
      <c r="WNN12" s="102"/>
      <c r="WNO12" s="102"/>
      <c r="WNP12" s="103"/>
      <c r="WNU12" s="102"/>
      <c r="WNV12" s="102"/>
      <c r="WNW12" s="103"/>
      <c r="WOB12" s="102"/>
      <c r="WOC12" s="102"/>
      <c r="WOD12" s="103"/>
      <c r="WOI12" s="102"/>
      <c r="WOJ12" s="102"/>
      <c r="WOK12" s="103"/>
      <c r="WOP12" s="102"/>
      <c r="WOQ12" s="102"/>
      <c r="WOR12" s="103"/>
      <c r="WOW12" s="102"/>
      <c r="WOX12" s="102"/>
      <c r="WOY12" s="103"/>
      <c r="WPD12" s="102"/>
      <c r="WPE12" s="102"/>
      <c r="WPF12" s="103"/>
      <c r="WPK12" s="102"/>
      <c r="WPL12" s="102"/>
      <c r="WPM12" s="103"/>
      <c r="WPR12" s="102"/>
      <c r="WPS12" s="102"/>
      <c r="WPT12" s="103"/>
      <c r="WPY12" s="102"/>
      <c r="WPZ12" s="102"/>
      <c r="WQA12" s="103"/>
      <c r="WQF12" s="102"/>
      <c r="WQG12" s="102"/>
      <c r="WQH12" s="103"/>
      <c r="WQM12" s="102"/>
      <c r="WQN12" s="102"/>
      <c r="WQO12" s="103"/>
      <c r="WQT12" s="102"/>
      <c r="WQU12" s="102"/>
      <c r="WQV12" s="103"/>
      <c r="WRA12" s="102"/>
      <c r="WRB12" s="102"/>
      <c r="WRC12" s="103"/>
      <c r="WRH12" s="102"/>
      <c r="WRI12" s="102"/>
      <c r="WRJ12" s="103"/>
      <c r="WRO12" s="102"/>
      <c r="WRP12" s="102"/>
      <c r="WRQ12" s="103"/>
      <c r="WRV12" s="102"/>
      <c r="WRW12" s="102"/>
      <c r="WRX12" s="103"/>
      <c r="WSC12" s="102"/>
      <c r="WSD12" s="102"/>
      <c r="WSE12" s="103"/>
      <c r="WSJ12" s="102"/>
      <c r="WSK12" s="102"/>
      <c r="WSL12" s="103"/>
      <c r="WSQ12" s="102"/>
      <c r="WSR12" s="102"/>
      <c r="WSS12" s="103"/>
      <c r="WSX12" s="102"/>
      <c r="WSY12" s="102"/>
      <c r="WSZ12" s="103"/>
      <c r="WTE12" s="102"/>
      <c r="WTF12" s="102"/>
      <c r="WTG12" s="103"/>
      <c r="WTL12" s="102"/>
      <c r="WTM12" s="102"/>
      <c r="WTN12" s="103"/>
      <c r="WTS12" s="102"/>
      <c r="WTT12" s="102"/>
      <c r="WTU12" s="103"/>
      <c r="WTZ12" s="102"/>
      <c r="WUA12" s="102"/>
      <c r="WUB12" s="103"/>
      <c r="WUG12" s="102"/>
      <c r="WUH12" s="102"/>
      <c r="WUI12" s="103"/>
      <c r="WUN12" s="102"/>
      <c r="WUO12" s="102"/>
      <c r="WUP12" s="103"/>
      <c r="WUU12" s="102"/>
      <c r="WUV12" s="102"/>
      <c r="WUW12" s="103"/>
      <c r="WVB12" s="102"/>
      <c r="WVC12" s="102"/>
      <c r="WVD12" s="103"/>
      <c r="WVI12" s="102"/>
      <c r="WVJ12" s="102"/>
      <c r="WVK12" s="103"/>
      <c r="WVP12" s="102"/>
      <c r="WVQ12" s="102"/>
      <c r="WVR12" s="103"/>
      <c r="WVW12" s="102"/>
      <c r="WVX12" s="102"/>
      <c r="WVY12" s="103"/>
      <c r="WWD12" s="102"/>
      <c r="WWE12" s="102"/>
      <c r="WWF12" s="103"/>
      <c r="WWK12" s="102"/>
      <c r="WWL12" s="102"/>
      <c r="WWM12" s="103"/>
      <c r="WWR12" s="102"/>
      <c r="WWS12" s="102"/>
      <c r="WWT12" s="103"/>
      <c r="WWY12" s="102"/>
      <c r="WWZ12" s="102"/>
      <c r="WXA12" s="103"/>
      <c r="WXF12" s="102"/>
      <c r="WXG12" s="102"/>
      <c r="WXH12" s="103"/>
      <c r="WXM12" s="102"/>
      <c r="WXN12" s="102"/>
      <c r="WXO12" s="103"/>
      <c r="WXT12" s="102"/>
      <c r="WXU12" s="102"/>
      <c r="WXV12" s="103"/>
      <c r="WYA12" s="102"/>
      <c r="WYB12" s="102"/>
      <c r="WYC12" s="103"/>
      <c r="WYH12" s="102"/>
      <c r="WYI12" s="102"/>
      <c r="WYJ12" s="103"/>
      <c r="WYO12" s="102"/>
      <c r="WYP12" s="102"/>
      <c r="WYQ12" s="103"/>
      <c r="WYV12" s="102"/>
      <c r="WYW12" s="102"/>
      <c r="WYX12" s="103"/>
      <c r="WZC12" s="102"/>
      <c r="WZD12" s="102"/>
      <c r="WZE12" s="103"/>
      <c r="WZJ12" s="102"/>
      <c r="WZK12" s="102"/>
      <c r="WZL12" s="103"/>
      <c r="WZQ12" s="102"/>
      <c r="WZR12" s="102"/>
      <c r="WZS12" s="103"/>
      <c r="WZX12" s="102"/>
      <c r="WZY12" s="102"/>
      <c r="WZZ12" s="103"/>
      <c r="XAE12" s="102"/>
      <c r="XAF12" s="102"/>
      <c r="XAG12" s="103"/>
      <c r="XAL12" s="102"/>
      <c r="XAM12" s="102"/>
      <c r="XAN12" s="103"/>
      <c r="XAS12" s="102"/>
      <c r="XAT12" s="102"/>
      <c r="XAU12" s="103"/>
      <c r="XAZ12" s="102"/>
      <c r="XBA12" s="102"/>
      <c r="XBB12" s="103"/>
      <c r="XBG12" s="102"/>
      <c r="XBH12" s="102"/>
      <c r="XBI12" s="103"/>
      <c r="XBN12" s="102"/>
      <c r="XBO12" s="102"/>
      <c r="XBP12" s="103"/>
      <c r="XBU12" s="102"/>
      <c r="XBV12" s="102"/>
      <c r="XBW12" s="103"/>
      <c r="XCB12" s="102"/>
      <c r="XCC12" s="102"/>
      <c r="XCD12" s="103"/>
      <c r="XCI12" s="102"/>
      <c r="XCJ12" s="102"/>
      <c r="XCK12" s="103"/>
      <c r="XCP12" s="102"/>
      <c r="XCQ12" s="102"/>
      <c r="XCR12" s="103"/>
      <c r="XCW12" s="102"/>
      <c r="XCX12" s="102"/>
      <c r="XCY12" s="103"/>
      <c r="XDD12" s="102"/>
      <c r="XDE12" s="102"/>
      <c r="XDF12" s="103"/>
      <c r="XDK12" s="102"/>
      <c r="XDL12" s="102"/>
      <c r="XDM12" s="103"/>
      <c r="XDR12" s="102"/>
      <c r="XDS12" s="102"/>
      <c r="XDT12" s="103"/>
      <c r="XDY12" s="102"/>
      <c r="XDZ12" s="102"/>
      <c r="XEA12" s="103"/>
      <c r="XEF12" s="102"/>
      <c r="XEG12" s="102"/>
      <c r="XEH12" s="103"/>
      <c r="XEM12" s="102"/>
      <c r="XEN12" s="102"/>
      <c r="XEO12" s="103"/>
      <c r="XET12" s="102"/>
      <c r="XEU12" s="102"/>
      <c r="XEV12" s="103"/>
      <c r="XFA12" s="102"/>
      <c r="XFB12" s="102"/>
      <c r="XFC12" s="103"/>
    </row>
    <row r="13" spans="1:2047 2052:3069 3074:5120 5125:6142 6147:7164 7169:9215 9220:10237 10242:12288 12293:13310 13315:14332 14337:16383" s="88" customFormat="1" ht="22.5" outlineLevel="1" x14ac:dyDescent="0.2">
      <c r="A13" s="5"/>
      <c r="B13" s="5"/>
      <c r="C13" s="59" t="s">
        <v>406</v>
      </c>
      <c r="D13" s="63" t="s">
        <v>407</v>
      </c>
      <c r="E13" s="63">
        <v>1.5</v>
      </c>
      <c r="F13" s="63">
        <v>22.21</v>
      </c>
      <c r="G13" s="63">
        <f t="shared" ref="G13:G15" si="1">ROUND(E13*F13,2)</f>
        <v>33.32</v>
      </c>
    </row>
    <row r="14" spans="1:2047 2052:3069 3074:5120 5125:6142 6147:7164 7169:9215 9220:10237 10242:12288 12293:13310 13315:14332 14337:16383" s="88" customFormat="1" outlineLevel="1" x14ac:dyDescent="0.2">
      <c r="A14" s="5"/>
      <c r="B14" s="5"/>
      <c r="C14" s="59" t="s">
        <v>408</v>
      </c>
      <c r="D14" s="63" t="s">
        <v>397</v>
      </c>
      <c r="E14" s="63">
        <v>9.69E-2</v>
      </c>
      <c r="F14" s="63">
        <v>22.24</v>
      </c>
      <c r="G14" s="63">
        <f t="shared" si="1"/>
        <v>2.16</v>
      </c>
    </row>
    <row r="15" spans="1:2047 2052:3069 3074:5120 5125:6142 6147:7164 7169:9215 9220:10237 10242:12288 12293:13310 13315:14332 14337:16383" s="88" customFormat="1" outlineLevel="1" x14ac:dyDescent="0.2">
      <c r="A15" s="5"/>
      <c r="B15" s="5"/>
      <c r="C15" s="59" t="s">
        <v>409</v>
      </c>
      <c r="D15" s="63" t="s">
        <v>397</v>
      </c>
      <c r="E15" s="63">
        <v>0.4299</v>
      </c>
      <c r="F15" s="63">
        <v>25.99</v>
      </c>
      <c r="G15" s="63">
        <f t="shared" si="1"/>
        <v>11.17</v>
      </c>
    </row>
    <row r="16" spans="1:2047 2052:3069 3074:5120 5125:6142 6147:7164 7169:9215 9220:10237 10242:12288 12293:13310 13315:14332 14337:16383" s="88" customFormat="1" outlineLevel="1" x14ac:dyDescent="0.2">
      <c r="A16" s="5"/>
      <c r="B16" s="5"/>
      <c r="D16" s="87"/>
      <c r="E16" s="87"/>
      <c r="F16" s="87" t="s">
        <v>101</v>
      </c>
      <c r="G16" s="87">
        <f>G13+G14+G15</f>
        <v>46.650000000000006</v>
      </c>
    </row>
    <row r="17" spans="1:2047 2052:3069 3074:5120 5125:6142 6147:7164 7169:9215 9220:10237 10242:12288 12293:13310 13315:14332 14337:16383" s="88" customFormat="1" outlineLevel="1" x14ac:dyDescent="0.2">
      <c r="A17" s="5"/>
      <c r="B17" s="5"/>
      <c r="D17" s="87"/>
      <c r="E17" s="87"/>
      <c r="F17" s="87" t="s">
        <v>403</v>
      </c>
      <c r="G17" s="87">
        <f>ROUND(G16*0.25,2)</f>
        <v>11.66</v>
      </c>
    </row>
    <row r="18" spans="1:2047 2052:3069 3074:5120 5125:6142 6147:7164 7169:9215 9220:10237 10242:12288 12293:13310 13315:14332 14337:16383" s="88" customFormat="1" outlineLevel="1" x14ac:dyDescent="0.2">
      <c r="A18" s="5"/>
      <c r="B18" s="5"/>
      <c r="D18" s="87"/>
      <c r="E18" s="87"/>
      <c r="F18" s="87" t="s">
        <v>404</v>
      </c>
      <c r="G18" s="87">
        <f>ROUND(G16+G17,2)</f>
        <v>58.31</v>
      </c>
    </row>
    <row r="19" spans="1:2047 2052:3069 3074:5120 5125:6142 6147:7164 7169:9215 9220:10237 10242:12288 12293:13310 13315:14332 14337:16383" s="104" customFormat="1" x14ac:dyDescent="0.2">
      <c r="A19" s="102" t="s">
        <v>410</v>
      </c>
      <c r="B19" s="102">
        <v>1</v>
      </c>
      <c r="C19" s="103" t="s">
        <v>411</v>
      </c>
      <c r="H19" s="102"/>
      <c r="I19" s="102"/>
      <c r="J19" s="103"/>
      <c r="O19" s="102"/>
      <c r="P19" s="102"/>
      <c r="Q19" s="103"/>
      <c r="V19" s="102"/>
      <c r="W19" s="102"/>
      <c r="X19" s="103"/>
      <c r="AC19" s="102"/>
      <c r="AD19" s="102"/>
      <c r="AE19" s="103"/>
      <c r="AJ19" s="102"/>
      <c r="AK19" s="102"/>
      <c r="AL19" s="103"/>
      <c r="AQ19" s="102"/>
      <c r="AR19" s="102"/>
      <c r="AS19" s="103"/>
      <c r="AX19" s="102"/>
      <c r="AY19" s="102"/>
      <c r="AZ19" s="103"/>
      <c r="BE19" s="102"/>
      <c r="BF19" s="102"/>
      <c r="BG19" s="103"/>
      <c r="BL19" s="102"/>
      <c r="BM19" s="102"/>
      <c r="BN19" s="103"/>
      <c r="BS19" s="102"/>
      <c r="BT19" s="102"/>
      <c r="BU19" s="103"/>
      <c r="BZ19" s="102"/>
      <c r="CA19" s="102"/>
      <c r="CB19" s="103"/>
      <c r="CG19" s="102"/>
      <c r="CH19" s="102"/>
      <c r="CI19" s="103"/>
      <c r="CN19" s="102"/>
      <c r="CO19" s="102"/>
      <c r="CP19" s="103"/>
      <c r="CU19" s="102"/>
      <c r="CV19" s="102"/>
      <c r="CW19" s="103"/>
      <c r="DB19" s="102"/>
      <c r="DC19" s="102"/>
      <c r="DD19" s="103"/>
      <c r="DI19" s="102"/>
      <c r="DJ19" s="102"/>
      <c r="DK19" s="103"/>
      <c r="DP19" s="102"/>
      <c r="DQ19" s="102"/>
      <c r="DR19" s="103"/>
      <c r="DW19" s="102"/>
      <c r="DX19" s="102"/>
      <c r="DY19" s="103"/>
      <c r="ED19" s="102"/>
      <c r="EE19" s="102"/>
      <c r="EF19" s="103"/>
      <c r="EK19" s="102"/>
      <c r="EL19" s="102"/>
      <c r="EM19" s="103"/>
      <c r="ER19" s="102"/>
      <c r="ES19" s="102"/>
      <c r="ET19" s="103"/>
      <c r="EY19" s="102"/>
      <c r="EZ19" s="102"/>
      <c r="FA19" s="103"/>
      <c r="FF19" s="102"/>
      <c r="FG19" s="102"/>
      <c r="FH19" s="103"/>
      <c r="FM19" s="102"/>
      <c r="FN19" s="102"/>
      <c r="FO19" s="103"/>
      <c r="FT19" s="102"/>
      <c r="FU19" s="102"/>
      <c r="FV19" s="103"/>
      <c r="GA19" s="102"/>
      <c r="GB19" s="102"/>
      <c r="GC19" s="103"/>
      <c r="GH19" s="102"/>
      <c r="GI19" s="102"/>
      <c r="GJ19" s="103"/>
      <c r="GO19" s="102"/>
      <c r="GP19" s="102"/>
      <c r="GQ19" s="103"/>
      <c r="GV19" s="102"/>
      <c r="GW19" s="102"/>
      <c r="GX19" s="103"/>
      <c r="HC19" s="102"/>
      <c r="HD19" s="102"/>
      <c r="HE19" s="103"/>
      <c r="HJ19" s="102"/>
      <c r="HK19" s="102"/>
      <c r="HL19" s="103"/>
      <c r="HQ19" s="102"/>
      <c r="HR19" s="102"/>
      <c r="HS19" s="103"/>
      <c r="HX19" s="102"/>
      <c r="HY19" s="102"/>
      <c r="HZ19" s="103"/>
      <c r="IE19" s="102"/>
      <c r="IF19" s="102"/>
      <c r="IG19" s="103"/>
      <c r="IL19" s="102"/>
      <c r="IM19" s="102"/>
      <c r="IN19" s="103"/>
      <c r="IS19" s="102"/>
      <c r="IT19" s="102"/>
      <c r="IU19" s="103"/>
      <c r="IZ19" s="102"/>
      <c r="JA19" s="102"/>
      <c r="JB19" s="103"/>
      <c r="JG19" s="102"/>
      <c r="JH19" s="102"/>
      <c r="JI19" s="103"/>
      <c r="JN19" s="102"/>
      <c r="JO19" s="102"/>
      <c r="JP19" s="103"/>
      <c r="JU19" s="102"/>
      <c r="JV19" s="102"/>
      <c r="JW19" s="103"/>
      <c r="KB19" s="102"/>
      <c r="KC19" s="102"/>
      <c r="KD19" s="103"/>
      <c r="KI19" s="102"/>
      <c r="KJ19" s="102"/>
      <c r="KK19" s="103"/>
      <c r="KP19" s="102"/>
      <c r="KQ19" s="102"/>
      <c r="KR19" s="103"/>
      <c r="KW19" s="102"/>
      <c r="KX19" s="102"/>
      <c r="KY19" s="103"/>
      <c r="LD19" s="102"/>
      <c r="LE19" s="102"/>
      <c r="LF19" s="103"/>
      <c r="LK19" s="102"/>
      <c r="LL19" s="102"/>
      <c r="LM19" s="103"/>
      <c r="LR19" s="102"/>
      <c r="LS19" s="102"/>
      <c r="LT19" s="103"/>
      <c r="LY19" s="102"/>
      <c r="LZ19" s="102"/>
      <c r="MA19" s="103"/>
      <c r="MF19" s="102"/>
      <c r="MG19" s="102"/>
      <c r="MH19" s="103"/>
      <c r="MM19" s="102"/>
      <c r="MN19" s="102"/>
      <c r="MO19" s="103"/>
      <c r="MT19" s="102"/>
      <c r="MU19" s="102"/>
      <c r="MV19" s="103"/>
      <c r="NA19" s="102"/>
      <c r="NB19" s="102"/>
      <c r="NC19" s="103"/>
      <c r="NH19" s="102"/>
      <c r="NI19" s="102"/>
      <c r="NJ19" s="103"/>
      <c r="NO19" s="102"/>
      <c r="NP19" s="102"/>
      <c r="NQ19" s="103"/>
      <c r="NV19" s="102"/>
      <c r="NW19" s="102"/>
      <c r="NX19" s="103"/>
      <c r="OC19" s="102"/>
      <c r="OD19" s="102"/>
      <c r="OE19" s="103"/>
      <c r="OJ19" s="102"/>
      <c r="OK19" s="102"/>
      <c r="OL19" s="103"/>
      <c r="OQ19" s="102"/>
      <c r="OR19" s="102"/>
      <c r="OS19" s="103"/>
      <c r="OX19" s="102"/>
      <c r="OY19" s="102"/>
      <c r="OZ19" s="103"/>
      <c r="PE19" s="102"/>
      <c r="PF19" s="102"/>
      <c r="PG19" s="103"/>
      <c r="PL19" s="102"/>
      <c r="PM19" s="102"/>
      <c r="PN19" s="103"/>
      <c r="PS19" s="102"/>
      <c r="PT19" s="102"/>
      <c r="PU19" s="103"/>
      <c r="PZ19" s="102"/>
      <c r="QA19" s="102"/>
      <c r="QB19" s="103"/>
      <c r="QG19" s="102"/>
      <c r="QH19" s="102"/>
      <c r="QI19" s="103"/>
      <c r="QN19" s="102"/>
      <c r="QO19" s="102"/>
      <c r="QP19" s="103"/>
      <c r="QU19" s="102"/>
      <c r="QV19" s="102"/>
      <c r="QW19" s="103"/>
      <c r="RB19" s="102"/>
      <c r="RC19" s="102"/>
      <c r="RD19" s="103"/>
      <c r="RI19" s="102"/>
      <c r="RJ19" s="102"/>
      <c r="RK19" s="103"/>
      <c r="RP19" s="102"/>
      <c r="RQ19" s="102"/>
      <c r="RR19" s="103"/>
      <c r="RW19" s="102"/>
      <c r="RX19" s="102"/>
      <c r="RY19" s="103"/>
      <c r="SD19" s="102"/>
      <c r="SE19" s="102"/>
      <c r="SF19" s="103"/>
      <c r="SK19" s="102"/>
      <c r="SL19" s="102"/>
      <c r="SM19" s="103"/>
      <c r="SR19" s="102"/>
      <c r="SS19" s="102"/>
      <c r="ST19" s="103"/>
      <c r="SY19" s="102"/>
      <c r="SZ19" s="102"/>
      <c r="TA19" s="103"/>
      <c r="TF19" s="102"/>
      <c r="TG19" s="102"/>
      <c r="TH19" s="103"/>
      <c r="TM19" s="102"/>
      <c r="TN19" s="102"/>
      <c r="TO19" s="103"/>
      <c r="TT19" s="102"/>
      <c r="TU19" s="102"/>
      <c r="TV19" s="103"/>
      <c r="UA19" s="102"/>
      <c r="UB19" s="102"/>
      <c r="UC19" s="103"/>
      <c r="UH19" s="102"/>
      <c r="UI19" s="102"/>
      <c r="UJ19" s="103"/>
      <c r="UO19" s="102"/>
      <c r="UP19" s="102"/>
      <c r="UQ19" s="103"/>
      <c r="UV19" s="102"/>
      <c r="UW19" s="102"/>
      <c r="UX19" s="103"/>
      <c r="VC19" s="102"/>
      <c r="VD19" s="102"/>
      <c r="VE19" s="103"/>
      <c r="VJ19" s="102"/>
      <c r="VK19" s="102"/>
      <c r="VL19" s="103"/>
      <c r="VQ19" s="102"/>
      <c r="VR19" s="102"/>
      <c r="VS19" s="103"/>
      <c r="VX19" s="102"/>
      <c r="VY19" s="102"/>
      <c r="VZ19" s="103"/>
      <c r="WE19" s="102"/>
      <c r="WF19" s="102"/>
      <c r="WG19" s="103"/>
      <c r="WL19" s="102"/>
      <c r="WM19" s="102"/>
      <c r="WN19" s="103"/>
      <c r="WS19" s="102"/>
      <c r="WT19" s="102"/>
      <c r="WU19" s="103"/>
      <c r="WZ19" s="102"/>
      <c r="XA19" s="102"/>
      <c r="XB19" s="103"/>
      <c r="XG19" s="102"/>
      <c r="XH19" s="102"/>
      <c r="XI19" s="103"/>
      <c r="XN19" s="102"/>
      <c r="XO19" s="102"/>
      <c r="XP19" s="103"/>
      <c r="XU19" s="102"/>
      <c r="XV19" s="102"/>
      <c r="XW19" s="103"/>
      <c r="YB19" s="102"/>
      <c r="YC19" s="102"/>
      <c r="YD19" s="103"/>
      <c r="YI19" s="102"/>
      <c r="YJ19" s="102"/>
      <c r="YK19" s="103"/>
      <c r="YP19" s="102"/>
      <c r="YQ19" s="102"/>
      <c r="YR19" s="103"/>
      <c r="YW19" s="102"/>
      <c r="YX19" s="102"/>
      <c r="YY19" s="103"/>
      <c r="ZD19" s="102"/>
      <c r="ZE19" s="102"/>
      <c r="ZF19" s="103"/>
      <c r="ZK19" s="102"/>
      <c r="ZL19" s="102"/>
      <c r="ZM19" s="103"/>
      <c r="ZR19" s="102"/>
      <c r="ZS19" s="102"/>
      <c r="ZT19" s="103"/>
      <c r="ZY19" s="102"/>
      <c r="ZZ19" s="102"/>
      <c r="AAA19" s="103"/>
      <c r="AAF19" s="102"/>
      <c r="AAG19" s="102"/>
      <c r="AAH19" s="103"/>
      <c r="AAM19" s="102"/>
      <c r="AAN19" s="102"/>
      <c r="AAO19" s="103"/>
      <c r="AAT19" s="102"/>
      <c r="AAU19" s="102"/>
      <c r="AAV19" s="103"/>
      <c r="ABA19" s="102"/>
      <c r="ABB19" s="102"/>
      <c r="ABC19" s="103"/>
      <c r="ABH19" s="102"/>
      <c r="ABI19" s="102"/>
      <c r="ABJ19" s="103"/>
      <c r="ABO19" s="102"/>
      <c r="ABP19" s="102"/>
      <c r="ABQ19" s="103"/>
      <c r="ABV19" s="102"/>
      <c r="ABW19" s="102"/>
      <c r="ABX19" s="103"/>
      <c r="ACC19" s="102"/>
      <c r="ACD19" s="102"/>
      <c r="ACE19" s="103"/>
      <c r="ACJ19" s="102"/>
      <c r="ACK19" s="102"/>
      <c r="ACL19" s="103"/>
      <c r="ACQ19" s="102"/>
      <c r="ACR19" s="102"/>
      <c r="ACS19" s="103"/>
      <c r="ACX19" s="102"/>
      <c r="ACY19" s="102"/>
      <c r="ACZ19" s="103"/>
      <c r="ADE19" s="102"/>
      <c r="ADF19" s="102"/>
      <c r="ADG19" s="103"/>
      <c r="ADL19" s="102"/>
      <c r="ADM19" s="102"/>
      <c r="ADN19" s="103"/>
      <c r="ADS19" s="102"/>
      <c r="ADT19" s="102"/>
      <c r="ADU19" s="103"/>
      <c r="ADZ19" s="102"/>
      <c r="AEA19" s="102"/>
      <c r="AEB19" s="103"/>
      <c r="AEG19" s="102"/>
      <c r="AEH19" s="102"/>
      <c r="AEI19" s="103"/>
      <c r="AEN19" s="102"/>
      <c r="AEO19" s="102"/>
      <c r="AEP19" s="103"/>
      <c r="AEU19" s="102"/>
      <c r="AEV19" s="102"/>
      <c r="AEW19" s="103"/>
      <c r="AFB19" s="102"/>
      <c r="AFC19" s="102"/>
      <c r="AFD19" s="103"/>
      <c r="AFI19" s="102"/>
      <c r="AFJ19" s="102"/>
      <c r="AFK19" s="103"/>
      <c r="AFP19" s="102"/>
      <c r="AFQ19" s="102"/>
      <c r="AFR19" s="103"/>
      <c r="AFW19" s="102"/>
      <c r="AFX19" s="102"/>
      <c r="AFY19" s="103"/>
      <c r="AGD19" s="102"/>
      <c r="AGE19" s="102"/>
      <c r="AGF19" s="103"/>
      <c r="AGK19" s="102"/>
      <c r="AGL19" s="102"/>
      <c r="AGM19" s="103"/>
      <c r="AGR19" s="102"/>
      <c r="AGS19" s="102"/>
      <c r="AGT19" s="103"/>
      <c r="AGY19" s="102"/>
      <c r="AGZ19" s="102"/>
      <c r="AHA19" s="103"/>
      <c r="AHF19" s="102"/>
      <c r="AHG19" s="102"/>
      <c r="AHH19" s="103"/>
      <c r="AHM19" s="102"/>
      <c r="AHN19" s="102"/>
      <c r="AHO19" s="103"/>
      <c r="AHT19" s="102"/>
      <c r="AHU19" s="102"/>
      <c r="AHV19" s="103"/>
      <c r="AIA19" s="102"/>
      <c r="AIB19" s="102"/>
      <c r="AIC19" s="103"/>
      <c r="AIH19" s="102"/>
      <c r="AII19" s="102"/>
      <c r="AIJ19" s="103"/>
      <c r="AIO19" s="102"/>
      <c r="AIP19" s="102"/>
      <c r="AIQ19" s="103"/>
      <c r="AIV19" s="102"/>
      <c r="AIW19" s="102"/>
      <c r="AIX19" s="103"/>
      <c r="AJC19" s="102"/>
      <c r="AJD19" s="102"/>
      <c r="AJE19" s="103"/>
      <c r="AJJ19" s="102"/>
      <c r="AJK19" s="102"/>
      <c r="AJL19" s="103"/>
      <c r="AJQ19" s="102"/>
      <c r="AJR19" s="102"/>
      <c r="AJS19" s="103"/>
      <c r="AJX19" s="102"/>
      <c r="AJY19" s="102"/>
      <c r="AJZ19" s="103"/>
      <c r="AKE19" s="102"/>
      <c r="AKF19" s="102"/>
      <c r="AKG19" s="103"/>
      <c r="AKL19" s="102"/>
      <c r="AKM19" s="102"/>
      <c r="AKN19" s="103"/>
      <c r="AKS19" s="102"/>
      <c r="AKT19" s="102"/>
      <c r="AKU19" s="103"/>
      <c r="AKZ19" s="102"/>
      <c r="ALA19" s="102"/>
      <c r="ALB19" s="103"/>
      <c r="ALG19" s="102"/>
      <c r="ALH19" s="102"/>
      <c r="ALI19" s="103"/>
      <c r="ALN19" s="102"/>
      <c r="ALO19" s="102"/>
      <c r="ALP19" s="103"/>
      <c r="ALU19" s="102"/>
      <c r="ALV19" s="102"/>
      <c r="ALW19" s="103"/>
      <c r="AMB19" s="102"/>
      <c r="AMC19" s="102"/>
      <c r="AMD19" s="103"/>
      <c r="AMI19" s="102"/>
      <c r="AMJ19" s="102"/>
      <c r="AMK19" s="103"/>
      <c r="AMP19" s="102"/>
      <c r="AMQ19" s="102"/>
      <c r="AMR19" s="103"/>
      <c r="AMW19" s="102"/>
      <c r="AMX19" s="102"/>
      <c r="AMY19" s="103"/>
      <c r="AND19" s="102"/>
      <c r="ANE19" s="102"/>
      <c r="ANF19" s="103"/>
      <c r="ANK19" s="102"/>
      <c r="ANL19" s="102"/>
      <c r="ANM19" s="103"/>
      <c r="ANR19" s="102"/>
      <c r="ANS19" s="102"/>
      <c r="ANT19" s="103"/>
      <c r="ANY19" s="102"/>
      <c r="ANZ19" s="102"/>
      <c r="AOA19" s="103"/>
      <c r="AOF19" s="102"/>
      <c r="AOG19" s="102"/>
      <c r="AOH19" s="103"/>
      <c r="AOM19" s="102"/>
      <c r="AON19" s="102"/>
      <c r="AOO19" s="103"/>
      <c r="AOT19" s="102"/>
      <c r="AOU19" s="102"/>
      <c r="AOV19" s="103"/>
      <c r="APA19" s="102"/>
      <c r="APB19" s="102"/>
      <c r="APC19" s="103"/>
      <c r="APH19" s="102"/>
      <c r="API19" s="102"/>
      <c r="APJ19" s="103"/>
      <c r="APO19" s="102"/>
      <c r="APP19" s="102"/>
      <c r="APQ19" s="103"/>
      <c r="APV19" s="102"/>
      <c r="APW19" s="102"/>
      <c r="APX19" s="103"/>
      <c r="AQC19" s="102"/>
      <c r="AQD19" s="102"/>
      <c r="AQE19" s="103"/>
      <c r="AQJ19" s="102"/>
      <c r="AQK19" s="102"/>
      <c r="AQL19" s="103"/>
      <c r="AQQ19" s="102"/>
      <c r="AQR19" s="102"/>
      <c r="AQS19" s="103"/>
      <c r="AQX19" s="102"/>
      <c r="AQY19" s="102"/>
      <c r="AQZ19" s="103"/>
      <c r="ARE19" s="102"/>
      <c r="ARF19" s="102"/>
      <c r="ARG19" s="103"/>
      <c r="ARL19" s="102"/>
      <c r="ARM19" s="102"/>
      <c r="ARN19" s="103"/>
      <c r="ARS19" s="102"/>
      <c r="ART19" s="102"/>
      <c r="ARU19" s="103"/>
      <c r="ARZ19" s="102"/>
      <c r="ASA19" s="102"/>
      <c r="ASB19" s="103"/>
      <c r="ASG19" s="102"/>
      <c r="ASH19" s="102"/>
      <c r="ASI19" s="103"/>
      <c r="ASN19" s="102"/>
      <c r="ASO19" s="102"/>
      <c r="ASP19" s="103"/>
      <c r="ASU19" s="102"/>
      <c r="ASV19" s="102"/>
      <c r="ASW19" s="103"/>
      <c r="ATB19" s="102"/>
      <c r="ATC19" s="102"/>
      <c r="ATD19" s="103"/>
      <c r="ATI19" s="102"/>
      <c r="ATJ19" s="102"/>
      <c r="ATK19" s="103"/>
      <c r="ATP19" s="102"/>
      <c r="ATQ19" s="102"/>
      <c r="ATR19" s="103"/>
      <c r="ATW19" s="102"/>
      <c r="ATX19" s="102"/>
      <c r="ATY19" s="103"/>
      <c r="AUD19" s="102"/>
      <c r="AUE19" s="102"/>
      <c r="AUF19" s="103"/>
      <c r="AUK19" s="102"/>
      <c r="AUL19" s="102"/>
      <c r="AUM19" s="103"/>
      <c r="AUR19" s="102"/>
      <c r="AUS19" s="102"/>
      <c r="AUT19" s="103"/>
      <c r="AUY19" s="102"/>
      <c r="AUZ19" s="102"/>
      <c r="AVA19" s="103"/>
      <c r="AVF19" s="102"/>
      <c r="AVG19" s="102"/>
      <c r="AVH19" s="103"/>
      <c r="AVM19" s="102"/>
      <c r="AVN19" s="102"/>
      <c r="AVO19" s="103"/>
      <c r="AVT19" s="102"/>
      <c r="AVU19" s="102"/>
      <c r="AVV19" s="103"/>
      <c r="AWA19" s="102"/>
      <c r="AWB19" s="102"/>
      <c r="AWC19" s="103"/>
      <c r="AWH19" s="102"/>
      <c r="AWI19" s="102"/>
      <c r="AWJ19" s="103"/>
      <c r="AWO19" s="102"/>
      <c r="AWP19" s="102"/>
      <c r="AWQ19" s="103"/>
      <c r="AWV19" s="102"/>
      <c r="AWW19" s="102"/>
      <c r="AWX19" s="103"/>
      <c r="AXC19" s="102"/>
      <c r="AXD19" s="102"/>
      <c r="AXE19" s="103"/>
      <c r="AXJ19" s="102"/>
      <c r="AXK19" s="102"/>
      <c r="AXL19" s="103"/>
      <c r="AXQ19" s="102"/>
      <c r="AXR19" s="102"/>
      <c r="AXS19" s="103"/>
      <c r="AXX19" s="102"/>
      <c r="AXY19" s="102"/>
      <c r="AXZ19" s="103"/>
      <c r="AYE19" s="102"/>
      <c r="AYF19" s="102"/>
      <c r="AYG19" s="103"/>
      <c r="AYL19" s="102"/>
      <c r="AYM19" s="102"/>
      <c r="AYN19" s="103"/>
      <c r="AYS19" s="102"/>
      <c r="AYT19" s="102"/>
      <c r="AYU19" s="103"/>
      <c r="AYZ19" s="102"/>
      <c r="AZA19" s="102"/>
      <c r="AZB19" s="103"/>
      <c r="AZG19" s="102"/>
      <c r="AZH19" s="102"/>
      <c r="AZI19" s="103"/>
      <c r="AZN19" s="102"/>
      <c r="AZO19" s="102"/>
      <c r="AZP19" s="103"/>
      <c r="AZU19" s="102"/>
      <c r="AZV19" s="102"/>
      <c r="AZW19" s="103"/>
      <c r="BAB19" s="102"/>
      <c r="BAC19" s="102"/>
      <c r="BAD19" s="103"/>
      <c r="BAI19" s="102"/>
      <c r="BAJ19" s="102"/>
      <c r="BAK19" s="103"/>
      <c r="BAP19" s="102"/>
      <c r="BAQ19" s="102"/>
      <c r="BAR19" s="103"/>
      <c r="BAW19" s="102"/>
      <c r="BAX19" s="102"/>
      <c r="BAY19" s="103"/>
      <c r="BBD19" s="102"/>
      <c r="BBE19" s="102"/>
      <c r="BBF19" s="103"/>
      <c r="BBK19" s="102"/>
      <c r="BBL19" s="102"/>
      <c r="BBM19" s="103"/>
      <c r="BBR19" s="102"/>
      <c r="BBS19" s="102"/>
      <c r="BBT19" s="103"/>
      <c r="BBY19" s="102"/>
      <c r="BBZ19" s="102"/>
      <c r="BCA19" s="103"/>
      <c r="BCF19" s="102"/>
      <c r="BCG19" s="102"/>
      <c r="BCH19" s="103"/>
      <c r="BCM19" s="102"/>
      <c r="BCN19" s="102"/>
      <c r="BCO19" s="103"/>
      <c r="BCT19" s="102"/>
      <c r="BCU19" s="102"/>
      <c r="BCV19" s="103"/>
      <c r="BDA19" s="102"/>
      <c r="BDB19" s="102"/>
      <c r="BDC19" s="103"/>
      <c r="BDH19" s="102"/>
      <c r="BDI19" s="102"/>
      <c r="BDJ19" s="103"/>
      <c r="BDO19" s="102"/>
      <c r="BDP19" s="102"/>
      <c r="BDQ19" s="103"/>
      <c r="BDV19" s="102"/>
      <c r="BDW19" s="102"/>
      <c r="BDX19" s="103"/>
      <c r="BEC19" s="102"/>
      <c r="BED19" s="102"/>
      <c r="BEE19" s="103"/>
      <c r="BEJ19" s="102"/>
      <c r="BEK19" s="102"/>
      <c r="BEL19" s="103"/>
      <c r="BEQ19" s="102"/>
      <c r="BER19" s="102"/>
      <c r="BES19" s="103"/>
      <c r="BEX19" s="102"/>
      <c r="BEY19" s="102"/>
      <c r="BEZ19" s="103"/>
      <c r="BFE19" s="102"/>
      <c r="BFF19" s="102"/>
      <c r="BFG19" s="103"/>
      <c r="BFL19" s="102"/>
      <c r="BFM19" s="102"/>
      <c r="BFN19" s="103"/>
      <c r="BFS19" s="102"/>
      <c r="BFT19" s="102"/>
      <c r="BFU19" s="103"/>
      <c r="BFZ19" s="102"/>
      <c r="BGA19" s="102"/>
      <c r="BGB19" s="103"/>
      <c r="BGG19" s="102"/>
      <c r="BGH19" s="102"/>
      <c r="BGI19" s="103"/>
      <c r="BGN19" s="102"/>
      <c r="BGO19" s="102"/>
      <c r="BGP19" s="103"/>
      <c r="BGU19" s="102"/>
      <c r="BGV19" s="102"/>
      <c r="BGW19" s="103"/>
      <c r="BHB19" s="102"/>
      <c r="BHC19" s="102"/>
      <c r="BHD19" s="103"/>
      <c r="BHI19" s="102"/>
      <c r="BHJ19" s="102"/>
      <c r="BHK19" s="103"/>
      <c r="BHP19" s="102"/>
      <c r="BHQ19" s="102"/>
      <c r="BHR19" s="103"/>
      <c r="BHW19" s="102"/>
      <c r="BHX19" s="102"/>
      <c r="BHY19" s="103"/>
      <c r="BID19" s="102"/>
      <c r="BIE19" s="102"/>
      <c r="BIF19" s="103"/>
      <c r="BIK19" s="102"/>
      <c r="BIL19" s="102"/>
      <c r="BIM19" s="103"/>
      <c r="BIR19" s="102"/>
      <c r="BIS19" s="102"/>
      <c r="BIT19" s="103"/>
      <c r="BIY19" s="102"/>
      <c r="BIZ19" s="102"/>
      <c r="BJA19" s="103"/>
      <c r="BJF19" s="102"/>
      <c r="BJG19" s="102"/>
      <c r="BJH19" s="103"/>
      <c r="BJM19" s="102"/>
      <c r="BJN19" s="102"/>
      <c r="BJO19" s="103"/>
      <c r="BJT19" s="102"/>
      <c r="BJU19" s="102"/>
      <c r="BJV19" s="103"/>
      <c r="BKA19" s="102"/>
      <c r="BKB19" s="102"/>
      <c r="BKC19" s="103"/>
      <c r="BKH19" s="102"/>
      <c r="BKI19" s="102"/>
      <c r="BKJ19" s="103"/>
      <c r="BKO19" s="102"/>
      <c r="BKP19" s="102"/>
      <c r="BKQ19" s="103"/>
      <c r="BKV19" s="102"/>
      <c r="BKW19" s="102"/>
      <c r="BKX19" s="103"/>
      <c r="BLC19" s="102"/>
      <c r="BLD19" s="102"/>
      <c r="BLE19" s="103"/>
      <c r="BLJ19" s="102"/>
      <c r="BLK19" s="102"/>
      <c r="BLL19" s="103"/>
      <c r="BLQ19" s="102"/>
      <c r="BLR19" s="102"/>
      <c r="BLS19" s="103"/>
      <c r="BLX19" s="102"/>
      <c r="BLY19" s="102"/>
      <c r="BLZ19" s="103"/>
      <c r="BME19" s="102"/>
      <c r="BMF19" s="102"/>
      <c r="BMG19" s="103"/>
      <c r="BML19" s="102"/>
      <c r="BMM19" s="102"/>
      <c r="BMN19" s="103"/>
      <c r="BMS19" s="102"/>
      <c r="BMT19" s="102"/>
      <c r="BMU19" s="103"/>
      <c r="BMZ19" s="102"/>
      <c r="BNA19" s="102"/>
      <c r="BNB19" s="103"/>
      <c r="BNG19" s="102"/>
      <c r="BNH19" s="102"/>
      <c r="BNI19" s="103"/>
      <c r="BNN19" s="102"/>
      <c r="BNO19" s="102"/>
      <c r="BNP19" s="103"/>
      <c r="BNU19" s="102"/>
      <c r="BNV19" s="102"/>
      <c r="BNW19" s="103"/>
      <c r="BOB19" s="102"/>
      <c r="BOC19" s="102"/>
      <c r="BOD19" s="103"/>
      <c r="BOI19" s="102"/>
      <c r="BOJ19" s="102"/>
      <c r="BOK19" s="103"/>
      <c r="BOP19" s="102"/>
      <c r="BOQ19" s="102"/>
      <c r="BOR19" s="103"/>
      <c r="BOW19" s="102"/>
      <c r="BOX19" s="102"/>
      <c r="BOY19" s="103"/>
      <c r="BPD19" s="102"/>
      <c r="BPE19" s="102"/>
      <c r="BPF19" s="103"/>
      <c r="BPK19" s="102"/>
      <c r="BPL19" s="102"/>
      <c r="BPM19" s="103"/>
      <c r="BPR19" s="102"/>
      <c r="BPS19" s="102"/>
      <c r="BPT19" s="103"/>
      <c r="BPY19" s="102"/>
      <c r="BPZ19" s="102"/>
      <c r="BQA19" s="103"/>
      <c r="BQF19" s="102"/>
      <c r="BQG19" s="102"/>
      <c r="BQH19" s="103"/>
      <c r="BQM19" s="102"/>
      <c r="BQN19" s="102"/>
      <c r="BQO19" s="103"/>
      <c r="BQT19" s="102"/>
      <c r="BQU19" s="102"/>
      <c r="BQV19" s="103"/>
      <c r="BRA19" s="102"/>
      <c r="BRB19" s="102"/>
      <c r="BRC19" s="103"/>
      <c r="BRH19" s="102"/>
      <c r="BRI19" s="102"/>
      <c r="BRJ19" s="103"/>
      <c r="BRO19" s="102"/>
      <c r="BRP19" s="102"/>
      <c r="BRQ19" s="103"/>
      <c r="BRV19" s="102"/>
      <c r="BRW19" s="102"/>
      <c r="BRX19" s="103"/>
      <c r="BSC19" s="102"/>
      <c r="BSD19" s="102"/>
      <c r="BSE19" s="103"/>
      <c r="BSJ19" s="102"/>
      <c r="BSK19" s="102"/>
      <c r="BSL19" s="103"/>
      <c r="BSQ19" s="102"/>
      <c r="BSR19" s="102"/>
      <c r="BSS19" s="103"/>
      <c r="BSX19" s="102"/>
      <c r="BSY19" s="102"/>
      <c r="BSZ19" s="103"/>
      <c r="BTE19" s="102"/>
      <c r="BTF19" s="102"/>
      <c r="BTG19" s="103"/>
      <c r="BTL19" s="102"/>
      <c r="BTM19" s="102"/>
      <c r="BTN19" s="103"/>
      <c r="BTS19" s="102"/>
      <c r="BTT19" s="102"/>
      <c r="BTU19" s="103"/>
      <c r="BTZ19" s="102"/>
      <c r="BUA19" s="102"/>
      <c r="BUB19" s="103"/>
      <c r="BUG19" s="102"/>
      <c r="BUH19" s="102"/>
      <c r="BUI19" s="103"/>
      <c r="BUN19" s="102"/>
      <c r="BUO19" s="102"/>
      <c r="BUP19" s="103"/>
      <c r="BUU19" s="102"/>
      <c r="BUV19" s="102"/>
      <c r="BUW19" s="103"/>
      <c r="BVB19" s="102"/>
      <c r="BVC19" s="102"/>
      <c r="BVD19" s="103"/>
      <c r="BVI19" s="102"/>
      <c r="BVJ19" s="102"/>
      <c r="BVK19" s="103"/>
      <c r="BVP19" s="102"/>
      <c r="BVQ19" s="102"/>
      <c r="BVR19" s="103"/>
      <c r="BVW19" s="102"/>
      <c r="BVX19" s="102"/>
      <c r="BVY19" s="103"/>
      <c r="BWD19" s="102"/>
      <c r="BWE19" s="102"/>
      <c r="BWF19" s="103"/>
      <c r="BWK19" s="102"/>
      <c r="BWL19" s="102"/>
      <c r="BWM19" s="103"/>
      <c r="BWR19" s="102"/>
      <c r="BWS19" s="102"/>
      <c r="BWT19" s="103"/>
      <c r="BWY19" s="102"/>
      <c r="BWZ19" s="102"/>
      <c r="BXA19" s="103"/>
      <c r="BXF19" s="102"/>
      <c r="BXG19" s="102"/>
      <c r="BXH19" s="103"/>
      <c r="BXM19" s="102"/>
      <c r="BXN19" s="102"/>
      <c r="BXO19" s="103"/>
      <c r="BXT19" s="102"/>
      <c r="BXU19" s="102"/>
      <c r="BXV19" s="103"/>
      <c r="BYA19" s="102"/>
      <c r="BYB19" s="102"/>
      <c r="BYC19" s="103"/>
      <c r="BYH19" s="102"/>
      <c r="BYI19" s="102"/>
      <c r="BYJ19" s="103"/>
      <c r="BYO19" s="102"/>
      <c r="BYP19" s="102"/>
      <c r="BYQ19" s="103"/>
      <c r="BYV19" s="102"/>
      <c r="BYW19" s="102"/>
      <c r="BYX19" s="103"/>
      <c r="BZC19" s="102"/>
      <c r="BZD19" s="102"/>
      <c r="BZE19" s="103"/>
      <c r="BZJ19" s="102"/>
      <c r="BZK19" s="102"/>
      <c r="BZL19" s="103"/>
      <c r="BZQ19" s="102"/>
      <c r="BZR19" s="102"/>
      <c r="BZS19" s="103"/>
      <c r="BZX19" s="102"/>
      <c r="BZY19" s="102"/>
      <c r="BZZ19" s="103"/>
      <c r="CAE19" s="102"/>
      <c r="CAF19" s="102"/>
      <c r="CAG19" s="103"/>
      <c r="CAL19" s="102"/>
      <c r="CAM19" s="102"/>
      <c r="CAN19" s="103"/>
      <c r="CAS19" s="102"/>
      <c r="CAT19" s="102"/>
      <c r="CAU19" s="103"/>
      <c r="CAZ19" s="102"/>
      <c r="CBA19" s="102"/>
      <c r="CBB19" s="103"/>
      <c r="CBG19" s="102"/>
      <c r="CBH19" s="102"/>
      <c r="CBI19" s="103"/>
      <c r="CBN19" s="102"/>
      <c r="CBO19" s="102"/>
      <c r="CBP19" s="103"/>
      <c r="CBU19" s="102"/>
      <c r="CBV19" s="102"/>
      <c r="CBW19" s="103"/>
      <c r="CCB19" s="102"/>
      <c r="CCC19" s="102"/>
      <c r="CCD19" s="103"/>
      <c r="CCI19" s="102"/>
      <c r="CCJ19" s="102"/>
      <c r="CCK19" s="103"/>
      <c r="CCP19" s="102"/>
      <c r="CCQ19" s="102"/>
      <c r="CCR19" s="103"/>
      <c r="CCW19" s="102"/>
      <c r="CCX19" s="102"/>
      <c r="CCY19" s="103"/>
      <c r="CDD19" s="102"/>
      <c r="CDE19" s="102"/>
      <c r="CDF19" s="103"/>
      <c r="CDK19" s="102"/>
      <c r="CDL19" s="102"/>
      <c r="CDM19" s="103"/>
      <c r="CDR19" s="102"/>
      <c r="CDS19" s="102"/>
      <c r="CDT19" s="103"/>
      <c r="CDY19" s="102"/>
      <c r="CDZ19" s="102"/>
      <c r="CEA19" s="103"/>
      <c r="CEF19" s="102"/>
      <c r="CEG19" s="102"/>
      <c r="CEH19" s="103"/>
      <c r="CEM19" s="102"/>
      <c r="CEN19" s="102"/>
      <c r="CEO19" s="103"/>
      <c r="CET19" s="102"/>
      <c r="CEU19" s="102"/>
      <c r="CEV19" s="103"/>
      <c r="CFA19" s="102"/>
      <c r="CFB19" s="102"/>
      <c r="CFC19" s="103"/>
      <c r="CFH19" s="102"/>
      <c r="CFI19" s="102"/>
      <c r="CFJ19" s="103"/>
      <c r="CFO19" s="102"/>
      <c r="CFP19" s="102"/>
      <c r="CFQ19" s="103"/>
      <c r="CFV19" s="102"/>
      <c r="CFW19" s="102"/>
      <c r="CFX19" s="103"/>
      <c r="CGC19" s="102"/>
      <c r="CGD19" s="102"/>
      <c r="CGE19" s="103"/>
      <c r="CGJ19" s="102"/>
      <c r="CGK19" s="102"/>
      <c r="CGL19" s="103"/>
      <c r="CGQ19" s="102"/>
      <c r="CGR19" s="102"/>
      <c r="CGS19" s="103"/>
      <c r="CGX19" s="102"/>
      <c r="CGY19" s="102"/>
      <c r="CGZ19" s="103"/>
      <c r="CHE19" s="102"/>
      <c r="CHF19" s="102"/>
      <c r="CHG19" s="103"/>
      <c r="CHL19" s="102"/>
      <c r="CHM19" s="102"/>
      <c r="CHN19" s="103"/>
      <c r="CHS19" s="102"/>
      <c r="CHT19" s="102"/>
      <c r="CHU19" s="103"/>
      <c r="CHZ19" s="102"/>
      <c r="CIA19" s="102"/>
      <c r="CIB19" s="103"/>
      <c r="CIG19" s="102"/>
      <c r="CIH19" s="102"/>
      <c r="CII19" s="103"/>
      <c r="CIN19" s="102"/>
      <c r="CIO19" s="102"/>
      <c r="CIP19" s="103"/>
      <c r="CIU19" s="102"/>
      <c r="CIV19" s="102"/>
      <c r="CIW19" s="103"/>
      <c r="CJB19" s="102"/>
      <c r="CJC19" s="102"/>
      <c r="CJD19" s="103"/>
      <c r="CJI19" s="102"/>
      <c r="CJJ19" s="102"/>
      <c r="CJK19" s="103"/>
      <c r="CJP19" s="102"/>
      <c r="CJQ19" s="102"/>
      <c r="CJR19" s="103"/>
      <c r="CJW19" s="102"/>
      <c r="CJX19" s="102"/>
      <c r="CJY19" s="103"/>
      <c r="CKD19" s="102"/>
      <c r="CKE19" s="102"/>
      <c r="CKF19" s="103"/>
      <c r="CKK19" s="102"/>
      <c r="CKL19" s="102"/>
      <c r="CKM19" s="103"/>
      <c r="CKR19" s="102"/>
      <c r="CKS19" s="102"/>
      <c r="CKT19" s="103"/>
      <c r="CKY19" s="102"/>
      <c r="CKZ19" s="102"/>
      <c r="CLA19" s="103"/>
      <c r="CLF19" s="102"/>
      <c r="CLG19" s="102"/>
      <c r="CLH19" s="103"/>
      <c r="CLM19" s="102"/>
      <c r="CLN19" s="102"/>
      <c r="CLO19" s="103"/>
      <c r="CLT19" s="102"/>
      <c r="CLU19" s="102"/>
      <c r="CLV19" s="103"/>
      <c r="CMA19" s="102"/>
      <c r="CMB19" s="102"/>
      <c r="CMC19" s="103"/>
      <c r="CMH19" s="102"/>
      <c r="CMI19" s="102"/>
      <c r="CMJ19" s="103"/>
      <c r="CMO19" s="102"/>
      <c r="CMP19" s="102"/>
      <c r="CMQ19" s="103"/>
      <c r="CMV19" s="102"/>
      <c r="CMW19" s="102"/>
      <c r="CMX19" s="103"/>
      <c r="CNC19" s="102"/>
      <c r="CND19" s="102"/>
      <c r="CNE19" s="103"/>
      <c r="CNJ19" s="102"/>
      <c r="CNK19" s="102"/>
      <c r="CNL19" s="103"/>
      <c r="CNQ19" s="102"/>
      <c r="CNR19" s="102"/>
      <c r="CNS19" s="103"/>
      <c r="CNX19" s="102"/>
      <c r="CNY19" s="102"/>
      <c r="CNZ19" s="103"/>
      <c r="COE19" s="102"/>
      <c r="COF19" s="102"/>
      <c r="COG19" s="103"/>
      <c r="COL19" s="102"/>
      <c r="COM19" s="102"/>
      <c r="CON19" s="103"/>
      <c r="COS19" s="102"/>
      <c r="COT19" s="102"/>
      <c r="COU19" s="103"/>
      <c r="COZ19" s="102"/>
      <c r="CPA19" s="102"/>
      <c r="CPB19" s="103"/>
      <c r="CPG19" s="102"/>
      <c r="CPH19" s="102"/>
      <c r="CPI19" s="103"/>
      <c r="CPN19" s="102"/>
      <c r="CPO19" s="102"/>
      <c r="CPP19" s="103"/>
      <c r="CPU19" s="102"/>
      <c r="CPV19" s="102"/>
      <c r="CPW19" s="103"/>
      <c r="CQB19" s="102"/>
      <c r="CQC19" s="102"/>
      <c r="CQD19" s="103"/>
      <c r="CQI19" s="102"/>
      <c r="CQJ19" s="102"/>
      <c r="CQK19" s="103"/>
      <c r="CQP19" s="102"/>
      <c r="CQQ19" s="102"/>
      <c r="CQR19" s="103"/>
      <c r="CQW19" s="102"/>
      <c r="CQX19" s="102"/>
      <c r="CQY19" s="103"/>
      <c r="CRD19" s="102"/>
      <c r="CRE19" s="102"/>
      <c r="CRF19" s="103"/>
      <c r="CRK19" s="102"/>
      <c r="CRL19" s="102"/>
      <c r="CRM19" s="103"/>
      <c r="CRR19" s="102"/>
      <c r="CRS19" s="102"/>
      <c r="CRT19" s="103"/>
      <c r="CRY19" s="102"/>
      <c r="CRZ19" s="102"/>
      <c r="CSA19" s="103"/>
      <c r="CSF19" s="102"/>
      <c r="CSG19" s="102"/>
      <c r="CSH19" s="103"/>
      <c r="CSM19" s="102"/>
      <c r="CSN19" s="102"/>
      <c r="CSO19" s="103"/>
      <c r="CST19" s="102"/>
      <c r="CSU19" s="102"/>
      <c r="CSV19" s="103"/>
      <c r="CTA19" s="102"/>
      <c r="CTB19" s="102"/>
      <c r="CTC19" s="103"/>
      <c r="CTH19" s="102"/>
      <c r="CTI19" s="102"/>
      <c r="CTJ19" s="103"/>
      <c r="CTO19" s="102"/>
      <c r="CTP19" s="102"/>
      <c r="CTQ19" s="103"/>
      <c r="CTV19" s="102"/>
      <c r="CTW19" s="102"/>
      <c r="CTX19" s="103"/>
      <c r="CUC19" s="102"/>
      <c r="CUD19" s="102"/>
      <c r="CUE19" s="103"/>
      <c r="CUJ19" s="102"/>
      <c r="CUK19" s="102"/>
      <c r="CUL19" s="103"/>
      <c r="CUQ19" s="102"/>
      <c r="CUR19" s="102"/>
      <c r="CUS19" s="103"/>
      <c r="CUX19" s="102"/>
      <c r="CUY19" s="102"/>
      <c r="CUZ19" s="103"/>
      <c r="CVE19" s="102"/>
      <c r="CVF19" s="102"/>
      <c r="CVG19" s="103"/>
      <c r="CVL19" s="102"/>
      <c r="CVM19" s="102"/>
      <c r="CVN19" s="103"/>
      <c r="CVS19" s="102"/>
      <c r="CVT19" s="102"/>
      <c r="CVU19" s="103"/>
      <c r="CVZ19" s="102"/>
      <c r="CWA19" s="102"/>
      <c r="CWB19" s="103"/>
      <c r="CWG19" s="102"/>
      <c r="CWH19" s="102"/>
      <c r="CWI19" s="103"/>
      <c r="CWN19" s="102"/>
      <c r="CWO19" s="102"/>
      <c r="CWP19" s="103"/>
      <c r="CWU19" s="102"/>
      <c r="CWV19" s="102"/>
      <c r="CWW19" s="103"/>
      <c r="CXB19" s="102"/>
      <c r="CXC19" s="102"/>
      <c r="CXD19" s="103"/>
      <c r="CXI19" s="102"/>
      <c r="CXJ19" s="102"/>
      <c r="CXK19" s="103"/>
      <c r="CXP19" s="102"/>
      <c r="CXQ19" s="102"/>
      <c r="CXR19" s="103"/>
      <c r="CXW19" s="102"/>
      <c r="CXX19" s="102"/>
      <c r="CXY19" s="103"/>
      <c r="CYD19" s="102"/>
      <c r="CYE19" s="102"/>
      <c r="CYF19" s="103"/>
      <c r="CYK19" s="102"/>
      <c r="CYL19" s="102"/>
      <c r="CYM19" s="103"/>
      <c r="CYR19" s="102"/>
      <c r="CYS19" s="102"/>
      <c r="CYT19" s="103"/>
      <c r="CYY19" s="102"/>
      <c r="CYZ19" s="102"/>
      <c r="CZA19" s="103"/>
      <c r="CZF19" s="102"/>
      <c r="CZG19" s="102"/>
      <c r="CZH19" s="103"/>
      <c r="CZM19" s="102"/>
      <c r="CZN19" s="102"/>
      <c r="CZO19" s="103"/>
      <c r="CZT19" s="102"/>
      <c r="CZU19" s="102"/>
      <c r="CZV19" s="103"/>
      <c r="DAA19" s="102"/>
      <c r="DAB19" s="102"/>
      <c r="DAC19" s="103"/>
      <c r="DAH19" s="102"/>
      <c r="DAI19" s="102"/>
      <c r="DAJ19" s="103"/>
      <c r="DAO19" s="102"/>
      <c r="DAP19" s="102"/>
      <c r="DAQ19" s="103"/>
      <c r="DAV19" s="102"/>
      <c r="DAW19" s="102"/>
      <c r="DAX19" s="103"/>
      <c r="DBC19" s="102"/>
      <c r="DBD19" s="102"/>
      <c r="DBE19" s="103"/>
      <c r="DBJ19" s="102"/>
      <c r="DBK19" s="102"/>
      <c r="DBL19" s="103"/>
      <c r="DBQ19" s="102"/>
      <c r="DBR19" s="102"/>
      <c r="DBS19" s="103"/>
      <c r="DBX19" s="102"/>
      <c r="DBY19" s="102"/>
      <c r="DBZ19" s="103"/>
      <c r="DCE19" s="102"/>
      <c r="DCF19" s="102"/>
      <c r="DCG19" s="103"/>
      <c r="DCL19" s="102"/>
      <c r="DCM19" s="102"/>
      <c r="DCN19" s="103"/>
      <c r="DCS19" s="102"/>
      <c r="DCT19" s="102"/>
      <c r="DCU19" s="103"/>
      <c r="DCZ19" s="102"/>
      <c r="DDA19" s="102"/>
      <c r="DDB19" s="103"/>
      <c r="DDG19" s="102"/>
      <c r="DDH19" s="102"/>
      <c r="DDI19" s="103"/>
      <c r="DDN19" s="102"/>
      <c r="DDO19" s="102"/>
      <c r="DDP19" s="103"/>
      <c r="DDU19" s="102"/>
      <c r="DDV19" s="102"/>
      <c r="DDW19" s="103"/>
      <c r="DEB19" s="102"/>
      <c r="DEC19" s="102"/>
      <c r="DED19" s="103"/>
      <c r="DEI19" s="102"/>
      <c r="DEJ19" s="102"/>
      <c r="DEK19" s="103"/>
      <c r="DEP19" s="102"/>
      <c r="DEQ19" s="102"/>
      <c r="DER19" s="103"/>
      <c r="DEW19" s="102"/>
      <c r="DEX19" s="102"/>
      <c r="DEY19" s="103"/>
      <c r="DFD19" s="102"/>
      <c r="DFE19" s="102"/>
      <c r="DFF19" s="103"/>
      <c r="DFK19" s="102"/>
      <c r="DFL19" s="102"/>
      <c r="DFM19" s="103"/>
      <c r="DFR19" s="102"/>
      <c r="DFS19" s="102"/>
      <c r="DFT19" s="103"/>
      <c r="DFY19" s="102"/>
      <c r="DFZ19" s="102"/>
      <c r="DGA19" s="103"/>
      <c r="DGF19" s="102"/>
      <c r="DGG19" s="102"/>
      <c r="DGH19" s="103"/>
      <c r="DGM19" s="102"/>
      <c r="DGN19" s="102"/>
      <c r="DGO19" s="103"/>
      <c r="DGT19" s="102"/>
      <c r="DGU19" s="102"/>
      <c r="DGV19" s="103"/>
      <c r="DHA19" s="102"/>
      <c r="DHB19" s="102"/>
      <c r="DHC19" s="103"/>
      <c r="DHH19" s="102"/>
      <c r="DHI19" s="102"/>
      <c r="DHJ19" s="103"/>
      <c r="DHO19" s="102"/>
      <c r="DHP19" s="102"/>
      <c r="DHQ19" s="103"/>
      <c r="DHV19" s="102"/>
      <c r="DHW19" s="102"/>
      <c r="DHX19" s="103"/>
      <c r="DIC19" s="102"/>
      <c r="DID19" s="102"/>
      <c r="DIE19" s="103"/>
      <c r="DIJ19" s="102"/>
      <c r="DIK19" s="102"/>
      <c r="DIL19" s="103"/>
      <c r="DIQ19" s="102"/>
      <c r="DIR19" s="102"/>
      <c r="DIS19" s="103"/>
      <c r="DIX19" s="102"/>
      <c r="DIY19" s="102"/>
      <c r="DIZ19" s="103"/>
      <c r="DJE19" s="102"/>
      <c r="DJF19" s="102"/>
      <c r="DJG19" s="103"/>
      <c r="DJL19" s="102"/>
      <c r="DJM19" s="102"/>
      <c r="DJN19" s="103"/>
      <c r="DJS19" s="102"/>
      <c r="DJT19" s="102"/>
      <c r="DJU19" s="103"/>
      <c r="DJZ19" s="102"/>
      <c r="DKA19" s="102"/>
      <c r="DKB19" s="103"/>
      <c r="DKG19" s="102"/>
      <c r="DKH19" s="102"/>
      <c r="DKI19" s="103"/>
      <c r="DKN19" s="102"/>
      <c r="DKO19" s="102"/>
      <c r="DKP19" s="103"/>
      <c r="DKU19" s="102"/>
      <c r="DKV19" s="102"/>
      <c r="DKW19" s="103"/>
      <c r="DLB19" s="102"/>
      <c r="DLC19" s="102"/>
      <c r="DLD19" s="103"/>
      <c r="DLI19" s="102"/>
      <c r="DLJ19" s="102"/>
      <c r="DLK19" s="103"/>
      <c r="DLP19" s="102"/>
      <c r="DLQ19" s="102"/>
      <c r="DLR19" s="103"/>
      <c r="DLW19" s="102"/>
      <c r="DLX19" s="102"/>
      <c r="DLY19" s="103"/>
      <c r="DMD19" s="102"/>
      <c r="DME19" s="102"/>
      <c r="DMF19" s="103"/>
      <c r="DMK19" s="102"/>
      <c r="DML19" s="102"/>
      <c r="DMM19" s="103"/>
      <c r="DMR19" s="102"/>
      <c r="DMS19" s="102"/>
      <c r="DMT19" s="103"/>
      <c r="DMY19" s="102"/>
      <c r="DMZ19" s="102"/>
      <c r="DNA19" s="103"/>
      <c r="DNF19" s="102"/>
      <c r="DNG19" s="102"/>
      <c r="DNH19" s="103"/>
      <c r="DNM19" s="102"/>
      <c r="DNN19" s="102"/>
      <c r="DNO19" s="103"/>
      <c r="DNT19" s="102"/>
      <c r="DNU19" s="102"/>
      <c r="DNV19" s="103"/>
      <c r="DOA19" s="102"/>
      <c r="DOB19" s="102"/>
      <c r="DOC19" s="103"/>
      <c r="DOH19" s="102"/>
      <c r="DOI19" s="102"/>
      <c r="DOJ19" s="103"/>
      <c r="DOO19" s="102"/>
      <c r="DOP19" s="102"/>
      <c r="DOQ19" s="103"/>
      <c r="DOV19" s="102"/>
      <c r="DOW19" s="102"/>
      <c r="DOX19" s="103"/>
      <c r="DPC19" s="102"/>
      <c r="DPD19" s="102"/>
      <c r="DPE19" s="103"/>
      <c r="DPJ19" s="102"/>
      <c r="DPK19" s="102"/>
      <c r="DPL19" s="103"/>
      <c r="DPQ19" s="102"/>
      <c r="DPR19" s="102"/>
      <c r="DPS19" s="103"/>
      <c r="DPX19" s="102"/>
      <c r="DPY19" s="102"/>
      <c r="DPZ19" s="103"/>
      <c r="DQE19" s="102"/>
      <c r="DQF19" s="102"/>
      <c r="DQG19" s="103"/>
      <c r="DQL19" s="102"/>
      <c r="DQM19" s="102"/>
      <c r="DQN19" s="103"/>
      <c r="DQS19" s="102"/>
      <c r="DQT19" s="102"/>
      <c r="DQU19" s="103"/>
      <c r="DQZ19" s="102"/>
      <c r="DRA19" s="102"/>
      <c r="DRB19" s="103"/>
      <c r="DRG19" s="102"/>
      <c r="DRH19" s="102"/>
      <c r="DRI19" s="103"/>
      <c r="DRN19" s="102"/>
      <c r="DRO19" s="102"/>
      <c r="DRP19" s="103"/>
      <c r="DRU19" s="102"/>
      <c r="DRV19" s="102"/>
      <c r="DRW19" s="103"/>
      <c r="DSB19" s="102"/>
      <c r="DSC19" s="102"/>
      <c r="DSD19" s="103"/>
      <c r="DSI19" s="102"/>
      <c r="DSJ19" s="102"/>
      <c r="DSK19" s="103"/>
      <c r="DSP19" s="102"/>
      <c r="DSQ19" s="102"/>
      <c r="DSR19" s="103"/>
      <c r="DSW19" s="102"/>
      <c r="DSX19" s="102"/>
      <c r="DSY19" s="103"/>
      <c r="DTD19" s="102"/>
      <c r="DTE19" s="102"/>
      <c r="DTF19" s="103"/>
      <c r="DTK19" s="102"/>
      <c r="DTL19" s="102"/>
      <c r="DTM19" s="103"/>
      <c r="DTR19" s="102"/>
      <c r="DTS19" s="102"/>
      <c r="DTT19" s="103"/>
      <c r="DTY19" s="102"/>
      <c r="DTZ19" s="102"/>
      <c r="DUA19" s="103"/>
      <c r="DUF19" s="102"/>
      <c r="DUG19" s="102"/>
      <c r="DUH19" s="103"/>
      <c r="DUM19" s="102"/>
      <c r="DUN19" s="102"/>
      <c r="DUO19" s="103"/>
      <c r="DUT19" s="102"/>
      <c r="DUU19" s="102"/>
      <c r="DUV19" s="103"/>
      <c r="DVA19" s="102"/>
      <c r="DVB19" s="102"/>
      <c r="DVC19" s="103"/>
      <c r="DVH19" s="102"/>
      <c r="DVI19" s="102"/>
      <c r="DVJ19" s="103"/>
      <c r="DVO19" s="102"/>
      <c r="DVP19" s="102"/>
      <c r="DVQ19" s="103"/>
      <c r="DVV19" s="102"/>
      <c r="DVW19" s="102"/>
      <c r="DVX19" s="103"/>
      <c r="DWC19" s="102"/>
      <c r="DWD19" s="102"/>
      <c r="DWE19" s="103"/>
      <c r="DWJ19" s="102"/>
      <c r="DWK19" s="102"/>
      <c r="DWL19" s="103"/>
      <c r="DWQ19" s="102"/>
      <c r="DWR19" s="102"/>
      <c r="DWS19" s="103"/>
      <c r="DWX19" s="102"/>
      <c r="DWY19" s="102"/>
      <c r="DWZ19" s="103"/>
      <c r="DXE19" s="102"/>
      <c r="DXF19" s="102"/>
      <c r="DXG19" s="103"/>
      <c r="DXL19" s="102"/>
      <c r="DXM19" s="102"/>
      <c r="DXN19" s="103"/>
      <c r="DXS19" s="102"/>
      <c r="DXT19" s="102"/>
      <c r="DXU19" s="103"/>
      <c r="DXZ19" s="102"/>
      <c r="DYA19" s="102"/>
      <c r="DYB19" s="103"/>
      <c r="DYG19" s="102"/>
      <c r="DYH19" s="102"/>
      <c r="DYI19" s="103"/>
      <c r="DYN19" s="102"/>
      <c r="DYO19" s="102"/>
      <c r="DYP19" s="103"/>
      <c r="DYU19" s="102"/>
      <c r="DYV19" s="102"/>
      <c r="DYW19" s="103"/>
      <c r="DZB19" s="102"/>
      <c r="DZC19" s="102"/>
      <c r="DZD19" s="103"/>
      <c r="DZI19" s="102"/>
      <c r="DZJ19" s="102"/>
      <c r="DZK19" s="103"/>
      <c r="DZP19" s="102"/>
      <c r="DZQ19" s="102"/>
      <c r="DZR19" s="103"/>
      <c r="DZW19" s="102"/>
      <c r="DZX19" s="102"/>
      <c r="DZY19" s="103"/>
      <c r="EAD19" s="102"/>
      <c r="EAE19" s="102"/>
      <c r="EAF19" s="103"/>
      <c r="EAK19" s="102"/>
      <c r="EAL19" s="102"/>
      <c r="EAM19" s="103"/>
      <c r="EAR19" s="102"/>
      <c r="EAS19" s="102"/>
      <c r="EAT19" s="103"/>
      <c r="EAY19" s="102"/>
      <c r="EAZ19" s="102"/>
      <c r="EBA19" s="103"/>
      <c r="EBF19" s="102"/>
      <c r="EBG19" s="102"/>
      <c r="EBH19" s="103"/>
      <c r="EBM19" s="102"/>
      <c r="EBN19" s="102"/>
      <c r="EBO19" s="103"/>
      <c r="EBT19" s="102"/>
      <c r="EBU19" s="102"/>
      <c r="EBV19" s="103"/>
      <c r="ECA19" s="102"/>
      <c r="ECB19" s="102"/>
      <c r="ECC19" s="103"/>
      <c r="ECH19" s="102"/>
      <c r="ECI19" s="102"/>
      <c r="ECJ19" s="103"/>
      <c r="ECO19" s="102"/>
      <c r="ECP19" s="102"/>
      <c r="ECQ19" s="103"/>
      <c r="ECV19" s="102"/>
      <c r="ECW19" s="102"/>
      <c r="ECX19" s="103"/>
      <c r="EDC19" s="102"/>
      <c r="EDD19" s="102"/>
      <c r="EDE19" s="103"/>
      <c r="EDJ19" s="102"/>
      <c r="EDK19" s="102"/>
      <c r="EDL19" s="103"/>
      <c r="EDQ19" s="102"/>
      <c r="EDR19" s="102"/>
      <c r="EDS19" s="103"/>
      <c r="EDX19" s="102"/>
      <c r="EDY19" s="102"/>
      <c r="EDZ19" s="103"/>
      <c r="EEE19" s="102"/>
      <c r="EEF19" s="102"/>
      <c r="EEG19" s="103"/>
      <c r="EEL19" s="102"/>
      <c r="EEM19" s="102"/>
      <c r="EEN19" s="103"/>
      <c r="EES19" s="102"/>
      <c r="EET19" s="102"/>
      <c r="EEU19" s="103"/>
      <c r="EEZ19" s="102"/>
      <c r="EFA19" s="102"/>
      <c r="EFB19" s="103"/>
      <c r="EFG19" s="102"/>
      <c r="EFH19" s="102"/>
      <c r="EFI19" s="103"/>
      <c r="EFN19" s="102"/>
      <c r="EFO19" s="102"/>
      <c r="EFP19" s="103"/>
      <c r="EFU19" s="102"/>
      <c r="EFV19" s="102"/>
      <c r="EFW19" s="103"/>
      <c r="EGB19" s="102"/>
      <c r="EGC19" s="102"/>
      <c r="EGD19" s="103"/>
      <c r="EGI19" s="102"/>
      <c r="EGJ19" s="102"/>
      <c r="EGK19" s="103"/>
      <c r="EGP19" s="102"/>
      <c r="EGQ19" s="102"/>
      <c r="EGR19" s="103"/>
      <c r="EGW19" s="102"/>
      <c r="EGX19" s="102"/>
      <c r="EGY19" s="103"/>
      <c r="EHD19" s="102"/>
      <c r="EHE19" s="102"/>
      <c r="EHF19" s="103"/>
      <c r="EHK19" s="102"/>
      <c r="EHL19" s="102"/>
      <c r="EHM19" s="103"/>
      <c r="EHR19" s="102"/>
      <c r="EHS19" s="102"/>
      <c r="EHT19" s="103"/>
      <c r="EHY19" s="102"/>
      <c r="EHZ19" s="102"/>
      <c r="EIA19" s="103"/>
      <c r="EIF19" s="102"/>
      <c r="EIG19" s="102"/>
      <c r="EIH19" s="103"/>
      <c r="EIM19" s="102"/>
      <c r="EIN19" s="102"/>
      <c r="EIO19" s="103"/>
      <c r="EIT19" s="102"/>
      <c r="EIU19" s="102"/>
      <c r="EIV19" s="103"/>
      <c r="EJA19" s="102"/>
      <c r="EJB19" s="102"/>
      <c r="EJC19" s="103"/>
      <c r="EJH19" s="102"/>
      <c r="EJI19" s="102"/>
      <c r="EJJ19" s="103"/>
      <c r="EJO19" s="102"/>
      <c r="EJP19" s="102"/>
      <c r="EJQ19" s="103"/>
      <c r="EJV19" s="102"/>
      <c r="EJW19" s="102"/>
      <c r="EJX19" s="103"/>
      <c r="EKC19" s="102"/>
      <c r="EKD19" s="102"/>
      <c r="EKE19" s="103"/>
      <c r="EKJ19" s="102"/>
      <c r="EKK19" s="102"/>
      <c r="EKL19" s="103"/>
      <c r="EKQ19" s="102"/>
      <c r="EKR19" s="102"/>
      <c r="EKS19" s="103"/>
      <c r="EKX19" s="102"/>
      <c r="EKY19" s="102"/>
      <c r="EKZ19" s="103"/>
      <c r="ELE19" s="102"/>
      <c r="ELF19" s="102"/>
      <c r="ELG19" s="103"/>
      <c r="ELL19" s="102"/>
      <c r="ELM19" s="102"/>
      <c r="ELN19" s="103"/>
      <c r="ELS19" s="102"/>
      <c r="ELT19" s="102"/>
      <c r="ELU19" s="103"/>
      <c r="ELZ19" s="102"/>
      <c r="EMA19" s="102"/>
      <c r="EMB19" s="103"/>
      <c r="EMG19" s="102"/>
      <c r="EMH19" s="102"/>
      <c r="EMI19" s="103"/>
      <c r="EMN19" s="102"/>
      <c r="EMO19" s="102"/>
      <c r="EMP19" s="103"/>
      <c r="EMU19" s="102"/>
      <c r="EMV19" s="102"/>
      <c r="EMW19" s="103"/>
      <c r="ENB19" s="102"/>
      <c r="ENC19" s="102"/>
      <c r="END19" s="103"/>
      <c r="ENI19" s="102"/>
      <c r="ENJ19" s="102"/>
      <c r="ENK19" s="103"/>
      <c r="ENP19" s="102"/>
      <c r="ENQ19" s="102"/>
      <c r="ENR19" s="103"/>
      <c r="ENW19" s="102"/>
      <c r="ENX19" s="102"/>
      <c r="ENY19" s="103"/>
      <c r="EOD19" s="102"/>
      <c r="EOE19" s="102"/>
      <c r="EOF19" s="103"/>
      <c r="EOK19" s="102"/>
      <c r="EOL19" s="102"/>
      <c r="EOM19" s="103"/>
      <c r="EOR19" s="102"/>
      <c r="EOS19" s="102"/>
      <c r="EOT19" s="103"/>
      <c r="EOY19" s="102"/>
      <c r="EOZ19" s="102"/>
      <c r="EPA19" s="103"/>
      <c r="EPF19" s="102"/>
      <c r="EPG19" s="102"/>
      <c r="EPH19" s="103"/>
      <c r="EPM19" s="102"/>
      <c r="EPN19" s="102"/>
      <c r="EPO19" s="103"/>
      <c r="EPT19" s="102"/>
      <c r="EPU19" s="102"/>
      <c r="EPV19" s="103"/>
      <c r="EQA19" s="102"/>
      <c r="EQB19" s="102"/>
      <c r="EQC19" s="103"/>
      <c r="EQH19" s="102"/>
      <c r="EQI19" s="102"/>
      <c r="EQJ19" s="103"/>
      <c r="EQO19" s="102"/>
      <c r="EQP19" s="102"/>
      <c r="EQQ19" s="103"/>
      <c r="EQV19" s="102"/>
      <c r="EQW19" s="102"/>
      <c r="EQX19" s="103"/>
      <c r="ERC19" s="102"/>
      <c r="ERD19" s="102"/>
      <c r="ERE19" s="103"/>
      <c r="ERJ19" s="102"/>
      <c r="ERK19" s="102"/>
      <c r="ERL19" s="103"/>
      <c r="ERQ19" s="102"/>
      <c r="ERR19" s="102"/>
      <c r="ERS19" s="103"/>
      <c r="ERX19" s="102"/>
      <c r="ERY19" s="102"/>
      <c r="ERZ19" s="103"/>
      <c r="ESE19" s="102"/>
      <c r="ESF19" s="102"/>
      <c r="ESG19" s="103"/>
      <c r="ESL19" s="102"/>
      <c r="ESM19" s="102"/>
      <c r="ESN19" s="103"/>
      <c r="ESS19" s="102"/>
      <c r="EST19" s="102"/>
      <c r="ESU19" s="103"/>
      <c r="ESZ19" s="102"/>
      <c r="ETA19" s="102"/>
      <c r="ETB19" s="103"/>
      <c r="ETG19" s="102"/>
      <c r="ETH19" s="102"/>
      <c r="ETI19" s="103"/>
      <c r="ETN19" s="102"/>
      <c r="ETO19" s="102"/>
      <c r="ETP19" s="103"/>
      <c r="ETU19" s="102"/>
      <c r="ETV19" s="102"/>
      <c r="ETW19" s="103"/>
      <c r="EUB19" s="102"/>
      <c r="EUC19" s="102"/>
      <c r="EUD19" s="103"/>
      <c r="EUI19" s="102"/>
      <c r="EUJ19" s="102"/>
      <c r="EUK19" s="103"/>
      <c r="EUP19" s="102"/>
      <c r="EUQ19" s="102"/>
      <c r="EUR19" s="103"/>
      <c r="EUW19" s="102"/>
      <c r="EUX19" s="102"/>
      <c r="EUY19" s="103"/>
      <c r="EVD19" s="102"/>
      <c r="EVE19" s="102"/>
      <c r="EVF19" s="103"/>
      <c r="EVK19" s="102"/>
      <c r="EVL19" s="102"/>
      <c r="EVM19" s="103"/>
      <c r="EVR19" s="102"/>
      <c r="EVS19" s="102"/>
      <c r="EVT19" s="103"/>
      <c r="EVY19" s="102"/>
      <c r="EVZ19" s="102"/>
      <c r="EWA19" s="103"/>
      <c r="EWF19" s="102"/>
      <c r="EWG19" s="102"/>
      <c r="EWH19" s="103"/>
      <c r="EWM19" s="102"/>
      <c r="EWN19" s="102"/>
      <c r="EWO19" s="103"/>
      <c r="EWT19" s="102"/>
      <c r="EWU19" s="102"/>
      <c r="EWV19" s="103"/>
      <c r="EXA19" s="102"/>
      <c r="EXB19" s="102"/>
      <c r="EXC19" s="103"/>
      <c r="EXH19" s="102"/>
      <c r="EXI19" s="102"/>
      <c r="EXJ19" s="103"/>
      <c r="EXO19" s="102"/>
      <c r="EXP19" s="102"/>
      <c r="EXQ19" s="103"/>
      <c r="EXV19" s="102"/>
      <c r="EXW19" s="102"/>
      <c r="EXX19" s="103"/>
      <c r="EYC19" s="102"/>
      <c r="EYD19" s="102"/>
      <c r="EYE19" s="103"/>
      <c r="EYJ19" s="102"/>
      <c r="EYK19" s="102"/>
      <c r="EYL19" s="103"/>
      <c r="EYQ19" s="102"/>
      <c r="EYR19" s="102"/>
      <c r="EYS19" s="103"/>
      <c r="EYX19" s="102"/>
      <c r="EYY19" s="102"/>
      <c r="EYZ19" s="103"/>
      <c r="EZE19" s="102"/>
      <c r="EZF19" s="102"/>
      <c r="EZG19" s="103"/>
      <c r="EZL19" s="102"/>
      <c r="EZM19" s="102"/>
      <c r="EZN19" s="103"/>
      <c r="EZS19" s="102"/>
      <c r="EZT19" s="102"/>
      <c r="EZU19" s="103"/>
      <c r="EZZ19" s="102"/>
      <c r="FAA19" s="102"/>
      <c r="FAB19" s="103"/>
      <c r="FAG19" s="102"/>
      <c r="FAH19" s="102"/>
      <c r="FAI19" s="103"/>
      <c r="FAN19" s="102"/>
      <c r="FAO19" s="102"/>
      <c r="FAP19" s="103"/>
      <c r="FAU19" s="102"/>
      <c r="FAV19" s="102"/>
      <c r="FAW19" s="103"/>
      <c r="FBB19" s="102"/>
      <c r="FBC19" s="102"/>
      <c r="FBD19" s="103"/>
      <c r="FBI19" s="102"/>
      <c r="FBJ19" s="102"/>
      <c r="FBK19" s="103"/>
      <c r="FBP19" s="102"/>
      <c r="FBQ19" s="102"/>
      <c r="FBR19" s="103"/>
      <c r="FBW19" s="102"/>
      <c r="FBX19" s="102"/>
      <c r="FBY19" s="103"/>
      <c r="FCD19" s="102"/>
      <c r="FCE19" s="102"/>
      <c r="FCF19" s="103"/>
      <c r="FCK19" s="102"/>
      <c r="FCL19" s="102"/>
      <c r="FCM19" s="103"/>
      <c r="FCR19" s="102"/>
      <c r="FCS19" s="102"/>
      <c r="FCT19" s="103"/>
      <c r="FCY19" s="102"/>
      <c r="FCZ19" s="102"/>
      <c r="FDA19" s="103"/>
      <c r="FDF19" s="102"/>
      <c r="FDG19" s="102"/>
      <c r="FDH19" s="103"/>
      <c r="FDM19" s="102"/>
      <c r="FDN19" s="102"/>
      <c r="FDO19" s="103"/>
      <c r="FDT19" s="102"/>
      <c r="FDU19" s="102"/>
      <c r="FDV19" s="103"/>
      <c r="FEA19" s="102"/>
      <c r="FEB19" s="102"/>
      <c r="FEC19" s="103"/>
      <c r="FEH19" s="102"/>
      <c r="FEI19" s="102"/>
      <c r="FEJ19" s="103"/>
      <c r="FEO19" s="102"/>
      <c r="FEP19" s="102"/>
      <c r="FEQ19" s="103"/>
      <c r="FEV19" s="102"/>
      <c r="FEW19" s="102"/>
      <c r="FEX19" s="103"/>
      <c r="FFC19" s="102"/>
      <c r="FFD19" s="102"/>
      <c r="FFE19" s="103"/>
      <c r="FFJ19" s="102"/>
      <c r="FFK19" s="102"/>
      <c r="FFL19" s="103"/>
      <c r="FFQ19" s="102"/>
      <c r="FFR19" s="102"/>
      <c r="FFS19" s="103"/>
      <c r="FFX19" s="102"/>
      <c r="FFY19" s="102"/>
      <c r="FFZ19" s="103"/>
      <c r="FGE19" s="102"/>
      <c r="FGF19" s="102"/>
      <c r="FGG19" s="103"/>
      <c r="FGL19" s="102"/>
      <c r="FGM19" s="102"/>
      <c r="FGN19" s="103"/>
      <c r="FGS19" s="102"/>
      <c r="FGT19" s="102"/>
      <c r="FGU19" s="103"/>
      <c r="FGZ19" s="102"/>
      <c r="FHA19" s="102"/>
      <c r="FHB19" s="103"/>
      <c r="FHG19" s="102"/>
      <c r="FHH19" s="102"/>
      <c r="FHI19" s="103"/>
      <c r="FHN19" s="102"/>
      <c r="FHO19" s="102"/>
      <c r="FHP19" s="103"/>
      <c r="FHU19" s="102"/>
      <c r="FHV19" s="102"/>
      <c r="FHW19" s="103"/>
      <c r="FIB19" s="102"/>
      <c r="FIC19" s="102"/>
      <c r="FID19" s="103"/>
      <c r="FII19" s="102"/>
      <c r="FIJ19" s="102"/>
      <c r="FIK19" s="103"/>
      <c r="FIP19" s="102"/>
      <c r="FIQ19" s="102"/>
      <c r="FIR19" s="103"/>
      <c r="FIW19" s="102"/>
      <c r="FIX19" s="102"/>
      <c r="FIY19" s="103"/>
      <c r="FJD19" s="102"/>
      <c r="FJE19" s="102"/>
      <c r="FJF19" s="103"/>
      <c r="FJK19" s="102"/>
      <c r="FJL19" s="102"/>
      <c r="FJM19" s="103"/>
      <c r="FJR19" s="102"/>
      <c r="FJS19" s="102"/>
      <c r="FJT19" s="103"/>
      <c r="FJY19" s="102"/>
      <c r="FJZ19" s="102"/>
      <c r="FKA19" s="103"/>
      <c r="FKF19" s="102"/>
      <c r="FKG19" s="102"/>
      <c r="FKH19" s="103"/>
      <c r="FKM19" s="102"/>
      <c r="FKN19" s="102"/>
      <c r="FKO19" s="103"/>
      <c r="FKT19" s="102"/>
      <c r="FKU19" s="102"/>
      <c r="FKV19" s="103"/>
      <c r="FLA19" s="102"/>
      <c r="FLB19" s="102"/>
      <c r="FLC19" s="103"/>
      <c r="FLH19" s="102"/>
      <c r="FLI19" s="102"/>
      <c r="FLJ19" s="103"/>
      <c r="FLO19" s="102"/>
      <c r="FLP19" s="102"/>
      <c r="FLQ19" s="103"/>
      <c r="FLV19" s="102"/>
      <c r="FLW19" s="102"/>
      <c r="FLX19" s="103"/>
      <c r="FMC19" s="102"/>
      <c r="FMD19" s="102"/>
      <c r="FME19" s="103"/>
      <c r="FMJ19" s="102"/>
      <c r="FMK19" s="102"/>
      <c r="FML19" s="103"/>
      <c r="FMQ19" s="102"/>
      <c r="FMR19" s="102"/>
      <c r="FMS19" s="103"/>
      <c r="FMX19" s="102"/>
      <c r="FMY19" s="102"/>
      <c r="FMZ19" s="103"/>
      <c r="FNE19" s="102"/>
      <c r="FNF19" s="102"/>
      <c r="FNG19" s="103"/>
      <c r="FNL19" s="102"/>
      <c r="FNM19" s="102"/>
      <c r="FNN19" s="103"/>
      <c r="FNS19" s="102"/>
      <c r="FNT19" s="102"/>
      <c r="FNU19" s="103"/>
      <c r="FNZ19" s="102"/>
      <c r="FOA19" s="102"/>
      <c r="FOB19" s="103"/>
      <c r="FOG19" s="102"/>
      <c r="FOH19" s="102"/>
      <c r="FOI19" s="103"/>
      <c r="FON19" s="102"/>
      <c r="FOO19" s="102"/>
      <c r="FOP19" s="103"/>
      <c r="FOU19" s="102"/>
      <c r="FOV19" s="102"/>
      <c r="FOW19" s="103"/>
      <c r="FPB19" s="102"/>
      <c r="FPC19" s="102"/>
      <c r="FPD19" s="103"/>
      <c r="FPI19" s="102"/>
      <c r="FPJ19" s="102"/>
      <c r="FPK19" s="103"/>
      <c r="FPP19" s="102"/>
      <c r="FPQ19" s="102"/>
      <c r="FPR19" s="103"/>
      <c r="FPW19" s="102"/>
      <c r="FPX19" s="102"/>
      <c r="FPY19" s="103"/>
      <c r="FQD19" s="102"/>
      <c r="FQE19" s="102"/>
      <c r="FQF19" s="103"/>
      <c r="FQK19" s="102"/>
      <c r="FQL19" s="102"/>
      <c r="FQM19" s="103"/>
      <c r="FQR19" s="102"/>
      <c r="FQS19" s="102"/>
      <c r="FQT19" s="103"/>
      <c r="FQY19" s="102"/>
      <c r="FQZ19" s="102"/>
      <c r="FRA19" s="103"/>
      <c r="FRF19" s="102"/>
      <c r="FRG19" s="102"/>
      <c r="FRH19" s="103"/>
      <c r="FRM19" s="102"/>
      <c r="FRN19" s="102"/>
      <c r="FRO19" s="103"/>
      <c r="FRT19" s="102"/>
      <c r="FRU19" s="102"/>
      <c r="FRV19" s="103"/>
      <c r="FSA19" s="102"/>
      <c r="FSB19" s="102"/>
      <c r="FSC19" s="103"/>
      <c r="FSH19" s="102"/>
      <c r="FSI19" s="102"/>
      <c r="FSJ19" s="103"/>
      <c r="FSO19" s="102"/>
      <c r="FSP19" s="102"/>
      <c r="FSQ19" s="103"/>
      <c r="FSV19" s="102"/>
      <c r="FSW19" s="102"/>
      <c r="FSX19" s="103"/>
      <c r="FTC19" s="102"/>
      <c r="FTD19" s="102"/>
      <c r="FTE19" s="103"/>
      <c r="FTJ19" s="102"/>
      <c r="FTK19" s="102"/>
      <c r="FTL19" s="103"/>
      <c r="FTQ19" s="102"/>
      <c r="FTR19" s="102"/>
      <c r="FTS19" s="103"/>
      <c r="FTX19" s="102"/>
      <c r="FTY19" s="102"/>
      <c r="FTZ19" s="103"/>
      <c r="FUE19" s="102"/>
      <c r="FUF19" s="102"/>
      <c r="FUG19" s="103"/>
      <c r="FUL19" s="102"/>
      <c r="FUM19" s="102"/>
      <c r="FUN19" s="103"/>
      <c r="FUS19" s="102"/>
      <c r="FUT19" s="102"/>
      <c r="FUU19" s="103"/>
      <c r="FUZ19" s="102"/>
      <c r="FVA19" s="102"/>
      <c r="FVB19" s="103"/>
      <c r="FVG19" s="102"/>
      <c r="FVH19" s="102"/>
      <c r="FVI19" s="103"/>
      <c r="FVN19" s="102"/>
      <c r="FVO19" s="102"/>
      <c r="FVP19" s="103"/>
      <c r="FVU19" s="102"/>
      <c r="FVV19" s="102"/>
      <c r="FVW19" s="103"/>
      <c r="FWB19" s="102"/>
      <c r="FWC19" s="102"/>
      <c r="FWD19" s="103"/>
      <c r="FWI19" s="102"/>
      <c r="FWJ19" s="102"/>
      <c r="FWK19" s="103"/>
      <c r="FWP19" s="102"/>
      <c r="FWQ19" s="102"/>
      <c r="FWR19" s="103"/>
      <c r="FWW19" s="102"/>
      <c r="FWX19" s="102"/>
      <c r="FWY19" s="103"/>
      <c r="FXD19" s="102"/>
      <c r="FXE19" s="102"/>
      <c r="FXF19" s="103"/>
      <c r="FXK19" s="102"/>
      <c r="FXL19" s="102"/>
      <c r="FXM19" s="103"/>
      <c r="FXR19" s="102"/>
      <c r="FXS19" s="102"/>
      <c r="FXT19" s="103"/>
      <c r="FXY19" s="102"/>
      <c r="FXZ19" s="102"/>
      <c r="FYA19" s="103"/>
      <c r="FYF19" s="102"/>
      <c r="FYG19" s="102"/>
      <c r="FYH19" s="103"/>
      <c r="FYM19" s="102"/>
      <c r="FYN19" s="102"/>
      <c r="FYO19" s="103"/>
      <c r="FYT19" s="102"/>
      <c r="FYU19" s="102"/>
      <c r="FYV19" s="103"/>
      <c r="FZA19" s="102"/>
      <c r="FZB19" s="102"/>
      <c r="FZC19" s="103"/>
      <c r="FZH19" s="102"/>
      <c r="FZI19" s="102"/>
      <c r="FZJ19" s="103"/>
      <c r="FZO19" s="102"/>
      <c r="FZP19" s="102"/>
      <c r="FZQ19" s="103"/>
      <c r="FZV19" s="102"/>
      <c r="FZW19" s="102"/>
      <c r="FZX19" s="103"/>
      <c r="GAC19" s="102"/>
      <c r="GAD19" s="102"/>
      <c r="GAE19" s="103"/>
      <c r="GAJ19" s="102"/>
      <c r="GAK19" s="102"/>
      <c r="GAL19" s="103"/>
      <c r="GAQ19" s="102"/>
      <c r="GAR19" s="102"/>
      <c r="GAS19" s="103"/>
      <c r="GAX19" s="102"/>
      <c r="GAY19" s="102"/>
      <c r="GAZ19" s="103"/>
      <c r="GBE19" s="102"/>
      <c r="GBF19" s="102"/>
      <c r="GBG19" s="103"/>
      <c r="GBL19" s="102"/>
      <c r="GBM19" s="102"/>
      <c r="GBN19" s="103"/>
      <c r="GBS19" s="102"/>
      <c r="GBT19" s="102"/>
      <c r="GBU19" s="103"/>
      <c r="GBZ19" s="102"/>
      <c r="GCA19" s="102"/>
      <c r="GCB19" s="103"/>
      <c r="GCG19" s="102"/>
      <c r="GCH19" s="102"/>
      <c r="GCI19" s="103"/>
      <c r="GCN19" s="102"/>
      <c r="GCO19" s="102"/>
      <c r="GCP19" s="103"/>
      <c r="GCU19" s="102"/>
      <c r="GCV19" s="102"/>
      <c r="GCW19" s="103"/>
      <c r="GDB19" s="102"/>
      <c r="GDC19" s="102"/>
      <c r="GDD19" s="103"/>
      <c r="GDI19" s="102"/>
      <c r="GDJ19" s="102"/>
      <c r="GDK19" s="103"/>
      <c r="GDP19" s="102"/>
      <c r="GDQ19" s="102"/>
      <c r="GDR19" s="103"/>
      <c r="GDW19" s="102"/>
      <c r="GDX19" s="102"/>
      <c r="GDY19" s="103"/>
      <c r="GED19" s="102"/>
      <c r="GEE19" s="102"/>
      <c r="GEF19" s="103"/>
      <c r="GEK19" s="102"/>
      <c r="GEL19" s="102"/>
      <c r="GEM19" s="103"/>
      <c r="GER19" s="102"/>
      <c r="GES19" s="102"/>
      <c r="GET19" s="103"/>
      <c r="GEY19" s="102"/>
      <c r="GEZ19" s="102"/>
      <c r="GFA19" s="103"/>
      <c r="GFF19" s="102"/>
      <c r="GFG19" s="102"/>
      <c r="GFH19" s="103"/>
      <c r="GFM19" s="102"/>
      <c r="GFN19" s="102"/>
      <c r="GFO19" s="103"/>
      <c r="GFT19" s="102"/>
      <c r="GFU19" s="102"/>
      <c r="GFV19" s="103"/>
      <c r="GGA19" s="102"/>
      <c r="GGB19" s="102"/>
      <c r="GGC19" s="103"/>
      <c r="GGH19" s="102"/>
      <c r="GGI19" s="102"/>
      <c r="GGJ19" s="103"/>
      <c r="GGO19" s="102"/>
      <c r="GGP19" s="102"/>
      <c r="GGQ19" s="103"/>
      <c r="GGV19" s="102"/>
      <c r="GGW19" s="102"/>
      <c r="GGX19" s="103"/>
      <c r="GHC19" s="102"/>
      <c r="GHD19" s="102"/>
      <c r="GHE19" s="103"/>
      <c r="GHJ19" s="102"/>
      <c r="GHK19" s="102"/>
      <c r="GHL19" s="103"/>
      <c r="GHQ19" s="102"/>
      <c r="GHR19" s="102"/>
      <c r="GHS19" s="103"/>
      <c r="GHX19" s="102"/>
      <c r="GHY19" s="102"/>
      <c r="GHZ19" s="103"/>
      <c r="GIE19" s="102"/>
      <c r="GIF19" s="102"/>
      <c r="GIG19" s="103"/>
      <c r="GIL19" s="102"/>
      <c r="GIM19" s="102"/>
      <c r="GIN19" s="103"/>
      <c r="GIS19" s="102"/>
      <c r="GIT19" s="102"/>
      <c r="GIU19" s="103"/>
      <c r="GIZ19" s="102"/>
      <c r="GJA19" s="102"/>
      <c r="GJB19" s="103"/>
      <c r="GJG19" s="102"/>
      <c r="GJH19" s="102"/>
      <c r="GJI19" s="103"/>
      <c r="GJN19" s="102"/>
      <c r="GJO19" s="102"/>
      <c r="GJP19" s="103"/>
      <c r="GJU19" s="102"/>
      <c r="GJV19" s="102"/>
      <c r="GJW19" s="103"/>
      <c r="GKB19" s="102"/>
      <c r="GKC19" s="102"/>
      <c r="GKD19" s="103"/>
      <c r="GKI19" s="102"/>
      <c r="GKJ19" s="102"/>
      <c r="GKK19" s="103"/>
      <c r="GKP19" s="102"/>
      <c r="GKQ19" s="102"/>
      <c r="GKR19" s="103"/>
      <c r="GKW19" s="102"/>
      <c r="GKX19" s="102"/>
      <c r="GKY19" s="103"/>
      <c r="GLD19" s="102"/>
      <c r="GLE19" s="102"/>
      <c r="GLF19" s="103"/>
      <c r="GLK19" s="102"/>
      <c r="GLL19" s="102"/>
      <c r="GLM19" s="103"/>
      <c r="GLR19" s="102"/>
      <c r="GLS19" s="102"/>
      <c r="GLT19" s="103"/>
      <c r="GLY19" s="102"/>
      <c r="GLZ19" s="102"/>
      <c r="GMA19" s="103"/>
      <c r="GMF19" s="102"/>
      <c r="GMG19" s="102"/>
      <c r="GMH19" s="103"/>
      <c r="GMM19" s="102"/>
      <c r="GMN19" s="102"/>
      <c r="GMO19" s="103"/>
      <c r="GMT19" s="102"/>
      <c r="GMU19" s="102"/>
      <c r="GMV19" s="103"/>
      <c r="GNA19" s="102"/>
      <c r="GNB19" s="102"/>
      <c r="GNC19" s="103"/>
      <c r="GNH19" s="102"/>
      <c r="GNI19" s="102"/>
      <c r="GNJ19" s="103"/>
      <c r="GNO19" s="102"/>
      <c r="GNP19" s="102"/>
      <c r="GNQ19" s="103"/>
      <c r="GNV19" s="102"/>
      <c r="GNW19" s="102"/>
      <c r="GNX19" s="103"/>
      <c r="GOC19" s="102"/>
      <c r="GOD19" s="102"/>
      <c r="GOE19" s="103"/>
      <c r="GOJ19" s="102"/>
      <c r="GOK19" s="102"/>
      <c r="GOL19" s="103"/>
      <c r="GOQ19" s="102"/>
      <c r="GOR19" s="102"/>
      <c r="GOS19" s="103"/>
      <c r="GOX19" s="102"/>
      <c r="GOY19" s="102"/>
      <c r="GOZ19" s="103"/>
      <c r="GPE19" s="102"/>
      <c r="GPF19" s="102"/>
      <c r="GPG19" s="103"/>
      <c r="GPL19" s="102"/>
      <c r="GPM19" s="102"/>
      <c r="GPN19" s="103"/>
      <c r="GPS19" s="102"/>
      <c r="GPT19" s="102"/>
      <c r="GPU19" s="103"/>
      <c r="GPZ19" s="102"/>
      <c r="GQA19" s="102"/>
      <c r="GQB19" s="103"/>
      <c r="GQG19" s="102"/>
      <c r="GQH19" s="102"/>
      <c r="GQI19" s="103"/>
      <c r="GQN19" s="102"/>
      <c r="GQO19" s="102"/>
      <c r="GQP19" s="103"/>
      <c r="GQU19" s="102"/>
      <c r="GQV19" s="102"/>
      <c r="GQW19" s="103"/>
      <c r="GRB19" s="102"/>
      <c r="GRC19" s="102"/>
      <c r="GRD19" s="103"/>
      <c r="GRI19" s="102"/>
      <c r="GRJ19" s="102"/>
      <c r="GRK19" s="103"/>
      <c r="GRP19" s="102"/>
      <c r="GRQ19" s="102"/>
      <c r="GRR19" s="103"/>
      <c r="GRW19" s="102"/>
      <c r="GRX19" s="102"/>
      <c r="GRY19" s="103"/>
      <c r="GSD19" s="102"/>
      <c r="GSE19" s="102"/>
      <c r="GSF19" s="103"/>
      <c r="GSK19" s="102"/>
      <c r="GSL19" s="102"/>
      <c r="GSM19" s="103"/>
      <c r="GSR19" s="102"/>
      <c r="GSS19" s="102"/>
      <c r="GST19" s="103"/>
      <c r="GSY19" s="102"/>
      <c r="GSZ19" s="102"/>
      <c r="GTA19" s="103"/>
      <c r="GTF19" s="102"/>
      <c r="GTG19" s="102"/>
      <c r="GTH19" s="103"/>
      <c r="GTM19" s="102"/>
      <c r="GTN19" s="102"/>
      <c r="GTO19" s="103"/>
      <c r="GTT19" s="102"/>
      <c r="GTU19" s="102"/>
      <c r="GTV19" s="103"/>
      <c r="GUA19" s="102"/>
      <c r="GUB19" s="102"/>
      <c r="GUC19" s="103"/>
      <c r="GUH19" s="102"/>
      <c r="GUI19" s="102"/>
      <c r="GUJ19" s="103"/>
      <c r="GUO19" s="102"/>
      <c r="GUP19" s="102"/>
      <c r="GUQ19" s="103"/>
      <c r="GUV19" s="102"/>
      <c r="GUW19" s="102"/>
      <c r="GUX19" s="103"/>
      <c r="GVC19" s="102"/>
      <c r="GVD19" s="102"/>
      <c r="GVE19" s="103"/>
      <c r="GVJ19" s="102"/>
      <c r="GVK19" s="102"/>
      <c r="GVL19" s="103"/>
      <c r="GVQ19" s="102"/>
      <c r="GVR19" s="102"/>
      <c r="GVS19" s="103"/>
      <c r="GVX19" s="102"/>
      <c r="GVY19" s="102"/>
      <c r="GVZ19" s="103"/>
      <c r="GWE19" s="102"/>
      <c r="GWF19" s="102"/>
      <c r="GWG19" s="103"/>
      <c r="GWL19" s="102"/>
      <c r="GWM19" s="102"/>
      <c r="GWN19" s="103"/>
      <c r="GWS19" s="102"/>
      <c r="GWT19" s="102"/>
      <c r="GWU19" s="103"/>
      <c r="GWZ19" s="102"/>
      <c r="GXA19" s="102"/>
      <c r="GXB19" s="103"/>
      <c r="GXG19" s="102"/>
      <c r="GXH19" s="102"/>
      <c r="GXI19" s="103"/>
      <c r="GXN19" s="102"/>
      <c r="GXO19" s="102"/>
      <c r="GXP19" s="103"/>
      <c r="GXU19" s="102"/>
      <c r="GXV19" s="102"/>
      <c r="GXW19" s="103"/>
      <c r="GYB19" s="102"/>
      <c r="GYC19" s="102"/>
      <c r="GYD19" s="103"/>
      <c r="GYI19" s="102"/>
      <c r="GYJ19" s="102"/>
      <c r="GYK19" s="103"/>
      <c r="GYP19" s="102"/>
      <c r="GYQ19" s="102"/>
      <c r="GYR19" s="103"/>
      <c r="GYW19" s="102"/>
      <c r="GYX19" s="102"/>
      <c r="GYY19" s="103"/>
      <c r="GZD19" s="102"/>
      <c r="GZE19" s="102"/>
      <c r="GZF19" s="103"/>
      <c r="GZK19" s="102"/>
      <c r="GZL19" s="102"/>
      <c r="GZM19" s="103"/>
      <c r="GZR19" s="102"/>
      <c r="GZS19" s="102"/>
      <c r="GZT19" s="103"/>
      <c r="GZY19" s="102"/>
      <c r="GZZ19" s="102"/>
      <c r="HAA19" s="103"/>
      <c r="HAF19" s="102"/>
      <c r="HAG19" s="102"/>
      <c r="HAH19" s="103"/>
      <c r="HAM19" s="102"/>
      <c r="HAN19" s="102"/>
      <c r="HAO19" s="103"/>
      <c r="HAT19" s="102"/>
      <c r="HAU19" s="102"/>
      <c r="HAV19" s="103"/>
      <c r="HBA19" s="102"/>
      <c r="HBB19" s="102"/>
      <c r="HBC19" s="103"/>
      <c r="HBH19" s="102"/>
      <c r="HBI19" s="102"/>
      <c r="HBJ19" s="103"/>
      <c r="HBO19" s="102"/>
      <c r="HBP19" s="102"/>
      <c r="HBQ19" s="103"/>
      <c r="HBV19" s="102"/>
      <c r="HBW19" s="102"/>
      <c r="HBX19" s="103"/>
      <c r="HCC19" s="102"/>
      <c r="HCD19" s="102"/>
      <c r="HCE19" s="103"/>
      <c r="HCJ19" s="102"/>
      <c r="HCK19" s="102"/>
      <c r="HCL19" s="103"/>
      <c r="HCQ19" s="102"/>
      <c r="HCR19" s="102"/>
      <c r="HCS19" s="103"/>
      <c r="HCX19" s="102"/>
      <c r="HCY19" s="102"/>
      <c r="HCZ19" s="103"/>
      <c r="HDE19" s="102"/>
      <c r="HDF19" s="102"/>
      <c r="HDG19" s="103"/>
      <c r="HDL19" s="102"/>
      <c r="HDM19" s="102"/>
      <c r="HDN19" s="103"/>
      <c r="HDS19" s="102"/>
      <c r="HDT19" s="102"/>
      <c r="HDU19" s="103"/>
      <c r="HDZ19" s="102"/>
      <c r="HEA19" s="102"/>
      <c r="HEB19" s="103"/>
      <c r="HEG19" s="102"/>
      <c r="HEH19" s="102"/>
      <c r="HEI19" s="103"/>
      <c r="HEN19" s="102"/>
      <c r="HEO19" s="102"/>
      <c r="HEP19" s="103"/>
      <c r="HEU19" s="102"/>
      <c r="HEV19" s="102"/>
      <c r="HEW19" s="103"/>
      <c r="HFB19" s="102"/>
      <c r="HFC19" s="102"/>
      <c r="HFD19" s="103"/>
      <c r="HFI19" s="102"/>
      <c r="HFJ19" s="102"/>
      <c r="HFK19" s="103"/>
      <c r="HFP19" s="102"/>
      <c r="HFQ19" s="102"/>
      <c r="HFR19" s="103"/>
      <c r="HFW19" s="102"/>
      <c r="HFX19" s="102"/>
      <c r="HFY19" s="103"/>
      <c r="HGD19" s="102"/>
      <c r="HGE19" s="102"/>
      <c r="HGF19" s="103"/>
      <c r="HGK19" s="102"/>
      <c r="HGL19" s="102"/>
      <c r="HGM19" s="103"/>
      <c r="HGR19" s="102"/>
      <c r="HGS19" s="102"/>
      <c r="HGT19" s="103"/>
      <c r="HGY19" s="102"/>
      <c r="HGZ19" s="102"/>
      <c r="HHA19" s="103"/>
      <c r="HHF19" s="102"/>
      <c r="HHG19" s="102"/>
      <c r="HHH19" s="103"/>
      <c r="HHM19" s="102"/>
      <c r="HHN19" s="102"/>
      <c r="HHO19" s="103"/>
      <c r="HHT19" s="102"/>
      <c r="HHU19" s="102"/>
      <c r="HHV19" s="103"/>
      <c r="HIA19" s="102"/>
      <c r="HIB19" s="102"/>
      <c r="HIC19" s="103"/>
      <c r="HIH19" s="102"/>
      <c r="HII19" s="102"/>
      <c r="HIJ19" s="103"/>
      <c r="HIO19" s="102"/>
      <c r="HIP19" s="102"/>
      <c r="HIQ19" s="103"/>
      <c r="HIV19" s="102"/>
      <c r="HIW19" s="102"/>
      <c r="HIX19" s="103"/>
      <c r="HJC19" s="102"/>
      <c r="HJD19" s="102"/>
      <c r="HJE19" s="103"/>
      <c r="HJJ19" s="102"/>
      <c r="HJK19" s="102"/>
      <c r="HJL19" s="103"/>
      <c r="HJQ19" s="102"/>
      <c r="HJR19" s="102"/>
      <c r="HJS19" s="103"/>
      <c r="HJX19" s="102"/>
      <c r="HJY19" s="102"/>
      <c r="HJZ19" s="103"/>
      <c r="HKE19" s="102"/>
      <c r="HKF19" s="102"/>
      <c r="HKG19" s="103"/>
      <c r="HKL19" s="102"/>
      <c r="HKM19" s="102"/>
      <c r="HKN19" s="103"/>
      <c r="HKS19" s="102"/>
      <c r="HKT19" s="102"/>
      <c r="HKU19" s="103"/>
      <c r="HKZ19" s="102"/>
      <c r="HLA19" s="102"/>
      <c r="HLB19" s="103"/>
      <c r="HLG19" s="102"/>
      <c r="HLH19" s="102"/>
      <c r="HLI19" s="103"/>
      <c r="HLN19" s="102"/>
      <c r="HLO19" s="102"/>
      <c r="HLP19" s="103"/>
      <c r="HLU19" s="102"/>
      <c r="HLV19" s="102"/>
      <c r="HLW19" s="103"/>
      <c r="HMB19" s="102"/>
      <c r="HMC19" s="102"/>
      <c r="HMD19" s="103"/>
      <c r="HMI19" s="102"/>
      <c r="HMJ19" s="102"/>
      <c r="HMK19" s="103"/>
      <c r="HMP19" s="102"/>
      <c r="HMQ19" s="102"/>
      <c r="HMR19" s="103"/>
      <c r="HMW19" s="102"/>
      <c r="HMX19" s="102"/>
      <c r="HMY19" s="103"/>
      <c r="HND19" s="102"/>
      <c r="HNE19" s="102"/>
      <c r="HNF19" s="103"/>
      <c r="HNK19" s="102"/>
      <c r="HNL19" s="102"/>
      <c r="HNM19" s="103"/>
      <c r="HNR19" s="102"/>
      <c r="HNS19" s="102"/>
      <c r="HNT19" s="103"/>
      <c r="HNY19" s="102"/>
      <c r="HNZ19" s="102"/>
      <c r="HOA19" s="103"/>
      <c r="HOF19" s="102"/>
      <c r="HOG19" s="102"/>
      <c r="HOH19" s="103"/>
      <c r="HOM19" s="102"/>
      <c r="HON19" s="102"/>
      <c r="HOO19" s="103"/>
      <c r="HOT19" s="102"/>
      <c r="HOU19" s="102"/>
      <c r="HOV19" s="103"/>
      <c r="HPA19" s="102"/>
      <c r="HPB19" s="102"/>
      <c r="HPC19" s="103"/>
      <c r="HPH19" s="102"/>
      <c r="HPI19" s="102"/>
      <c r="HPJ19" s="103"/>
      <c r="HPO19" s="102"/>
      <c r="HPP19" s="102"/>
      <c r="HPQ19" s="103"/>
      <c r="HPV19" s="102"/>
      <c r="HPW19" s="102"/>
      <c r="HPX19" s="103"/>
      <c r="HQC19" s="102"/>
      <c r="HQD19" s="102"/>
      <c r="HQE19" s="103"/>
      <c r="HQJ19" s="102"/>
      <c r="HQK19" s="102"/>
      <c r="HQL19" s="103"/>
      <c r="HQQ19" s="102"/>
      <c r="HQR19" s="102"/>
      <c r="HQS19" s="103"/>
      <c r="HQX19" s="102"/>
      <c r="HQY19" s="102"/>
      <c r="HQZ19" s="103"/>
      <c r="HRE19" s="102"/>
      <c r="HRF19" s="102"/>
      <c r="HRG19" s="103"/>
      <c r="HRL19" s="102"/>
      <c r="HRM19" s="102"/>
      <c r="HRN19" s="103"/>
      <c r="HRS19" s="102"/>
      <c r="HRT19" s="102"/>
      <c r="HRU19" s="103"/>
      <c r="HRZ19" s="102"/>
      <c r="HSA19" s="102"/>
      <c r="HSB19" s="103"/>
      <c r="HSG19" s="102"/>
      <c r="HSH19" s="102"/>
      <c r="HSI19" s="103"/>
      <c r="HSN19" s="102"/>
      <c r="HSO19" s="102"/>
      <c r="HSP19" s="103"/>
      <c r="HSU19" s="102"/>
      <c r="HSV19" s="102"/>
      <c r="HSW19" s="103"/>
      <c r="HTB19" s="102"/>
      <c r="HTC19" s="102"/>
      <c r="HTD19" s="103"/>
      <c r="HTI19" s="102"/>
      <c r="HTJ19" s="102"/>
      <c r="HTK19" s="103"/>
      <c r="HTP19" s="102"/>
      <c r="HTQ19" s="102"/>
      <c r="HTR19" s="103"/>
      <c r="HTW19" s="102"/>
      <c r="HTX19" s="102"/>
      <c r="HTY19" s="103"/>
      <c r="HUD19" s="102"/>
      <c r="HUE19" s="102"/>
      <c r="HUF19" s="103"/>
      <c r="HUK19" s="102"/>
      <c r="HUL19" s="102"/>
      <c r="HUM19" s="103"/>
      <c r="HUR19" s="102"/>
      <c r="HUS19" s="102"/>
      <c r="HUT19" s="103"/>
      <c r="HUY19" s="102"/>
      <c r="HUZ19" s="102"/>
      <c r="HVA19" s="103"/>
      <c r="HVF19" s="102"/>
      <c r="HVG19" s="102"/>
      <c r="HVH19" s="103"/>
      <c r="HVM19" s="102"/>
      <c r="HVN19" s="102"/>
      <c r="HVO19" s="103"/>
      <c r="HVT19" s="102"/>
      <c r="HVU19" s="102"/>
      <c r="HVV19" s="103"/>
      <c r="HWA19" s="102"/>
      <c r="HWB19" s="102"/>
      <c r="HWC19" s="103"/>
      <c r="HWH19" s="102"/>
      <c r="HWI19" s="102"/>
      <c r="HWJ19" s="103"/>
      <c r="HWO19" s="102"/>
      <c r="HWP19" s="102"/>
      <c r="HWQ19" s="103"/>
      <c r="HWV19" s="102"/>
      <c r="HWW19" s="102"/>
      <c r="HWX19" s="103"/>
      <c r="HXC19" s="102"/>
      <c r="HXD19" s="102"/>
      <c r="HXE19" s="103"/>
      <c r="HXJ19" s="102"/>
      <c r="HXK19" s="102"/>
      <c r="HXL19" s="103"/>
      <c r="HXQ19" s="102"/>
      <c r="HXR19" s="102"/>
      <c r="HXS19" s="103"/>
      <c r="HXX19" s="102"/>
      <c r="HXY19" s="102"/>
      <c r="HXZ19" s="103"/>
      <c r="HYE19" s="102"/>
      <c r="HYF19" s="102"/>
      <c r="HYG19" s="103"/>
      <c r="HYL19" s="102"/>
      <c r="HYM19" s="102"/>
      <c r="HYN19" s="103"/>
      <c r="HYS19" s="102"/>
      <c r="HYT19" s="102"/>
      <c r="HYU19" s="103"/>
      <c r="HYZ19" s="102"/>
      <c r="HZA19" s="102"/>
      <c r="HZB19" s="103"/>
      <c r="HZG19" s="102"/>
      <c r="HZH19" s="102"/>
      <c r="HZI19" s="103"/>
      <c r="HZN19" s="102"/>
      <c r="HZO19" s="102"/>
      <c r="HZP19" s="103"/>
      <c r="HZU19" s="102"/>
      <c r="HZV19" s="102"/>
      <c r="HZW19" s="103"/>
      <c r="IAB19" s="102"/>
      <c r="IAC19" s="102"/>
      <c r="IAD19" s="103"/>
      <c r="IAI19" s="102"/>
      <c r="IAJ19" s="102"/>
      <c r="IAK19" s="103"/>
      <c r="IAP19" s="102"/>
      <c r="IAQ19" s="102"/>
      <c r="IAR19" s="103"/>
      <c r="IAW19" s="102"/>
      <c r="IAX19" s="102"/>
      <c r="IAY19" s="103"/>
      <c r="IBD19" s="102"/>
      <c r="IBE19" s="102"/>
      <c r="IBF19" s="103"/>
      <c r="IBK19" s="102"/>
      <c r="IBL19" s="102"/>
      <c r="IBM19" s="103"/>
      <c r="IBR19" s="102"/>
      <c r="IBS19" s="102"/>
      <c r="IBT19" s="103"/>
      <c r="IBY19" s="102"/>
      <c r="IBZ19" s="102"/>
      <c r="ICA19" s="103"/>
      <c r="ICF19" s="102"/>
      <c r="ICG19" s="102"/>
      <c r="ICH19" s="103"/>
      <c r="ICM19" s="102"/>
      <c r="ICN19" s="102"/>
      <c r="ICO19" s="103"/>
      <c r="ICT19" s="102"/>
      <c r="ICU19" s="102"/>
      <c r="ICV19" s="103"/>
      <c r="IDA19" s="102"/>
      <c r="IDB19" s="102"/>
      <c r="IDC19" s="103"/>
      <c r="IDH19" s="102"/>
      <c r="IDI19" s="102"/>
      <c r="IDJ19" s="103"/>
      <c r="IDO19" s="102"/>
      <c r="IDP19" s="102"/>
      <c r="IDQ19" s="103"/>
      <c r="IDV19" s="102"/>
      <c r="IDW19" s="102"/>
      <c r="IDX19" s="103"/>
      <c r="IEC19" s="102"/>
      <c r="IED19" s="102"/>
      <c r="IEE19" s="103"/>
      <c r="IEJ19" s="102"/>
      <c r="IEK19" s="102"/>
      <c r="IEL19" s="103"/>
      <c r="IEQ19" s="102"/>
      <c r="IER19" s="102"/>
      <c r="IES19" s="103"/>
      <c r="IEX19" s="102"/>
      <c r="IEY19" s="102"/>
      <c r="IEZ19" s="103"/>
      <c r="IFE19" s="102"/>
      <c r="IFF19" s="102"/>
      <c r="IFG19" s="103"/>
      <c r="IFL19" s="102"/>
      <c r="IFM19" s="102"/>
      <c r="IFN19" s="103"/>
      <c r="IFS19" s="102"/>
      <c r="IFT19" s="102"/>
      <c r="IFU19" s="103"/>
      <c r="IFZ19" s="102"/>
      <c r="IGA19" s="102"/>
      <c r="IGB19" s="103"/>
      <c r="IGG19" s="102"/>
      <c r="IGH19" s="102"/>
      <c r="IGI19" s="103"/>
      <c r="IGN19" s="102"/>
      <c r="IGO19" s="102"/>
      <c r="IGP19" s="103"/>
      <c r="IGU19" s="102"/>
      <c r="IGV19" s="102"/>
      <c r="IGW19" s="103"/>
      <c r="IHB19" s="102"/>
      <c r="IHC19" s="102"/>
      <c r="IHD19" s="103"/>
      <c r="IHI19" s="102"/>
      <c r="IHJ19" s="102"/>
      <c r="IHK19" s="103"/>
      <c r="IHP19" s="102"/>
      <c r="IHQ19" s="102"/>
      <c r="IHR19" s="103"/>
      <c r="IHW19" s="102"/>
      <c r="IHX19" s="102"/>
      <c r="IHY19" s="103"/>
      <c r="IID19" s="102"/>
      <c r="IIE19" s="102"/>
      <c r="IIF19" s="103"/>
      <c r="IIK19" s="102"/>
      <c r="IIL19" s="102"/>
      <c r="IIM19" s="103"/>
      <c r="IIR19" s="102"/>
      <c r="IIS19" s="102"/>
      <c r="IIT19" s="103"/>
      <c r="IIY19" s="102"/>
      <c r="IIZ19" s="102"/>
      <c r="IJA19" s="103"/>
      <c r="IJF19" s="102"/>
      <c r="IJG19" s="102"/>
      <c r="IJH19" s="103"/>
      <c r="IJM19" s="102"/>
      <c r="IJN19" s="102"/>
      <c r="IJO19" s="103"/>
      <c r="IJT19" s="102"/>
      <c r="IJU19" s="102"/>
      <c r="IJV19" s="103"/>
      <c r="IKA19" s="102"/>
      <c r="IKB19" s="102"/>
      <c r="IKC19" s="103"/>
      <c r="IKH19" s="102"/>
      <c r="IKI19" s="102"/>
      <c r="IKJ19" s="103"/>
      <c r="IKO19" s="102"/>
      <c r="IKP19" s="102"/>
      <c r="IKQ19" s="103"/>
      <c r="IKV19" s="102"/>
      <c r="IKW19" s="102"/>
      <c r="IKX19" s="103"/>
      <c r="ILC19" s="102"/>
      <c r="ILD19" s="102"/>
      <c r="ILE19" s="103"/>
      <c r="ILJ19" s="102"/>
      <c r="ILK19" s="102"/>
      <c r="ILL19" s="103"/>
      <c r="ILQ19" s="102"/>
      <c r="ILR19" s="102"/>
      <c r="ILS19" s="103"/>
      <c r="ILX19" s="102"/>
      <c r="ILY19" s="102"/>
      <c r="ILZ19" s="103"/>
      <c r="IME19" s="102"/>
      <c r="IMF19" s="102"/>
      <c r="IMG19" s="103"/>
      <c r="IML19" s="102"/>
      <c r="IMM19" s="102"/>
      <c r="IMN19" s="103"/>
      <c r="IMS19" s="102"/>
      <c r="IMT19" s="102"/>
      <c r="IMU19" s="103"/>
      <c r="IMZ19" s="102"/>
      <c r="INA19" s="102"/>
      <c r="INB19" s="103"/>
      <c r="ING19" s="102"/>
      <c r="INH19" s="102"/>
      <c r="INI19" s="103"/>
      <c r="INN19" s="102"/>
      <c r="INO19" s="102"/>
      <c r="INP19" s="103"/>
      <c r="INU19" s="102"/>
      <c r="INV19" s="102"/>
      <c r="INW19" s="103"/>
      <c r="IOB19" s="102"/>
      <c r="IOC19" s="102"/>
      <c r="IOD19" s="103"/>
      <c r="IOI19" s="102"/>
      <c r="IOJ19" s="102"/>
      <c r="IOK19" s="103"/>
      <c r="IOP19" s="102"/>
      <c r="IOQ19" s="102"/>
      <c r="IOR19" s="103"/>
      <c r="IOW19" s="102"/>
      <c r="IOX19" s="102"/>
      <c r="IOY19" s="103"/>
      <c r="IPD19" s="102"/>
      <c r="IPE19" s="102"/>
      <c r="IPF19" s="103"/>
      <c r="IPK19" s="102"/>
      <c r="IPL19" s="102"/>
      <c r="IPM19" s="103"/>
      <c r="IPR19" s="102"/>
      <c r="IPS19" s="102"/>
      <c r="IPT19" s="103"/>
      <c r="IPY19" s="102"/>
      <c r="IPZ19" s="102"/>
      <c r="IQA19" s="103"/>
      <c r="IQF19" s="102"/>
      <c r="IQG19" s="102"/>
      <c r="IQH19" s="103"/>
      <c r="IQM19" s="102"/>
      <c r="IQN19" s="102"/>
      <c r="IQO19" s="103"/>
      <c r="IQT19" s="102"/>
      <c r="IQU19" s="102"/>
      <c r="IQV19" s="103"/>
      <c r="IRA19" s="102"/>
      <c r="IRB19" s="102"/>
      <c r="IRC19" s="103"/>
      <c r="IRH19" s="102"/>
      <c r="IRI19" s="102"/>
      <c r="IRJ19" s="103"/>
      <c r="IRO19" s="102"/>
      <c r="IRP19" s="102"/>
      <c r="IRQ19" s="103"/>
      <c r="IRV19" s="102"/>
      <c r="IRW19" s="102"/>
      <c r="IRX19" s="103"/>
      <c r="ISC19" s="102"/>
      <c r="ISD19" s="102"/>
      <c r="ISE19" s="103"/>
      <c r="ISJ19" s="102"/>
      <c r="ISK19" s="102"/>
      <c r="ISL19" s="103"/>
      <c r="ISQ19" s="102"/>
      <c r="ISR19" s="102"/>
      <c r="ISS19" s="103"/>
      <c r="ISX19" s="102"/>
      <c r="ISY19" s="102"/>
      <c r="ISZ19" s="103"/>
      <c r="ITE19" s="102"/>
      <c r="ITF19" s="102"/>
      <c r="ITG19" s="103"/>
      <c r="ITL19" s="102"/>
      <c r="ITM19" s="102"/>
      <c r="ITN19" s="103"/>
      <c r="ITS19" s="102"/>
      <c r="ITT19" s="102"/>
      <c r="ITU19" s="103"/>
      <c r="ITZ19" s="102"/>
      <c r="IUA19" s="102"/>
      <c r="IUB19" s="103"/>
      <c r="IUG19" s="102"/>
      <c r="IUH19" s="102"/>
      <c r="IUI19" s="103"/>
      <c r="IUN19" s="102"/>
      <c r="IUO19" s="102"/>
      <c r="IUP19" s="103"/>
      <c r="IUU19" s="102"/>
      <c r="IUV19" s="102"/>
      <c r="IUW19" s="103"/>
      <c r="IVB19" s="102"/>
      <c r="IVC19" s="102"/>
      <c r="IVD19" s="103"/>
      <c r="IVI19" s="102"/>
      <c r="IVJ19" s="102"/>
      <c r="IVK19" s="103"/>
      <c r="IVP19" s="102"/>
      <c r="IVQ19" s="102"/>
      <c r="IVR19" s="103"/>
      <c r="IVW19" s="102"/>
      <c r="IVX19" s="102"/>
      <c r="IVY19" s="103"/>
      <c r="IWD19" s="102"/>
      <c r="IWE19" s="102"/>
      <c r="IWF19" s="103"/>
      <c r="IWK19" s="102"/>
      <c r="IWL19" s="102"/>
      <c r="IWM19" s="103"/>
      <c r="IWR19" s="102"/>
      <c r="IWS19" s="102"/>
      <c r="IWT19" s="103"/>
      <c r="IWY19" s="102"/>
      <c r="IWZ19" s="102"/>
      <c r="IXA19" s="103"/>
      <c r="IXF19" s="102"/>
      <c r="IXG19" s="102"/>
      <c r="IXH19" s="103"/>
      <c r="IXM19" s="102"/>
      <c r="IXN19" s="102"/>
      <c r="IXO19" s="103"/>
      <c r="IXT19" s="102"/>
      <c r="IXU19" s="102"/>
      <c r="IXV19" s="103"/>
      <c r="IYA19" s="102"/>
      <c r="IYB19" s="102"/>
      <c r="IYC19" s="103"/>
      <c r="IYH19" s="102"/>
      <c r="IYI19" s="102"/>
      <c r="IYJ19" s="103"/>
      <c r="IYO19" s="102"/>
      <c r="IYP19" s="102"/>
      <c r="IYQ19" s="103"/>
      <c r="IYV19" s="102"/>
      <c r="IYW19" s="102"/>
      <c r="IYX19" s="103"/>
      <c r="IZC19" s="102"/>
      <c r="IZD19" s="102"/>
      <c r="IZE19" s="103"/>
      <c r="IZJ19" s="102"/>
      <c r="IZK19" s="102"/>
      <c r="IZL19" s="103"/>
      <c r="IZQ19" s="102"/>
      <c r="IZR19" s="102"/>
      <c r="IZS19" s="103"/>
      <c r="IZX19" s="102"/>
      <c r="IZY19" s="102"/>
      <c r="IZZ19" s="103"/>
      <c r="JAE19" s="102"/>
      <c r="JAF19" s="102"/>
      <c r="JAG19" s="103"/>
      <c r="JAL19" s="102"/>
      <c r="JAM19" s="102"/>
      <c r="JAN19" s="103"/>
      <c r="JAS19" s="102"/>
      <c r="JAT19" s="102"/>
      <c r="JAU19" s="103"/>
      <c r="JAZ19" s="102"/>
      <c r="JBA19" s="102"/>
      <c r="JBB19" s="103"/>
      <c r="JBG19" s="102"/>
      <c r="JBH19" s="102"/>
      <c r="JBI19" s="103"/>
      <c r="JBN19" s="102"/>
      <c r="JBO19" s="102"/>
      <c r="JBP19" s="103"/>
      <c r="JBU19" s="102"/>
      <c r="JBV19" s="102"/>
      <c r="JBW19" s="103"/>
      <c r="JCB19" s="102"/>
      <c r="JCC19" s="102"/>
      <c r="JCD19" s="103"/>
      <c r="JCI19" s="102"/>
      <c r="JCJ19" s="102"/>
      <c r="JCK19" s="103"/>
      <c r="JCP19" s="102"/>
      <c r="JCQ19" s="102"/>
      <c r="JCR19" s="103"/>
      <c r="JCW19" s="102"/>
      <c r="JCX19" s="102"/>
      <c r="JCY19" s="103"/>
      <c r="JDD19" s="102"/>
      <c r="JDE19" s="102"/>
      <c r="JDF19" s="103"/>
      <c r="JDK19" s="102"/>
      <c r="JDL19" s="102"/>
      <c r="JDM19" s="103"/>
      <c r="JDR19" s="102"/>
      <c r="JDS19" s="102"/>
      <c r="JDT19" s="103"/>
      <c r="JDY19" s="102"/>
      <c r="JDZ19" s="102"/>
      <c r="JEA19" s="103"/>
      <c r="JEF19" s="102"/>
      <c r="JEG19" s="102"/>
      <c r="JEH19" s="103"/>
      <c r="JEM19" s="102"/>
      <c r="JEN19" s="102"/>
      <c r="JEO19" s="103"/>
      <c r="JET19" s="102"/>
      <c r="JEU19" s="102"/>
      <c r="JEV19" s="103"/>
      <c r="JFA19" s="102"/>
      <c r="JFB19" s="102"/>
      <c r="JFC19" s="103"/>
      <c r="JFH19" s="102"/>
      <c r="JFI19" s="102"/>
      <c r="JFJ19" s="103"/>
      <c r="JFO19" s="102"/>
      <c r="JFP19" s="102"/>
      <c r="JFQ19" s="103"/>
      <c r="JFV19" s="102"/>
      <c r="JFW19" s="102"/>
      <c r="JFX19" s="103"/>
      <c r="JGC19" s="102"/>
      <c r="JGD19" s="102"/>
      <c r="JGE19" s="103"/>
      <c r="JGJ19" s="102"/>
      <c r="JGK19" s="102"/>
      <c r="JGL19" s="103"/>
      <c r="JGQ19" s="102"/>
      <c r="JGR19" s="102"/>
      <c r="JGS19" s="103"/>
      <c r="JGX19" s="102"/>
      <c r="JGY19" s="102"/>
      <c r="JGZ19" s="103"/>
      <c r="JHE19" s="102"/>
      <c r="JHF19" s="102"/>
      <c r="JHG19" s="103"/>
      <c r="JHL19" s="102"/>
      <c r="JHM19" s="102"/>
      <c r="JHN19" s="103"/>
      <c r="JHS19" s="102"/>
      <c r="JHT19" s="102"/>
      <c r="JHU19" s="103"/>
      <c r="JHZ19" s="102"/>
      <c r="JIA19" s="102"/>
      <c r="JIB19" s="103"/>
      <c r="JIG19" s="102"/>
      <c r="JIH19" s="102"/>
      <c r="JII19" s="103"/>
      <c r="JIN19" s="102"/>
      <c r="JIO19" s="102"/>
      <c r="JIP19" s="103"/>
      <c r="JIU19" s="102"/>
      <c r="JIV19" s="102"/>
      <c r="JIW19" s="103"/>
      <c r="JJB19" s="102"/>
      <c r="JJC19" s="102"/>
      <c r="JJD19" s="103"/>
      <c r="JJI19" s="102"/>
      <c r="JJJ19" s="102"/>
      <c r="JJK19" s="103"/>
      <c r="JJP19" s="102"/>
      <c r="JJQ19" s="102"/>
      <c r="JJR19" s="103"/>
      <c r="JJW19" s="102"/>
      <c r="JJX19" s="102"/>
      <c r="JJY19" s="103"/>
      <c r="JKD19" s="102"/>
      <c r="JKE19" s="102"/>
      <c r="JKF19" s="103"/>
      <c r="JKK19" s="102"/>
      <c r="JKL19" s="102"/>
      <c r="JKM19" s="103"/>
      <c r="JKR19" s="102"/>
      <c r="JKS19" s="102"/>
      <c r="JKT19" s="103"/>
      <c r="JKY19" s="102"/>
      <c r="JKZ19" s="102"/>
      <c r="JLA19" s="103"/>
      <c r="JLF19" s="102"/>
      <c r="JLG19" s="102"/>
      <c r="JLH19" s="103"/>
      <c r="JLM19" s="102"/>
      <c r="JLN19" s="102"/>
      <c r="JLO19" s="103"/>
      <c r="JLT19" s="102"/>
      <c r="JLU19" s="102"/>
      <c r="JLV19" s="103"/>
      <c r="JMA19" s="102"/>
      <c r="JMB19" s="102"/>
      <c r="JMC19" s="103"/>
      <c r="JMH19" s="102"/>
      <c r="JMI19" s="102"/>
      <c r="JMJ19" s="103"/>
      <c r="JMO19" s="102"/>
      <c r="JMP19" s="102"/>
      <c r="JMQ19" s="103"/>
      <c r="JMV19" s="102"/>
      <c r="JMW19" s="102"/>
      <c r="JMX19" s="103"/>
      <c r="JNC19" s="102"/>
      <c r="JND19" s="102"/>
      <c r="JNE19" s="103"/>
      <c r="JNJ19" s="102"/>
      <c r="JNK19" s="102"/>
      <c r="JNL19" s="103"/>
      <c r="JNQ19" s="102"/>
      <c r="JNR19" s="102"/>
      <c r="JNS19" s="103"/>
      <c r="JNX19" s="102"/>
      <c r="JNY19" s="102"/>
      <c r="JNZ19" s="103"/>
      <c r="JOE19" s="102"/>
      <c r="JOF19" s="102"/>
      <c r="JOG19" s="103"/>
      <c r="JOL19" s="102"/>
      <c r="JOM19" s="102"/>
      <c r="JON19" s="103"/>
      <c r="JOS19" s="102"/>
      <c r="JOT19" s="102"/>
      <c r="JOU19" s="103"/>
      <c r="JOZ19" s="102"/>
      <c r="JPA19" s="102"/>
      <c r="JPB19" s="103"/>
      <c r="JPG19" s="102"/>
      <c r="JPH19" s="102"/>
      <c r="JPI19" s="103"/>
      <c r="JPN19" s="102"/>
      <c r="JPO19" s="102"/>
      <c r="JPP19" s="103"/>
      <c r="JPU19" s="102"/>
      <c r="JPV19" s="102"/>
      <c r="JPW19" s="103"/>
      <c r="JQB19" s="102"/>
      <c r="JQC19" s="102"/>
      <c r="JQD19" s="103"/>
      <c r="JQI19" s="102"/>
      <c r="JQJ19" s="102"/>
      <c r="JQK19" s="103"/>
      <c r="JQP19" s="102"/>
      <c r="JQQ19" s="102"/>
      <c r="JQR19" s="103"/>
      <c r="JQW19" s="102"/>
      <c r="JQX19" s="102"/>
      <c r="JQY19" s="103"/>
      <c r="JRD19" s="102"/>
      <c r="JRE19" s="102"/>
      <c r="JRF19" s="103"/>
      <c r="JRK19" s="102"/>
      <c r="JRL19" s="102"/>
      <c r="JRM19" s="103"/>
      <c r="JRR19" s="102"/>
      <c r="JRS19" s="102"/>
      <c r="JRT19" s="103"/>
      <c r="JRY19" s="102"/>
      <c r="JRZ19" s="102"/>
      <c r="JSA19" s="103"/>
      <c r="JSF19" s="102"/>
      <c r="JSG19" s="102"/>
      <c r="JSH19" s="103"/>
      <c r="JSM19" s="102"/>
      <c r="JSN19" s="102"/>
      <c r="JSO19" s="103"/>
      <c r="JST19" s="102"/>
      <c r="JSU19" s="102"/>
      <c r="JSV19" s="103"/>
      <c r="JTA19" s="102"/>
      <c r="JTB19" s="102"/>
      <c r="JTC19" s="103"/>
      <c r="JTH19" s="102"/>
      <c r="JTI19" s="102"/>
      <c r="JTJ19" s="103"/>
      <c r="JTO19" s="102"/>
      <c r="JTP19" s="102"/>
      <c r="JTQ19" s="103"/>
      <c r="JTV19" s="102"/>
      <c r="JTW19" s="102"/>
      <c r="JTX19" s="103"/>
      <c r="JUC19" s="102"/>
      <c r="JUD19" s="102"/>
      <c r="JUE19" s="103"/>
      <c r="JUJ19" s="102"/>
      <c r="JUK19" s="102"/>
      <c r="JUL19" s="103"/>
      <c r="JUQ19" s="102"/>
      <c r="JUR19" s="102"/>
      <c r="JUS19" s="103"/>
      <c r="JUX19" s="102"/>
      <c r="JUY19" s="102"/>
      <c r="JUZ19" s="103"/>
      <c r="JVE19" s="102"/>
      <c r="JVF19" s="102"/>
      <c r="JVG19" s="103"/>
      <c r="JVL19" s="102"/>
      <c r="JVM19" s="102"/>
      <c r="JVN19" s="103"/>
      <c r="JVS19" s="102"/>
      <c r="JVT19" s="102"/>
      <c r="JVU19" s="103"/>
      <c r="JVZ19" s="102"/>
      <c r="JWA19" s="102"/>
      <c r="JWB19" s="103"/>
      <c r="JWG19" s="102"/>
      <c r="JWH19" s="102"/>
      <c r="JWI19" s="103"/>
      <c r="JWN19" s="102"/>
      <c r="JWO19" s="102"/>
      <c r="JWP19" s="103"/>
      <c r="JWU19" s="102"/>
      <c r="JWV19" s="102"/>
      <c r="JWW19" s="103"/>
      <c r="JXB19" s="102"/>
      <c r="JXC19" s="102"/>
      <c r="JXD19" s="103"/>
      <c r="JXI19" s="102"/>
      <c r="JXJ19" s="102"/>
      <c r="JXK19" s="103"/>
      <c r="JXP19" s="102"/>
      <c r="JXQ19" s="102"/>
      <c r="JXR19" s="103"/>
      <c r="JXW19" s="102"/>
      <c r="JXX19" s="102"/>
      <c r="JXY19" s="103"/>
      <c r="JYD19" s="102"/>
      <c r="JYE19" s="102"/>
      <c r="JYF19" s="103"/>
      <c r="JYK19" s="102"/>
      <c r="JYL19" s="102"/>
      <c r="JYM19" s="103"/>
      <c r="JYR19" s="102"/>
      <c r="JYS19" s="102"/>
      <c r="JYT19" s="103"/>
      <c r="JYY19" s="102"/>
      <c r="JYZ19" s="102"/>
      <c r="JZA19" s="103"/>
      <c r="JZF19" s="102"/>
      <c r="JZG19" s="102"/>
      <c r="JZH19" s="103"/>
      <c r="JZM19" s="102"/>
      <c r="JZN19" s="102"/>
      <c r="JZO19" s="103"/>
      <c r="JZT19" s="102"/>
      <c r="JZU19" s="102"/>
      <c r="JZV19" s="103"/>
      <c r="KAA19" s="102"/>
      <c r="KAB19" s="102"/>
      <c r="KAC19" s="103"/>
      <c r="KAH19" s="102"/>
      <c r="KAI19" s="102"/>
      <c r="KAJ19" s="103"/>
      <c r="KAO19" s="102"/>
      <c r="KAP19" s="102"/>
      <c r="KAQ19" s="103"/>
      <c r="KAV19" s="102"/>
      <c r="KAW19" s="102"/>
      <c r="KAX19" s="103"/>
      <c r="KBC19" s="102"/>
      <c r="KBD19" s="102"/>
      <c r="KBE19" s="103"/>
      <c r="KBJ19" s="102"/>
      <c r="KBK19" s="102"/>
      <c r="KBL19" s="103"/>
      <c r="KBQ19" s="102"/>
      <c r="KBR19" s="102"/>
      <c r="KBS19" s="103"/>
      <c r="KBX19" s="102"/>
      <c r="KBY19" s="102"/>
      <c r="KBZ19" s="103"/>
      <c r="KCE19" s="102"/>
      <c r="KCF19" s="102"/>
      <c r="KCG19" s="103"/>
      <c r="KCL19" s="102"/>
      <c r="KCM19" s="102"/>
      <c r="KCN19" s="103"/>
      <c r="KCS19" s="102"/>
      <c r="KCT19" s="102"/>
      <c r="KCU19" s="103"/>
      <c r="KCZ19" s="102"/>
      <c r="KDA19" s="102"/>
      <c r="KDB19" s="103"/>
      <c r="KDG19" s="102"/>
      <c r="KDH19" s="102"/>
      <c r="KDI19" s="103"/>
      <c r="KDN19" s="102"/>
      <c r="KDO19" s="102"/>
      <c r="KDP19" s="103"/>
      <c r="KDU19" s="102"/>
      <c r="KDV19" s="102"/>
      <c r="KDW19" s="103"/>
      <c r="KEB19" s="102"/>
      <c r="KEC19" s="102"/>
      <c r="KED19" s="103"/>
      <c r="KEI19" s="102"/>
      <c r="KEJ19" s="102"/>
      <c r="KEK19" s="103"/>
      <c r="KEP19" s="102"/>
      <c r="KEQ19" s="102"/>
      <c r="KER19" s="103"/>
      <c r="KEW19" s="102"/>
      <c r="KEX19" s="102"/>
      <c r="KEY19" s="103"/>
      <c r="KFD19" s="102"/>
      <c r="KFE19" s="102"/>
      <c r="KFF19" s="103"/>
      <c r="KFK19" s="102"/>
      <c r="KFL19" s="102"/>
      <c r="KFM19" s="103"/>
      <c r="KFR19" s="102"/>
      <c r="KFS19" s="102"/>
      <c r="KFT19" s="103"/>
      <c r="KFY19" s="102"/>
      <c r="KFZ19" s="102"/>
      <c r="KGA19" s="103"/>
      <c r="KGF19" s="102"/>
      <c r="KGG19" s="102"/>
      <c r="KGH19" s="103"/>
      <c r="KGM19" s="102"/>
      <c r="KGN19" s="102"/>
      <c r="KGO19" s="103"/>
      <c r="KGT19" s="102"/>
      <c r="KGU19" s="102"/>
      <c r="KGV19" s="103"/>
      <c r="KHA19" s="102"/>
      <c r="KHB19" s="102"/>
      <c r="KHC19" s="103"/>
      <c r="KHH19" s="102"/>
      <c r="KHI19" s="102"/>
      <c r="KHJ19" s="103"/>
      <c r="KHO19" s="102"/>
      <c r="KHP19" s="102"/>
      <c r="KHQ19" s="103"/>
      <c r="KHV19" s="102"/>
      <c r="KHW19" s="102"/>
      <c r="KHX19" s="103"/>
      <c r="KIC19" s="102"/>
      <c r="KID19" s="102"/>
      <c r="KIE19" s="103"/>
      <c r="KIJ19" s="102"/>
      <c r="KIK19" s="102"/>
      <c r="KIL19" s="103"/>
      <c r="KIQ19" s="102"/>
      <c r="KIR19" s="102"/>
      <c r="KIS19" s="103"/>
      <c r="KIX19" s="102"/>
      <c r="KIY19" s="102"/>
      <c r="KIZ19" s="103"/>
      <c r="KJE19" s="102"/>
      <c r="KJF19" s="102"/>
      <c r="KJG19" s="103"/>
      <c r="KJL19" s="102"/>
      <c r="KJM19" s="102"/>
      <c r="KJN19" s="103"/>
      <c r="KJS19" s="102"/>
      <c r="KJT19" s="102"/>
      <c r="KJU19" s="103"/>
      <c r="KJZ19" s="102"/>
      <c r="KKA19" s="102"/>
      <c r="KKB19" s="103"/>
      <c r="KKG19" s="102"/>
      <c r="KKH19" s="102"/>
      <c r="KKI19" s="103"/>
      <c r="KKN19" s="102"/>
      <c r="KKO19" s="102"/>
      <c r="KKP19" s="103"/>
      <c r="KKU19" s="102"/>
      <c r="KKV19" s="102"/>
      <c r="KKW19" s="103"/>
      <c r="KLB19" s="102"/>
      <c r="KLC19" s="102"/>
      <c r="KLD19" s="103"/>
      <c r="KLI19" s="102"/>
      <c r="KLJ19" s="102"/>
      <c r="KLK19" s="103"/>
      <c r="KLP19" s="102"/>
      <c r="KLQ19" s="102"/>
      <c r="KLR19" s="103"/>
      <c r="KLW19" s="102"/>
      <c r="KLX19" s="102"/>
      <c r="KLY19" s="103"/>
      <c r="KMD19" s="102"/>
      <c r="KME19" s="102"/>
      <c r="KMF19" s="103"/>
      <c r="KMK19" s="102"/>
      <c r="KML19" s="102"/>
      <c r="KMM19" s="103"/>
      <c r="KMR19" s="102"/>
      <c r="KMS19" s="102"/>
      <c r="KMT19" s="103"/>
      <c r="KMY19" s="102"/>
      <c r="KMZ19" s="102"/>
      <c r="KNA19" s="103"/>
      <c r="KNF19" s="102"/>
      <c r="KNG19" s="102"/>
      <c r="KNH19" s="103"/>
      <c r="KNM19" s="102"/>
      <c r="KNN19" s="102"/>
      <c r="KNO19" s="103"/>
      <c r="KNT19" s="102"/>
      <c r="KNU19" s="102"/>
      <c r="KNV19" s="103"/>
      <c r="KOA19" s="102"/>
      <c r="KOB19" s="102"/>
      <c r="KOC19" s="103"/>
      <c r="KOH19" s="102"/>
      <c r="KOI19" s="102"/>
      <c r="KOJ19" s="103"/>
      <c r="KOO19" s="102"/>
      <c r="KOP19" s="102"/>
      <c r="KOQ19" s="103"/>
      <c r="KOV19" s="102"/>
      <c r="KOW19" s="102"/>
      <c r="KOX19" s="103"/>
      <c r="KPC19" s="102"/>
      <c r="KPD19" s="102"/>
      <c r="KPE19" s="103"/>
      <c r="KPJ19" s="102"/>
      <c r="KPK19" s="102"/>
      <c r="KPL19" s="103"/>
      <c r="KPQ19" s="102"/>
      <c r="KPR19" s="102"/>
      <c r="KPS19" s="103"/>
      <c r="KPX19" s="102"/>
      <c r="KPY19" s="102"/>
      <c r="KPZ19" s="103"/>
      <c r="KQE19" s="102"/>
      <c r="KQF19" s="102"/>
      <c r="KQG19" s="103"/>
      <c r="KQL19" s="102"/>
      <c r="KQM19" s="102"/>
      <c r="KQN19" s="103"/>
      <c r="KQS19" s="102"/>
      <c r="KQT19" s="102"/>
      <c r="KQU19" s="103"/>
      <c r="KQZ19" s="102"/>
      <c r="KRA19" s="102"/>
      <c r="KRB19" s="103"/>
      <c r="KRG19" s="102"/>
      <c r="KRH19" s="102"/>
      <c r="KRI19" s="103"/>
      <c r="KRN19" s="102"/>
      <c r="KRO19" s="102"/>
      <c r="KRP19" s="103"/>
      <c r="KRU19" s="102"/>
      <c r="KRV19" s="102"/>
      <c r="KRW19" s="103"/>
      <c r="KSB19" s="102"/>
      <c r="KSC19" s="102"/>
      <c r="KSD19" s="103"/>
      <c r="KSI19" s="102"/>
      <c r="KSJ19" s="102"/>
      <c r="KSK19" s="103"/>
      <c r="KSP19" s="102"/>
      <c r="KSQ19" s="102"/>
      <c r="KSR19" s="103"/>
      <c r="KSW19" s="102"/>
      <c r="KSX19" s="102"/>
      <c r="KSY19" s="103"/>
      <c r="KTD19" s="102"/>
      <c r="KTE19" s="102"/>
      <c r="KTF19" s="103"/>
      <c r="KTK19" s="102"/>
      <c r="KTL19" s="102"/>
      <c r="KTM19" s="103"/>
      <c r="KTR19" s="102"/>
      <c r="KTS19" s="102"/>
      <c r="KTT19" s="103"/>
      <c r="KTY19" s="102"/>
      <c r="KTZ19" s="102"/>
      <c r="KUA19" s="103"/>
      <c r="KUF19" s="102"/>
      <c r="KUG19" s="102"/>
      <c r="KUH19" s="103"/>
      <c r="KUM19" s="102"/>
      <c r="KUN19" s="102"/>
      <c r="KUO19" s="103"/>
      <c r="KUT19" s="102"/>
      <c r="KUU19" s="102"/>
      <c r="KUV19" s="103"/>
      <c r="KVA19" s="102"/>
      <c r="KVB19" s="102"/>
      <c r="KVC19" s="103"/>
      <c r="KVH19" s="102"/>
      <c r="KVI19" s="102"/>
      <c r="KVJ19" s="103"/>
      <c r="KVO19" s="102"/>
      <c r="KVP19" s="102"/>
      <c r="KVQ19" s="103"/>
      <c r="KVV19" s="102"/>
      <c r="KVW19" s="102"/>
      <c r="KVX19" s="103"/>
      <c r="KWC19" s="102"/>
      <c r="KWD19" s="102"/>
      <c r="KWE19" s="103"/>
      <c r="KWJ19" s="102"/>
      <c r="KWK19" s="102"/>
      <c r="KWL19" s="103"/>
      <c r="KWQ19" s="102"/>
      <c r="KWR19" s="102"/>
      <c r="KWS19" s="103"/>
      <c r="KWX19" s="102"/>
      <c r="KWY19" s="102"/>
      <c r="KWZ19" s="103"/>
      <c r="KXE19" s="102"/>
      <c r="KXF19" s="102"/>
      <c r="KXG19" s="103"/>
      <c r="KXL19" s="102"/>
      <c r="KXM19" s="102"/>
      <c r="KXN19" s="103"/>
      <c r="KXS19" s="102"/>
      <c r="KXT19" s="102"/>
      <c r="KXU19" s="103"/>
      <c r="KXZ19" s="102"/>
      <c r="KYA19" s="102"/>
      <c r="KYB19" s="103"/>
      <c r="KYG19" s="102"/>
      <c r="KYH19" s="102"/>
      <c r="KYI19" s="103"/>
      <c r="KYN19" s="102"/>
      <c r="KYO19" s="102"/>
      <c r="KYP19" s="103"/>
      <c r="KYU19" s="102"/>
      <c r="KYV19" s="102"/>
      <c r="KYW19" s="103"/>
      <c r="KZB19" s="102"/>
      <c r="KZC19" s="102"/>
      <c r="KZD19" s="103"/>
      <c r="KZI19" s="102"/>
      <c r="KZJ19" s="102"/>
      <c r="KZK19" s="103"/>
      <c r="KZP19" s="102"/>
      <c r="KZQ19" s="102"/>
      <c r="KZR19" s="103"/>
      <c r="KZW19" s="102"/>
      <c r="KZX19" s="102"/>
      <c r="KZY19" s="103"/>
      <c r="LAD19" s="102"/>
      <c r="LAE19" s="102"/>
      <c r="LAF19" s="103"/>
      <c r="LAK19" s="102"/>
      <c r="LAL19" s="102"/>
      <c r="LAM19" s="103"/>
      <c r="LAR19" s="102"/>
      <c r="LAS19" s="102"/>
      <c r="LAT19" s="103"/>
      <c r="LAY19" s="102"/>
      <c r="LAZ19" s="102"/>
      <c r="LBA19" s="103"/>
      <c r="LBF19" s="102"/>
      <c r="LBG19" s="102"/>
      <c r="LBH19" s="103"/>
      <c r="LBM19" s="102"/>
      <c r="LBN19" s="102"/>
      <c r="LBO19" s="103"/>
      <c r="LBT19" s="102"/>
      <c r="LBU19" s="102"/>
      <c r="LBV19" s="103"/>
      <c r="LCA19" s="102"/>
      <c r="LCB19" s="102"/>
      <c r="LCC19" s="103"/>
      <c r="LCH19" s="102"/>
      <c r="LCI19" s="102"/>
      <c r="LCJ19" s="103"/>
      <c r="LCO19" s="102"/>
      <c r="LCP19" s="102"/>
      <c r="LCQ19" s="103"/>
      <c r="LCV19" s="102"/>
      <c r="LCW19" s="102"/>
      <c r="LCX19" s="103"/>
      <c r="LDC19" s="102"/>
      <c r="LDD19" s="102"/>
      <c r="LDE19" s="103"/>
      <c r="LDJ19" s="102"/>
      <c r="LDK19" s="102"/>
      <c r="LDL19" s="103"/>
      <c r="LDQ19" s="102"/>
      <c r="LDR19" s="102"/>
      <c r="LDS19" s="103"/>
      <c r="LDX19" s="102"/>
      <c r="LDY19" s="102"/>
      <c r="LDZ19" s="103"/>
      <c r="LEE19" s="102"/>
      <c r="LEF19" s="102"/>
      <c r="LEG19" s="103"/>
      <c r="LEL19" s="102"/>
      <c r="LEM19" s="102"/>
      <c r="LEN19" s="103"/>
      <c r="LES19" s="102"/>
      <c r="LET19" s="102"/>
      <c r="LEU19" s="103"/>
      <c r="LEZ19" s="102"/>
      <c r="LFA19" s="102"/>
      <c r="LFB19" s="103"/>
      <c r="LFG19" s="102"/>
      <c r="LFH19" s="102"/>
      <c r="LFI19" s="103"/>
      <c r="LFN19" s="102"/>
      <c r="LFO19" s="102"/>
      <c r="LFP19" s="103"/>
      <c r="LFU19" s="102"/>
      <c r="LFV19" s="102"/>
      <c r="LFW19" s="103"/>
      <c r="LGB19" s="102"/>
      <c r="LGC19" s="102"/>
      <c r="LGD19" s="103"/>
      <c r="LGI19" s="102"/>
      <c r="LGJ19" s="102"/>
      <c r="LGK19" s="103"/>
      <c r="LGP19" s="102"/>
      <c r="LGQ19" s="102"/>
      <c r="LGR19" s="103"/>
      <c r="LGW19" s="102"/>
      <c r="LGX19" s="102"/>
      <c r="LGY19" s="103"/>
      <c r="LHD19" s="102"/>
      <c r="LHE19" s="102"/>
      <c r="LHF19" s="103"/>
      <c r="LHK19" s="102"/>
      <c r="LHL19" s="102"/>
      <c r="LHM19" s="103"/>
      <c r="LHR19" s="102"/>
      <c r="LHS19" s="102"/>
      <c r="LHT19" s="103"/>
      <c r="LHY19" s="102"/>
      <c r="LHZ19" s="102"/>
      <c r="LIA19" s="103"/>
      <c r="LIF19" s="102"/>
      <c r="LIG19" s="102"/>
      <c r="LIH19" s="103"/>
      <c r="LIM19" s="102"/>
      <c r="LIN19" s="102"/>
      <c r="LIO19" s="103"/>
      <c r="LIT19" s="102"/>
      <c r="LIU19" s="102"/>
      <c r="LIV19" s="103"/>
      <c r="LJA19" s="102"/>
      <c r="LJB19" s="102"/>
      <c r="LJC19" s="103"/>
      <c r="LJH19" s="102"/>
      <c r="LJI19" s="102"/>
      <c r="LJJ19" s="103"/>
      <c r="LJO19" s="102"/>
      <c r="LJP19" s="102"/>
      <c r="LJQ19" s="103"/>
      <c r="LJV19" s="102"/>
      <c r="LJW19" s="102"/>
      <c r="LJX19" s="103"/>
      <c r="LKC19" s="102"/>
      <c r="LKD19" s="102"/>
      <c r="LKE19" s="103"/>
      <c r="LKJ19" s="102"/>
      <c r="LKK19" s="102"/>
      <c r="LKL19" s="103"/>
      <c r="LKQ19" s="102"/>
      <c r="LKR19" s="102"/>
      <c r="LKS19" s="103"/>
      <c r="LKX19" s="102"/>
      <c r="LKY19" s="102"/>
      <c r="LKZ19" s="103"/>
      <c r="LLE19" s="102"/>
      <c r="LLF19" s="102"/>
      <c r="LLG19" s="103"/>
      <c r="LLL19" s="102"/>
      <c r="LLM19" s="102"/>
      <c r="LLN19" s="103"/>
      <c r="LLS19" s="102"/>
      <c r="LLT19" s="102"/>
      <c r="LLU19" s="103"/>
      <c r="LLZ19" s="102"/>
      <c r="LMA19" s="102"/>
      <c r="LMB19" s="103"/>
      <c r="LMG19" s="102"/>
      <c r="LMH19" s="102"/>
      <c r="LMI19" s="103"/>
      <c r="LMN19" s="102"/>
      <c r="LMO19" s="102"/>
      <c r="LMP19" s="103"/>
      <c r="LMU19" s="102"/>
      <c r="LMV19" s="102"/>
      <c r="LMW19" s="103"/>
      <c r="LNB19" s="102"/>
      <c r="LNC19" s="102"/>
      <c r="LND19" s="103"/>
      <c r="LNI19" s="102"/>
      <c r="LNJ19" s="102"/>
      <c r="LNK19" s="103"/>
      <c r="LNP19" s="102"/>
      <c r="LNQ19" s="102"/>
      <c r="LNR19" s="103"/>
      <c r="LNW19" s="102"/>
      <c r="LNX19" s="102"/>
      <c r="LNY19" s="103"/>
      <c r="LOD19" s="102"/>
      <c r="LOE19" s="102"/>
      <c r="LOF19" s="103"/>
      <c r="LOK19" s="102"/>
      <c r="LOL19" s="102"/>
      <c r="LOM19" s="103"/>
      <c r="LOR19" s="102"/>
      <c r="LOS19" s="102"/>
      <c r="LOT19" s="103"/>
      <c r="LOY19" s="102"/>
      <c r="LOZ19" s="102"/>
      <c r="LPA19" s="103"/>
      <c r="LPF19" s="102"/>
      <c r="LPG19" s="102"/>
      <c r="LPH19" s="103"/>
      <c r="LPM19" s="102"/>
      <c r="LPN19" s="102"/>
      <c r="LPO19" s="103"/>
      <c r="LPT19" s="102"/>
      <c r="LPU19" s="102"/>
      <c r="LPV19" s="103"/>
      <c r="LQA19" s="102"/>
      <c r="LQB19" s="102"/>
      <c r="LQC19" s="103"/>
      <c r="LQH19" s="102"/>
      <c r="LQI19" s="102"/>
      <c r="LQJ19" s="103"/>
      <c r="LQO19" s="102"/>
      <c r="LQP19" s="102"/>
      <c r="LQQ19" s="103"/>
      <c r="LQV19" s="102"/>
      <c r="LQW19" s="102"/>
      <c r="LQX19" s="103"/>
      <c r="LRC19" s="102"/>
      <c r="LRD19" s="102"/>
      <c r="LRE19" s="103"/>
      <c r="LRJ19" s="102"/>
      <c r="LRK19" s="102"/>
      <c r="LRL19" s="103"/>
      <c r="LRQ19" s="102"/>
      <c r="LRR19" s="102"/>
      <c r="LRS19" s="103"/>
      <c r="LRX19" s="102"/>
      <c r="LRY19" s="102"/>
      <c r="LRZ19" s="103"/>
      <c r="LSE19" s="102"/>
      <c r="LSF19" s="102"/>
      <c r="LSG19" s="103"/>
      <c r="LSL19" s="102"/>
      <c r="LSM19" s="102"/>
      <c r="LSN19" s="103"/>
      <c r="LSS19" s="102"/>
      <c r="LST19" s="102"/>
      <c r="LSU19" s="103"/>
      <c r="LSZ19" s="102"/>
      <c r="LTA19" s="102"/>
      <c r="LTB19" s="103"/>
      <c r="LTG19" s="102"/>
      <c r="LTH19" s="102"/>
      <c r="LTI19" s="103"/>
      <c r="LTN19" s="102"/>
      <c r="LTO19" s="102"/>
      <c r="LTP19" s="103"/>
      <c r="LTU19" s="102"/>
      <c r="LTV19" s="102"/>
      <c r="LTW19" s="103"/>
      <c r="LUB19" s="102"/>
      <c r="LUC19" s="102"/>
      <c r="LUD19" s="103"/>
      <c r="LUI19" s="102"/>
      <c r="LUJ19" s="102"/>
      <c r="LUK19" s="103"/>
      <c r="LUP19" s="102"/>
      <c r="LUQ19" s="102"/>
      <c r="LUR19" s="103"/>
      <c r="LUW19" s="102"/>
      <c r="LUX19" s="102"/>
      <c r="LUY19" s="103"/>
      <c r="LVD19" s="102"/>
      <c r="LVE19" s="102"/>
      <c r="LVF19" s="103"/>
      <c r="LVK19" s="102"/>
      <c r="LVL19" s="102"/>
      <c r="LVM19" s="103"/>
      <c r="LVR19" s="102"/>
      <c r="LVS19" s="102"/>
      <c r="LVT19" s="103"/>
      <c r="LVY19" s="102"/>
      <c r="LVZ19" s="102"/>
      <c r="LWA19" s="103"/>
      <c r="LWF19" s="102"/>
      <c r="LWG19" s="102"/>
      <c r="LWH19" s="103"/>
      <c r="LWM19" s="102"/>
      <c r="LWN19" s="102"/>
      <c r="LWO19" s="103"/>
      <c r="LWT19" s="102"/>
      <c r="LWU19" s="102"/>
      <c r="LWV19" s="103"/>
      <c r="LXA19" s="102"/>
      <c r="LXB19" s="102"/>
      <c r="LXC19" s="103"/>
      <c r="LXH19" s="102"/>
      <c r="LXI19" s="102"/>
      <c r="LXJ19" s="103"/>
      <c r="LXO19" s="102"/>
      <c r="LXP19" s="102"/>
      <c r="LXQ19" s="103"/>
      <c r="LXV19" s="102"/>
      <c r="LXW19" s="102"/>
      <c r="LXX19" s="103"/>
      <c r="LYC19" s="102"/>
      <c r="LYD19" s="102"/>
      <c r="LYE19" s="103"/>
      <c r="LYJ19" s="102"/>
      <c r="LYK19" s="102"/>
      <c r="LYL19" s="103"/>
      <c r="LYQ19" s="102"/>
      <c r="LYR19" s="102"/>
      <c r="LYS19" s="103"/>
      <c r="LYX19" s="102"/>
      <c r="LYY19" s="102"/>
      <c r="LYZ19" s="103"/>
      <c r="LZE19" s="102"/>
      <c r="LZF19" s="102"/>
      <c r="LZG19" s="103"/>
      <c r="LZL19" s="102"/>
      <c r="LZM19" s="102"/>
      <c r="LZN19" s="103"/>
      <c r="LZS19" s="102"/>
      <c r="LZT19" s="102"/>
      <c r="LZU19" s="103"/>
      <c r="LZZ19" s="102"/>
      <c r="MAA19" s="102"/>
      <c r="MAB19" s="103"/>
      <c r="MAG19" s="102"/>
      <c r="MAH19" s="102"/>
      <c r="MAI19" s="103"/>
      <c r="MAN19" s="102"/>
      <c r="MAO19" s="102"/>
      <c r="MAP19" s="103"/>
      <c r="MAU19" s="102"/>
      <c r="MAV19" s="102"/>
      <c r="MAW19" s="103"/>
      <c r="MBB19" s="102"/>
      <c r="MBC19" s="102"/>
      <c r="MBD19" s="103"/>
      <c r="MBI19" s="102"/>
      <c r="MBJ19" s="102"/>
      <c r="MBK19" s="103"/>
      <c r="MBP19" s="102"/>
      <c r="MBQ19" s="102"/>
      <c r="MBR19" s="103"/>
      <c r="MBW19" s="102"/>
      <c r="MBX19" s="102"/>
      <c r="MBY19" s="103"/>
      <c r="MCD19" s="102"/>
      <c r="MCE19" s="102"/>
      <c r="MCF19" s="103"/>
      <c r="MCK19" s="102"/>
      <c r="MCL19" s="102"/>
      <c r="MCM19" s="103"/>
      <c r="MCR19" s="102"/>
      <c r="MCS19" s="102"/>
      <c r="MCT19" s="103"/>
      <c r="MCY19" s="102"/>
      <c r="MCZ19" s="102"/>
      <c r="MDA19" s="103"/>
      <c r="MDF19" s="102"/>
      <c r="MDG19" s="102"/>
      <c r="MDH19" s="103"/>
      <c r="MDM19" s="102"/>
      <c r="MDN19" s="102"/>
      <c r="MDO19" s="103"/>
      <c r="MDT19" s="102"/>
      <c r="MDU19" s="102"/>
      <c r="MDV19" s="103"/>
      <c r="MEA19" s="102"/>
      <c r="MEB19" s="102"/>
      <c r="MEC19" s="103"/>
      <c r="MEH19" s="102"/>
      <c r="MEI19" s="102"/>
      <c r="MEJ19" s="103"/>
      <c r="MEO19" s="102"/>
      <c r="MEP19" s="102"/>
      <c r="MEQ19" s="103"/>
      <c r="MEV19" s="102"/>
      <c r="MEW19" s="102"/>
      <c r="MEX19" s="103"/>
      <c r="MFC19" s="102"/>
      <c r="MFD19" s="102"/>
      <c r="MFE19" s="103"/>
      <c r="MFJ19" s="102"/>
      <c r="MFK19" s="102"/>
      <c r="MFL19" s="103"/>
      <c r="MFQ19" s="102"/>
      <c r="MFR19" s="102"/>
      <c r="MFS19" s="103"/>
      <c r="MFX19" s="102"/>
      <c r="MFY19" s="102"/>
      <c r="MFZ19" s="103"/>
      <c r="MGE19" s="102"/>
      <c r="MGF19" s="102"/>
      <c r="MGG19" s="103"/>
      <c r="MGL19" s="102"/>
      <c r="MGM19" s="102"/>
      <c r="MGN19" s="103"/>
      <c r="MGS19" s="102"/>
      <c r="MGT19" s="102"/>
      <c r="MGU19" s="103"/>
      <c r="MGZ19" s="102"/>
      <c r="MHA19" s="102"/>
      <c r="MHB19" s="103"/>
      <c r="MHG19" s="102"/>
      <c r="MHH19" s="102"/>
      <c r="MHI19" s="103"/>
      <c r="MHN19" s="102"/>
      <c r="MHO19" s="102"/>
      <c r="MHP19" s="103"/>
      <c r="MHU19" s="102"/>
      <c r="MHV19" s="102"/>
      <c r="MHW19" s="103"/>
      <c r="MIB19" s="102"/>
      <c r="MIC19" s="102"/>
      <c r="MID19" s="103"/>
      <c r="MII19" s="102"/>
      <c r="MIJ19" s="102"/>
      <c r="MIK19" s="103"/>
      <c r="MIP19" s="102"/>
      <c r="MIQ19" s="102"/>
      <c r="MIR19" s="103"/>
      <c r="MIW19" s="102"/>
      <c r="MIX19" s="102"/>
      <c r="MIY19" s="103"/>
      <c r="MJD19" s="102"/>
      <c r="MJE19" s="102"/>
      <c r="MJF19" s="103"/>
      <c r="MJK19" s="102"/>
      <c r="MJL19" s="102"/>
      <c r="MJM19" s="103"/>
      <c r="MJR19" s="102"/>
      <c r="MJS19" s="102"/>
      <c r="MJT19" s="103"/>
      <c r="MJY19" s="102"/>
      <c r="MJZ19" s="102"/>
      <c r="MKA19" s="103"/>
      <c r="MKF19" s="102"/>
      <c r="MKG19" s="102"/>
      <c r="MKH19" s="103"/>
      <c r="MKM19" s="102"/>
      <c r="MKN19" s="102"/>
      <c r="MKO19" s="103"/>
      <c r="MKT19" s="102"/>
      <c r="MKU19" s="102"/>
      <c r="MKV19" s="103"/>
      <c r="MLA19" s="102"/>
      <c r="MLB19" s="102"/>
      <c r="MLC19" s="103"/>
      <c r="MLH19" s="102"/>
      <c r="MLI19" s="102"/>
      <c r="MLJ19" s="103"/>
      <c r="MLO19" s="102"/>
      <c r="MLP19" s="102"/>
      <c r="MLQ19" s="103"/>
      <c r="MLV19" s="102"/>
      <c r="MLW19" s="102"/>
      <c r="MLX19" s="103"/>
      <c r="MMC19" s="102"/>
      <c r="MMD19" s="102"/>
      <c r="MME19" s="103"/>
      <c r="MMJ19" s="102"/>
      <c r="MMK19" s="102"/>
      <c r="MML19" s="103"/>
      <c r="MMQ19" s="102"/>
      <c r="MMR19" s="102"/>
      <c r="MMS19" s="103"/>
      <c r="MMX19" s="102"/>
      <c r="MMY19" s="102"/>
      <c r="MMZ19" s="103"/>
      <c r="MNE19" s="102"/>
      <c r="MNF19" s="102"/>
      <c r="MNG19" s="103"/>
      <c r="MNL19" s="102"/>
      <c r="MNM19" s="102"/>
      <c r="MNN19" s="103"/>
      <c r="MNS19" s="102"/>
      <c r="MNT19" s="102"/>
      <c r="MNU19" s="103"/>
      <c r="MNZ19" s="102"/>
      <c r="MOA19" s="102"/>
      <c r="MOB19" s="103"/>
      <c r="MOG19" s="102"/>
      <c r="MOH19" s="102"/>
      <c r="MOI19" s="103"/>
      <c r="MON19" s="102"/>
      <c r="MOO19" s="102"/>
      <c r="MOP19" s="103"/>
      <c r="MOU19" s="102"/>
      <c r="MOV19" s="102"/>
      <c r="MOW19" s="103"/>
      <c r="MPB19" s="102"/>
      <c r="MPC19" s="102"/>
      <c r="MPD19" s="103"/>
      <c r="MPI19" s="102"/>
      <c r="MPJ19" s="102"/>
      <c r="MPK19" s="103"/>
      <c r="MPP19" s="102"/>
      <c r="MPQ19" s="102"/>
      <c r="MPR19" s="103"/>
      <c r="MPW19" s="102"/>
      <c r="MPX19" s="102"/>
      <c r="MPY19" s="103"/>
      <c r="MQD19" s="102"/>
      <c r="MQE19" s="102"/>
      <c r="MQF19" s="103"/>
      <c r="MQK19" s="102"/>
      <c r="MQL19" s="102"/>
      <c r="MQM19" s="103"/>
      <c r="MQR19" s="102"/>
      <c r="MQS19" s="102"/>
      <c r="MQT19" s="103"/>
      <c r="MQY19" s="102"/>
      <c r="MQZ19" s="102"/>
      <c r="MRA19" s="103"/>
      <c r="MRF19" s="102"/>
      <c r="MRG19" s="102"/>
      <c r="MRH19" s="103"/>
      <c r="MRM19" s="102"/>
      <c r="MRN19" s="102"/>
      <c r="MRO19" s="103"/>
      <c r="MRT19" s="102"/>
      <c r="MRU19" s="102"/>
      <c r="MRV19" s="103"/>
      <c r="MSA19" s="102"/>
      <c r="MSB19" s="102"/>
      <c r="MSC19" s="103"/>
      <c r="MSH19" s="102"/>
      <c r="MSI19" s="102"/>
      <c r="MSJ19" s="103"/>
      <c r="MSO19" s="102"/>
      <c r="MSP19" s="102"/>
      <c r="MSQ19" s="103"/>
      <c r="MSV19" s="102"/>
      <c r="MSW19" s="102"/>
      <c r="MSX19" s="103"/>
      <c r="MTC19" s="102"/>
      <c r="MTD19" s="102"/>
      <c r="MTE19" s="103"/>
      <c r="MTJ19" s="102"/>
      <c r="MTK19" s="102"/>
      <c r="MTL19" s="103"/>
      <c r="MTQ19" s="102"/>
      <c r="MTR19" s="102"/>
      <c r="MTS19" s="103"/>
      <c r="MTX19" s="102"/>
      <c r="MTY19" s="102"/>
      <c r="MTZ19" s="103"/>
      <c r="MUE19" s="102"/>
      <c r="MUF19" s="102"/>
      <c r="MUG19" s="103"/>
      <c r="MUL19" s="102"/>
      <c r="MUM19" s="102"/>
      <c r="MUN19" s="103"/>
      <c r="MUS19" s="102"/>
      <c r="MUT19" s="102"/>
      <c r="MUU19" s="103"/>
      <c r="MUZ19" s="102"/>
      <c r="MVA19" s="102"/>
      <c r="MVB19" s="103"/>
      <c r="MVG19" s="102"/>
      <c r="MVH19" s="102"/>
      <c r="MVI19" s="103"/>
      <c r="MVN19" s="102"/>
      <c r="MVO19" s="102"/>
      <c r="MVP19" s="103"/>
      <c r="MVU19" s="102"/>
      <c r="MVV19" s="102"/>
      <c r="MVW19" s="103"/>
      <c r="MWB19" s="102"/>
      <c r="MWC19" s="102"/>
      <c r="MWD19" s="103"/>
      <c r="MWI19" s="102"/>
      <c r="MWJ19" s="102"/>
      <c r="MWK19" s="103"/>
      <c r="MWP19" s="102"/>
      <c r="MWQ19" s="102"/>
      <c r="MWR19" s="103"/>
      <c r="MWW19" s="102"/>
      <c r="MWX19" s="102"/>
      <c r="MWY19" s="103"/>
      <c r="MXD19" s="102"/>
      <c r="MXE19" s="102"/>
      <c r="MXF19" s="103"/>
      <c r="MXK19" s="102"/>
      <c r="MXL19" s="102"/>
      <c r="MXM19" s="103"/>
      <c r="MXR19" s="102"/>
      <c r="MXS19" s="102"/>
      <c r="MXT19" s="103"/>
      <c r="MXY19" s="102"/>
      <c r="MXZ19" s="102"/>
      <c r="MYA19" s="103"/>
      <c r="MYF19" s="102"/>
      <c r="MYG19" s="102"/>
      <c r="MYH19" s="103"/>
      <c r="MYM19" s="102"/>
      <c r="MYN19" s="102"/>
      <c r="MYO19" s="103"/>
      <c r="MYT19" s="102"/>
      <c r="MYU19" s="102"/>
      <c r="MYV19" s="103"/>
      <c r="MZA19" s="102"/>
      <c r="MZB19" s="102"/>
      <c r="MZC19" s="103"/>
      <c r="MZH19" s="102"/>
      <c r="MZI19" s="102"/>
      <c r="MZJ19" s="103"/>
      <c r="MZO19" s="102"/>
      <c r="MZP19" s="102"/>
      <c r="MZQ19" s="103"/>
      <c r="MZV19" s="102"/>
      <c r="MZW19" s="102"/>
      <c r="MZX19" s="103"/>
      <c r="NAC19" s="102"/>
      <c r="NAD19" s="102"/>
      <c r="NAE19" s="103"/>
      <c r="NAJ19" s="102"/>
      <c r="NAK19" s="102"/>
      <c r="NAL19" s="103"/>
      <c r="NAQ19" s="102"/>
      <c r="NAR19" s="102"/>
      <c r="NAS19" s="103"/>
      <c r="NAX19" s="102"/>
      <c r="NAY19" s="102"/>
      <c r="NAZ19" s="103"/>
      <c r="NBE19" s="102"/>
      <c r="NBF19" s="102"/>
      <c r="NBG19" s="103"/>
      <c r="NBL19" s="102"/>
      <c r="NBM19" s="102"/>
      <c r="NBN19" s="103"/>
      <c r="NBS19" s="102"/>
      <c r="NBT19" s="102"/>
      <c r="NBU19" s="103"/>
      <c r="NBZ19" s="102"/>
      <c r="NCA19" s="102"/>
      <c r="NCB19" s="103"/>
      <c r="NCG19" s="102"/>
      <c r="NCH19" s="102"/>
      <c r="NCI19" s="103"/>
      <c r="NCN19" s="102"/>
      <c r="NCO19" s="102"/>
      <c r="NCP19" s="103"/>
      <c r="NCU19" s="102"/>
      <c r="NCV19" s="102"/>
      <c r="NCW19" s="103"/>
      <c r="NDB19" s="102"/>
      <c r="NDC19" s="102"/>
      <c r="NDD19" s="103"/>
      <c r="NDI19" s="102"/>
      <c r="NDJ19" s="102"/>
      <c r="NDK19" s="103"/>
      <c r="NDP19" s="102"/>
      <c r="NDQ19" s="102"/>
      <c r="NDR19" s="103"/>
      <c r="NDW19" s="102"/>
      <c r="NDX19" s="102"/>
      <c r="NDY19" s="103"/>
      <c r="NED19" s="102"/>
      <c r="NEE19" s="102"/>
      <c r="NEF19" s="103"/>
      <c r="NEK19" s="102"/>
      <c r="NEL19" s="102"/>
      <c r="NEM19" s="103"/>
      <c r="NER19" s="102"/>
      <c r="NES19" s="102"/>
      <c r="NET19" s="103"/>
      <c r="NEY19" s="102"/>
      <c r="NEZ19" s="102"/>
      <c r="NFA19" s="103"/>
      <c r="NFF19" s="102"/>
      <c r="NFG19" s="102"/>
      <c r="NFH19" s="103"/>
      <c r="NFM19" s="102"/>
      <c r="NFN19" s="102"/>
      <c r="NFO19" s="103"/>
      <c r="NFT19" s="102"/>
      <c r="NFU19" s="102"/>
      <c r="NFV19" s="103"/>
      <c r="NGA19" s="102"/>
      <c r="NGB19" s="102"/>
      <c r="NGC19" s="103"/>
      <c r="NGH19" s="102"/>
      <c r="NGI19" s="102"/>
      <c r="NGJ19" s="103"/>
      <c r="NGO19" s="102"/>
      <c r="NGP19" s="102"/>
      <c r="NGQ19" s="103"/>
      <c r="NGV19" s="102"/>
      <c r="NGW19" s="102"/>
      <c r="NGX19" s="103"/>
      <c r="NHC19" s="102"/>
      <c r="NHD19" s="102"/>
      <c r="NHE19" s="103"/>
      <c r="NHJ19" s="102"/>
      <c r="NHK19" s="102"/>
      <c r="NHL19" s="103"/>
      <c r="NHQ19" s="102"/>
      <c r="NHR19" s="102"/>
      <c r="NHS19" s="103"/>
      <c r="NHX19" s="102"/>
      <c r="NHY19" s="102"/>
      <c r="NHZ19" s="103"/>
      <c r="NIE19" s="102"/>
      <c r="NIF19" s="102"/>
      <c r="NIG19" s="103"/>
      <c r="NIL19" s="102"/>
      <c r="NIM19" s="102"/>
      <c r="NIN19" s="103"/>
      <c r="NIS19" s="102"/>
      <c r="NIT19" s="102"/>
      <c r="NIU19" s="103"/>
      <c r="NIZ19" s="102"/>
      <c r="NJA19" s="102"/>
      <c r="NJB19" s="103"/>
      <c r="NJG19" s="102"/>
      <c r="NJH19" s="102"/>
      <c r="NJI19" s="103"/>
      <c r="NJN19" s="102"/>
      <c r="NJO19" s="102"/>
      <c r="NJP19" s="103"/>
      <c r="NJU19" s="102"/>
      <c r="NJV19" s="102"/>
      <c r="NJW19" s="103"/>
      <c r="NKB19" s="102"/>
      <c r="NKC19" s="102"/>
      <c r="NKD19" s="103"/>
      <c r="NKI19" s="102"/>
      <c r="NKJ19" s="102"/>
      <c r="NKK19" s="103"/>
      <c r="NKP19" s="102"/>
      <c r="NKQ19" s="102"/>
      <c r="NKR19" s="103"/>
      <c r="NKW19" s="102"/>
      <c r="NKX19" s="102"/>
      <c r="NKY19" s="103"/>
      <c r="NLD19" s="102"/>
      <c r="NLE19" s="102"/>
      <c r="NLF19" s="103"/>
      <c r="NLK19" s="102"/>
      <c r="NLL19" s="102"/>
      <c r="NLM19" s="103"/>
      <c r="NLR19" s="102"/>
      <c r="NLS19" s="102"/>
      <c r="NLT19" s="103"/>
      <c r="NLY19" s="102"/>
      <c r="NLZ19" s="102"/>
      <c r="NMA19" s="103"/>
      <c r="NMF19" s="102"/>
      <c r="NMG19" s="102"/>
      <c r="NMH19" s="103"/>
      <c r="NMM19" s="102"/>
      <c r="NMN19" s="102"/>
      <c r="NMO19" s="103"/>
      <c r="NMT19" s="102"/>
      <c r="NMU19" s="102"/>
      <c r="NMV19" s="103"/>
      <c r="NNA19" s="102"/>
      <c r="NNB19" s="102"/>
      <c r="NNC19" s="103"/>
      <c r="NNH19" s="102"/>
      <c r="NNI19" s="102"/>
      <c r="NNJ19" s="103"/>
      <c r="NNO19" s="102"/>
      <c r="NNP19" s="102"/>
      <c r="NNQ19" s="103"/>
      <c r="NNV19" s="102"/>
      <c r="NNW19" s="102"/>
      <c r="NNX19" s="103"/>
      <c r="NOC19" s="102"/>
      <c r="NOD19" s="102"/>
      <c r="NOE19" s="103"/>
      <c r="NOJ19" s="102"/>
      <c r="NOK19" s="102"/>
      <c r="NOL19" s="103"/>
      <c r="NOQ19" s="102"/>
      <c r="NOR19" s="102"/>
      <c r="NOS19" s="103"/>
      <c r="NOX19" s="102"/>
      <c r="NOY19" s="102"/>
      <c r="NOZ19" s="103"/>
      <c r="NPE19" s="102"/>
      <c r="NPF19" s="102"/>
      <c r="NPG19" s="103"/>
      <c r="NPL19" s="102"/>
      <c r="NPM19" s="102"/>
      <c r="NPN19" s="103"/>
      <c r="NPS19" s="102"/>
      <c r="NPT19" s="102"/>
      <c r="NPU19" s="103"/>
      <c r="NPZ19" s="102"/>
      <c r="NQA19" s="102"/>
      <c r="NQB19" s="103"/>
      <c r="NQG19" s="102"/>
      <c r="NQH19" s="102"/>
      <c r="NQI19" s="103"/>
      <c r="NQN19" s="102"/>
      <c r="NQO19" s="102"/>
      <c r="NQP19" s="103"/>
      <c r="NQU19" s="102"/>
      <c r="NQV19" s="102"/>
      <c r="NQW19" s="103"/>
      <c r="NRB19" s="102"/>
      <c r="NRC19" s="102"/>
      <c r="NRD19" s="103"/>
      <c r="NRI19" s="102"/>
      <c r="NRJ19" s="102"/>
      <c r="NRK19" s="103"/>
      <c r="NRP19" s="102"/>
      <c r="NRQ19" s="102"/>
      <c r="NRR19" s="103"/>
      <c r="NRW19" s="102"/>
      <c r="NRX19" s="102"/>
      <c r="NRY19" s="103"/>
      <c r="NSD19" s="102"/>
      <c r="NSE19" s="102"/>
      <c r="NSF19" s="103"/>
      <c r="NSK19" s="102"/>
      <c r="NSL19" s="102"/>
      <c r="NSM19" s="103"/>
      <c r="NSR19" s="102"/>
      <c r="NSS19" s="102"/>
      <c r="NST19" s="103"/>
      <c r="NSY19" s="102"/>
      <c r="NSZ19" s="102"/>
      <c r="NTA19" s="103"/>
      <c r="NTF19" s="102"/>
      <c r="NTG19" s="102"/>
      <c r="NTH19" s="103"/>
      <c r="NTM19" s="102"/>
      <c r="NTN19" s="102"/>
      <c r="NTO19" s="103"/>
      <c r="NTT19" s="102"/>
      <c r="NTU19" s="102"/>
      <c r="NTV19" s="103"/>
      <c r="NUA19" s="102"/>
      <c r="NUB19" s="102"/>
      <c r="NUC19" s="103"/>
      <c r="NUH19" s="102"/>
      <c r="NUI19" s="102"/>
      <c r="NUJ19" s="103"/>
      <c r="NUO19" s="102"/>
      <c r="NUP19" s="102"/>
      <c r="NUQ19" s="103"/>
      <c r="NUV19" s="102"/>
      <c r="NUW19" s="102"/>
      <c r="NUX19" s="103"/>
      <c r="NVC19" s="102"/>
      <c r="NVD19" s="102"/>
      <c r="NVE19" s="103"/>
      <c r="NVJ19" s="102"/>
      <c r="NVK19" s="102"/>
      <c r="NVL19" s="103"/>
      <c r="NVQ19" s="102"/>
      <c r="NVR19" s="102"/>
      <c r="NVS19" s="103"/>
      <c r="NVX19" s="102"/>
      <c r="NVY19" s="102"/>
      <c r="NVZ19" s="103"/>
      <c r="NWE19" s="102"/>
      <c r="NWF19" s="102"/>
      <c r="NWG19" s="103"/>
      <c r="NWL19" s="102"/>
      <c r="NWM19" s="102"/>
      <c r="NWN19" s="103"/>
      <c r="NWS19" s="102"/>
      <c r="NWT19" s="102"/>
      <c r="NWU19" s="103"/>
      <c r="NWZ19" s="102"/>
      <c r="NXA19" s="102"/>
      <c r="NXB19" s="103"/>
      <c r="NXG19" s="102"/>
      <c r="NXH19" s="102"/>
      <c r="NXI19" s="103"/>
      <c r="NXN19" s="102"/>
      <c r="NXO19" s="102"/>
      <c r="NXP19" s="103"/>
      <c r="NXU19" s="102"/>
      <c r="NXV19" s="102"/>
      <c r="NXW19" s="103"/>
      <c r="NYB19" s="102"/>
      <c r="NYC19" s="102"/>
      <c r="NYD19" s="103"/>
      <c r="NYI19" s="102"/>
      <c r="NYJ19" s="102"/>
      <c r="NYK19" s="103"/>
      <c r="NYP19" s="102"/>
      <c r="NYQ19" s="102"/>
      <c r="NYR19" s="103"/>
      <c r="NYW19" s="102"/>
      <c r="NYX19" s="102"/>
      <c r="NYY19" s="103"/>
      <c r="NZD19" s="102"/>
      <c r="NZE19" s="102"/>
      <c r="NZF19" s="103"/>
      <c r="NZK19" s="102"/>
      <c r="NZL19" s="102"/>
      <c r="NZM19" s="103"/>
      <c r="NZR19" s="102"/>
      <c r="NZS19" s="102"/>
      <c r="NZT19" s="103"/>
      <c r="NZY19" s="102"/>
      <c r="NZZ19" s="102"/>
      <c r="OAA19" s="103"/>
      <c r="OAF19" s="102"/>
      <c r="OAG19" s="102"/>
      <c r="OAH19" s="103"/>
      <c r="OAM19" s="102"/>
      <c r="OAN19" s="102"/>
      <c r="OAO19" s="103"/>
      <c r="OAT19" s="102"/>
      <c r="OAU19" s="102"/>
      <c r="OAV19" s="103"/>
      <c r="OBA19" s="102"/>
      <c r="OBB19" s="102"/>
      <c r="OBC19" s="103"/>
      <c r="OBH19" s="102"/>
      <c r="OBI19" s="102"/>
      <c r="OBJ19" s="103"/>
      <c r="OBO19" s="102"/>
      <c r="OBP19" s="102"/>
      <c r="OBQ19" s="103"/>
      <c r="OBV19" s="102"/>
      <c r="OBW19" s="102"/>
      <c r="OBX19" s="103"/>
      <c r="OCC19" s="102"/>
      <c r="OCD19" s="102"/>
      <c r="OCE19" s="103"/>
      <c r="OCJ19" s="102"/>
      <c r="OCK19" s="102"/>
      <c r="OCL19" s="103"/>
      <c r="OCQ19" s="102"/>
      <c r="OCR19" s="102"/>
      <c r="OCS19" s="103"/>
      <c r="OCX19" s="102"/>
      <c r="OCY19" s="102"/>
      <c r="OCZ19" s="103"/>
      <c r="ODE19" s="102"/>
      <c r="ODF19" s="102"/>
      <c r="ODG19" s="103"/>
      <c r="ODL19" s="102"/>
      <c r="ODM19" s="102"/>
      <c r="ODN19" s="103"/>
      <c r="ODS19" s="102"/>
      <c r="ODT19" s="102"/>
      <c r="ODU19" s="103"/>
      <c r="ODZ19" s="102"/>
      <c r="OEA19" s="102"/>
      <c r="OEB19" s="103"/>
      <c r="OEG19" s="102"/>
      <c r="OEH19" s="102"/>
      <c r="OEI19" s="103"/>
      <c r="OEN19" s="102"/>
      <c r="OEO19" s="102"/>
      <c r="OEP19" s="103"/>
      <c r="OEU19" s="102"/>
      <c r="OEV19" s="102"/>
      <c r="OEW19" s="103"/>
      <c r="OFB19" s="102"/>
      <c r="OFC19" s="102"/>
      <c r="OFD19" s="103"/>
      <c r="OFI19" s="102"/>
      <c r="OFJ19" s="102"/>
      <c r="OFK19" s="103"/>
      <c r="OFP19" s="102"/>
      <c r="OFQ19" s="102"/>
      <c r="OFR19" s="103"/>
      <c r="OFW19" s="102"/>
      <c r="OFX19" s="102"/>
      <c r="OFY19" s="103"/>
      <c r="OGD19" s="102"/>
      <c r="OGE19" s="102"/>
      <c r="OGF19" s="103"/>
      <c r="OGK19" s="102"/>
      <c r="OGL19" s="102"/>
      <c r="OGM19" s="103"/>
      <c r="OGR19" s="102"/>
      <c r="OGS19" s="102"/>
      <c r="OGT19" s="103"/>
      <c r="OGY19" s="102"/>
      <c r="OGZ19" s="102"/>
      <c r="OHA19" s="103"/>
      <c r="OHF19" s="102"/>
      <c r="OHG19" s="102"/>
      <c r="OHH19" s="103"/>
      <c r="OHM19" s="102"/>
      <c r="OHN19" s="102"/>
      <c r="OHO19" s="103"/>
      <c r="OHT19" s="102"/>
      <c r="OHU19" s="102"/>
      <c r="OHV19" s="103"/>
      <c r="OIA19" s="102"/>
      <c r="OIB19" s="102"/>
      <c r="OIC19" s="103"/>
      <c r="OIH19" s="102"/>
      <c r="OII19" s="102"/>
      <c r="OIJ19" s="103"/>
      <c r="OIO19" s="102"/>
      <c r="OIP19" s="102"/>
      <c r="OIQ19" s="103"/>
      <c r="OIV19" s="102"/>
      <c r="OIW19" s="102"/>
      <c r="OIX19" s="103"/>
      <c r="OJC19" s="102"/>
      <c r="OJD19" s="102"/>
      <c r="OJE19" s="103"/>
      <c r="OJJ19" s="102"/>
      <c r="OJK19" s="102"/>
      <c r="OJL19" s="103"/>
      <c r="OJQ19" s="102"/>
      <c r="OJR19" s="102"/>
      <c r="OJS19" s="103"/>
      <c r="OJX19" s="102"/>
      <c r="OJY19" s="102"/>
      <c r="OJZ19" s="103"/>
      <c r="OKE19" s="102"/>
      <c r="OKF19" s="102"/>
      <c r="OKG19" s="103"/>
      <c r="OKL19" s="102"/>
      <c r="OKM19" s="102"/>
      <c r="OKN19" s="103"/>
      <c r="OKS19" s="102"/>
      <c r="OKT19" s="102"/>
      <c r="OKU19" s="103"/>
      <c r="OKZ19" s="102"/>
      <c r="OLA19" s="102"/>
      <c r="OLB19" s="103"/>
      <c r="OLG19" s="102"/>
      <c r="OLH19" s="102"/>
      <c r="OLI19" s="103"/>
      <c r="OLN19" s="102"/>
      <c r="OLO19" s="102"/>
      <c r="OLP19" s="103"/>
      <c r="OLU19" s="102"/>
      <c r="OLV19" s="102"/>
      <c r="OLW19" s="103"/>
      <c r="OMB19" s="102"/>
      <c r="OMC19" s="102"/>
      <c r="OMD19" s="103"/>
      <c r="OMI19" s="102"/>
      <c r="OMJ19" s="102"/>
      <c r="OMK19" s="103"/>
      <c r="OMP19" s="102"/>
      <c r="OMQ19" s="102"/>
      <c r="OMR19" s="103"/>
      <c r="OMW19" s="102"/>
      <c r="OMX19" s="102"/>
      <c r="OMY19" s="103"/>
      <c r="OND19" s="102"/>
      <c r="ONE19" s="102"/>
      <c r="ONF19" s="103"/>
      <c r="ONK19" s="102"/>
      <c r="ONL19" s="102"/>
      <c r="ONM19" s="103"/>
      <c r="ONR19" s="102"/>
      <c r="ONS19" s="102"/>
      <c r="ONT19" s="103"/>
      <c r="ONY19" s="102"/>
      <c r="ONZ19" s="102"/>
      <c r="OOA19" s="103"/>
      <c r="OOF19" s="102"/>
      <c r="OOG19" s="102"/>
      <c r="OOH19" s="103"/>
      <c r="OOM19" s="102"/>
      <c r="OON19" s="102"/>
      <c r="OOO19" s="103"/>
      <c r="OOT19" s="102"/>
      <c r="OOU19" s="102"/>
      <c r="OOV19" s="103"/>
      <c r="OPA19" s="102"/>
      <c r="OPB19" s="102"/>
      <c r="OPC19" s="103"/>
      <c r="OPH19" s="102"/>
      <c r="OPI19" s="102"/>
      <c r="OPJ19" s="103"/>
      <c r="OPO19" s="102"/>
      <c r="OPP19" s="102"/>
      <c r="OPQ19" s="103"/>
      <c r="OPV19" s="102"/>
      <c r="OPW19" s="102"/>
      <c r="OPX19" s="103"/>
      <c r="OQC19" s="102"/>
      <c r="OQD19" s="102"/>
      <c r="OQE19" s="103"/>
      <c r="OQJ19" s="102"/>
      <c r="OQK19" s="102"/>
      <c r="OQL19" s="103"/>
      <c r="OQQ19" s="102"/>
      <c r="OQR19" s="102"/>
      <c r="OQS19" s="103"/>
      <c r="OQX19" s="102"/>
      <c r="OQY19" s="102"/>
      <c r="OQZ19" s="103"/>
      <c r="ORE19" s="102"/>
      <c r="ORF19" s="102"/>
      <c r="ORG19" s="103"/>
      <c r="ORL19" s="102"/>
      <c r="ORM19" s="102"/>
      <c r="ORN19" s="103"/>
      <c r="ORS19" s="102"/>
      <c r="ORT19" s="102"/>
      <c r="ORU19" s="103"/>
      <c r="ORZ19" s="102"/>
      <c r="OSA19" s="102"/>
      <c r="OSB19" s="103"/>
      <c r="OSG19" s="102"/>
      <c r="OSH19" s="102"/>
      <c r="OSI19" s="103"/>
      <c r="OSN19" s="102"/>
      <c r="OSO19" s="102"/>
      <c r="OSP19" s="103"/>
      <c r="OSU19" s="102"/>
      <c r="OSV19" s="102"/>
      <c r="OSW19" s="103"/>
      <c r="OTB19" s="102"/>
      <c r="OTC19" s="102"/>
      <c r="OTD19" s="103"/>
      <c r="OTI19" s="102"/>
      <c r="OTJ19" s="102"/>
      <c r="OTK19" s="103"/>
      <c r="OTP19" s="102"/>
      <c r="OTQ19" s="102"/>
      <c r="OTR19" s="103"/>
      <c r="OTW19" s="102"/>
      <c r="OTX19" s="102"/>
      <c r="OTY19" s="103"/>
      <c r="OUD19" s="102"/>
      <c r="OUE19" s="102"/>
      <c r="OUF19" s="103"/>
      <c r="OUK19" s="102"/>
      <c r="OUL19" s="102"/>
      <c r="OUM19" s="103"/>
      <c r="OUR19" s="102"/>
      <c r="OUS19" s="102"/>
      <c r="OUT19" s="103"/>
      <c r="OUY19" s="102"/>
      <c r="OUZ19" s="102"/>
      <c r="OVA19" s="103"/>
      <c r="OVF19" s="102"/>
      <c r="OVG19" s="102"/>
      <c r="OVH19" s="103"/>
      <c r="OVM19" s="102"/>
      <c r="OVN19" s="102"/>
      <c r="OVO19" s="103"/>
      <c r="OVT19" s="102"/>
      <c r="OVU19" s="102"/>
      <c r="OVV19" s="103"/>
      <c r="OWA19" s="102"/>
      <c r="OWB19" s="102"/>
      <c r="OWC19" s="103"/>
      <c r="OWH19" s="102"/>
      <c r="OWI19" s="102"/>
      <c r="OWJ19" s="103"/>
      <c r="OWO19" s="102"/>
      <c r="OWP19" s="102"/>
      <c r="OWQ19" s="103"/>
      <c r="OWV19" s="102"/>
      <c r="OWW19" s="102"/>
      <c r="OWX19" s="103"/>
      <c r="OXC19" s="102"/>
      <c r="OXD19" s="102"/>
      <c r="OXE19" s="103"/>
      <c r="OXJ19" s="102"/>
      <c r="OXK19" s="102"/>
      <c r="OXL19" s="103"/>
      <c r="OXQ19" s="102"/>
      <c r="OXR19" s="102"/>
      <c r="OXS19" s="103"/>
      <c r="OXX19" s="102"/>
      <c r="OXY19" s="102"/>
      <c r="OXZ19" s="103"/>
      <c r="OYE19" s="102"/>
      <c r="OYF19" s="102"/>
      <c r="OYG19" s="103"/>
      <c r="OYL19" s="102"/>
      <c r="OYM19" s="102"/>
      <c r="OYN19" s="103"/>
      <c r="OYS19" s="102"/>
      <c r="OYT19" s="102"/>
      <c r="OYU19" s="103"/>
      <c r="OYZ19" s="102"/>
      <c r="OZA19" s="102"/>
      <c r="OZB19" s="103"/>
      <c r="OZG19" s="102"/>
      <c r="OZH19" s="102"/>
      <c r="OZI19" s="103"/>
      <c r="OZN19" s="102"/>
      <c r="OZO19" s="102"/>
      <c r="OZP19" s="103"/>
      <c r="OZU19" s="102"/>
      <c r="OZV19" s="102"/>
      <c r="OZW19" s="103"/>
      <c r="PAB19" s="102"/>
      <c r="PAC19" s="102"/>
      <c r="PAD19" s="103"/>
      <c r="PAI19" s="102"/>
      <c r="PAJ19" s="102"/>
      <c r="PAK19" s="103"/>
      <c r="PAP19" s="102"/>
      <c r="PAQ19" s="102"/>
      <c r="PAR19" s="103"/>
      <c r="PAW19" s="102"/>
      <c r="PAX19" s="102"/>
      <c r="PAY19" s="103"/>
      <c r="PBD19" s="102"/>
      <c r="PBE19" s="102"/>
      <c r="PBF19" s="103"/>
      <c r="PBK19" s="102"/>
      <c r="PBL19" s="102"/>
      <c r="PBM19" s="103"/>
      <c r="PBR19" s="102"/>
      <c r="PBS19" s="102"/>
      <c r="PBT19" s="103"/>
      <c r="PBY19" s="102"/>
      <c r="PBZ19" s="102"/>
      <c r="PCA19" s="103"/>
      <c r="PCF19" s="102"/>
      <c r="PCG19" s="102"/>
      <c r="PCH19" s="103"/>
      <c r="PCM19" s="102"/>
      <c r="PCN19" s="102"/>
      <c r="PCO19" s="103"/>
      <c r="PCT19" s="102"/>
      <c r="PCU19" s="102"/>
      <c r="PCV19" s="103"/>
      <c r="PDA19" s="102"/>
      <c r="PDB19" s="102"/>
      <c r="PDC19" s="103"/>
      <c r="PDH19" s="102"/>
      <c r="PDI19" s="102"/>
      <c r="PDJ19" s="103"/>
      <c r="PDO19" s="102"/>
      <c r="PDP19" s="102"/>
      <c r="PDQ19" s="103"/>
      <c r="PDV19" s="102"/>
      <c r="PDW19" s="102"/>
      <c r="PDX19" s="103"/>
      <c r="PEC19" s="102"/>
      <c r="PED19" s="102"/>
      <c r="PEE19" s="103"/>
      <c r="PEJ19" s="102"/>
      <c r="PEK19" s="102"/>
      <c r="PEL19" s="103"/>
      <c r="PEQ19" s="102"/>
      <c r="PER19" s="102"/>
      <c r="PES19" s="103"/>
      <c r="PEX19" s="102"/>
      <c r="PEY19" s="102"/>
      <c r="PEZ19" s="103"/>
      <c r="PFE19" s="102"/>
      <c r="PFF19" s="102"/>
      <c r="PFG19" s="103"/>
      <c r="PFL19" s="102"/>
      <c r="PFM19" s="102"/>
      <c r="PFN19" s="103"/>
      <c r="PFS19" s="102"/>
      <c r="PFT19" s="102"/>
      <c r="PFU19" s="103"/>
      <c r="PFZ19" s="102"/>
      <c r="PGA19" s="102"/>
      <c r="PGB19" s="103"/>
      <c r="PGG19" s="102"/>
      <c r="PGH19" s="102"/>
      <c r="PGI19" s="103"/>
      <c r="PGN19" s="102"/>
      <c r="PGO19" s="102"/>
      <c r="PGP19" s="103"/>
      <c r="PGU19" s="102"/>
      <c r="PGV19" s="102"/>
      <c r="PGW19" s="103"/>
      <c r="PHB19" s="102"/>
      <c r="PHC19" s="102"/>
      <c r="PHD19" s="103"/>
      <c r="PHI19" s="102"/>
      <c r="PHJ19" s="102"/>
      <c r="PHK19" s="103"/>
      <c r="PHP19" s="102"/>
      <c r="PHQ19" s="102"/>
      <c r="PHR19" s="103"/>
      <c r="PHW19" s="102"/>
      <c r="PHX19" s="102"/>
      <c r="PHY19" s="103"/>
      <c r="PID19" s="102"/>
      <c r="PIE19" s="102"/>
      <c r="PIF19" s="103"/>
      <c r="PIK19" s="102"/>
      <c r="PIL19" s="102"/>
      <c r="PIM19" s="103"/>
      <c r="PIR19" s="102"/>
      <c r="PIS19" s="102"/>
      <c r="PIT19" s="103"/>
      <c r="PIY19" s="102"/>
      <c r="PIZ19" s="102"/>
      <c r="PJA19" s="103"/>
      <c r="PJF19" s="102"/>
      <c r="PJG19" s="102"/>
      <c r="PJH19" s="103"/>
      <c r="PJM19" s="102"/>
      <c r="PJN19" s="102"/>
      <c r="PJO19" s="103"/>
      <c r="PJT19" s="102"/>
      <c r="PJU19" s="102"/>
      <c r="PJV19" s="103"/>
      <c r="PKA19" s="102"/>
      <c r="PKB19" s="102"/>
      <c r="PKC19" s="103"/>
      <c r="PKH19" s="102"/>
      <c r="PKI19" s="102"/>
      <c r="PKJ19" s="103"/>
      <c r="PKO19" s="102"/>
      <c r="PKP19" s="102"/>
      <c r="PKQ19" s="103"/>
      <c r="PKV19" s="102"/>
      <c r="PKW19" s="102"/>
      <c r="PKX19" s="103"/>
      <c r="PLC19" s="102"/>
      <c r="PLD19" s="102"/>
      <c r="PLE19" s="103"/>
      <c r="PLJ19" s="102"/>
      <c r="PLK19" s="102"/>
      <c r="PLL19" s="103"/>
      <c r="PLQ19" s="102"/>
      <c r="PLR19" s="102"/>
      <c r="PLS19" s="103"/>
      <c r="PLX19" s="102"/>
      <c r="PLY19" s="102"/>
      <c r="PLZ19" s="103"/>
      <c r="PME19" s="102"/>
      <c r="PMF19" s="102"/>
      <c r="PMG19" s="103"/>
      <c r="PML19" s="102"/>
      <c r="PMM19" s="102"/>
      <c r="PMN19" s="103"/>
      <c r="PMS19" s="102"/>
      <c r="PMT19" s="102"/>
      <c r="PMU19" s="103"/>
      <c r="PMZ19" s="102"/>
      <c r="PNA19" s="102"/>
      <c r="PNB19" s="103"/>
      <c r="PNG19" s="102"/>
      <c r="PNH19" s="102"/>
      <c r="PNI19" s="103"/>
      <c r="PNN19" s="102"/>
      <c r="PNO19" s="102"/>
      <c r="PNP19" s="103"/>
      <c r="PNU19" s="102"/>
      <c r="PNV19" s="102"/>
      <c r="PNW19" s="103"/>
      <c r="POB19" s="102"/>
      <c r="POC19" s="102"/>
      <c r="POD19" s="103"/>
      <c r="POI19" s="102"/>
      <c r="POJ19" s="102"/>
      <c r="POK19" s="103"/>
      <c r="POP19" s="102"/>
      <c r="POQ19" s="102"/>
      <c r="POR19" s="103"/>
      <c r="POW19" s="102"/>
      <c r="POX19" s="102"/>
      <c r="POY19" s="103"/>
      <c r="PPD19" s="102"/>
      <c r="PPE19" s="102"/>
      <c r="PPF19" s="103"/>
      <c r="PPK19" s="102"/>
      <c r="PPL19" s="102"/>
      <c r="PPM19" s="103"/>
      <c r="PPR19" s="102"/>
      <c r="PPS19" s="102"/>
      <c r="PPT19" s="103"/>
      <c r="PPY19" s="102"/>
      <c r="PPZ19" s="102"/>
      <c r="PQA19" s="103"/>
      <c r="PQF19" s="102"/>
      <c r="PQG19" s="102"/>
      <c r="PQH19" s="103"/>
      <c r="PQM19" s="102"/>
      <c r="PQN19" s="102"/>
      <c r="PQO19" s="103"/>
      <c r="PQT19" s="102"/>
      <c r="PQU19" s="102"/>
      <c r="PQV19" s="103"/>
      <c r="PRA19" s="102"/>
      <c r="PRB19" s="102"/>
      <c r="PRC19" s="103"/>
      <c r="PRH19" s="102"/>
      <c r="PRI19" s="102"/>
      <c r="PRJ19" s="103"/>
      <c r="PRO19" s="102"/>
      <c r="PRP19" s="102"/>
      <c r="PRQ19" s="103"/>
      <c r="PRV19" s="102"/>
      <c r="PRW19" s="102"/>
      <c r="PRX19" s="103"/>
      <c r="PSC19" s="102"/>
      <c r="PSD19" s="102"/>
      <c r="PSE19" s="103"/>
      <c r="PSJ19" s="102"/>
      <c r="PSK19" s="102"/>
      <c r="PSL19" s="103"/>
      <c r="PSQ19" s="102"/>
      <c r="PSR19" s="102"/>
      <c r="PSS19" s="103"/>
      <c r="PSX19" s="102"/>
      <c r="PSY19" s="102"/>
      <c r="PSZ19" s="103"/>
      <c r="PTE19" s="102"/>
      <c r="PTF19" s="102"/>
      <c r="PTG19" s="103"/>
      <c r="PTL19" s="102"/>
      <c r="PTM19" s="102"/>
      <c r="PTN19" s="103"/>
      <c r="PTS19" s="102"/>
      <c r="PTT19" s="102"/>
      <c r="PTU19" s="103"/>
      <c r="PTZ19" s="102"/>
      <c r="PUA19" s="102"/>
      <c r="PUB19" s="103"/>
      <c r="PUG19" s="102"/>
      <c r="PUH19" s="102"/>
      <c r="PUI19" s="103"/>
      <c r="PUN19" s="102"/>
      <c r="PUO19" s="102"/>
      <c r="PUP19" s="103"/>
      <c r="PUU19" s="102"/>
      <c r="PUV19" s="102"/>
      <c r="PUW19" s="103"/>
      <c r="PVB19" s="102"/>
      <c r="PVC19" s="102"/>
      <c r="PVD19" s="103"/>
      <c r="PVI19" s="102"/>
      <c r="PVJ19" s="102"/>
      <c r="PVK19" s="103"/>
      <c r="PVP19" s="102"/>
      <c r="PVQ19" s="102"/>
      <c r="PVR19" s="103"/>
      <c r="PVW19" s="102"/>
      <c r="PVX19" s="102"/>
      <c r="PVY19" s="103"/>
      <c r="PWD19" s="102"/>
      <c r="PWE19" s="102"/>
      <c r="PWF19" s="103"/>
      <c r="PWK19" s="102"/>
      <c r="PWL19" s="102"/>
      <c r="PWM19" s="103"/>
      <c r="PWR19" s="102"/>
      <c r="PWS19" s="102"/>
      <c r="PWT19" s="103"/>
      <c r="PWY19" s="102"/>
      <c r="PWZ19" s="102"/>
      <c r="PXA19" s="103"/>
      <c r="PXF19" s="102"/>
      <c r="PXG19" s="102"/>
      <c r="PXH19" s="103"/>
      <c r="PXM19" s="102"/>
      <c r="PXN19" s="102"/>
      <c r="PXO19" s="103"/>
      <c r="PXT19" s="102"/>
      <c r="PXU19" s="102"/>
      <c r="PXV19" s="103"/>
      <c r="PYA19" s="102"/>
      <c r="PYB19" s="102"/>
      <c r="PYC19" s="103"/>
      <c r="PYH19" s="102"/>
      <c r="PYI19" s="102"/>
      <c r="PYJ19" s="103"/>
      <c r="PYO19" s="102"/>
      <c r="PYP19" s="102"/>
      <c r="PYQ19" s="103"/>
      <c r="PYV19" s="102"/>
      <c r="PYW19" s="102"/>
      <c r="PYX19" s="103"/>
      <c r="PZC19" s="102"/>
      <c r="PZD19" s="102"/>
      <c r="PZE19" s="103"/>
      <c r="PZJ19" s="102"/>
      <c r="PZK19" s="102"/>
      <c r="PZL19" s="103"/>
      <c r="PZQ19" s="102"/>
      <c r="PZR19" s="102"/>
      <c r="PZS19" s="103"/>
      <c r="PZX19" s="102"/>
      <c r="PZY19" s="102"/>
      <c r="PZZ19" s="103"/>
      <c r="QAE19" s="102"/>
      <c r="QAF19" s="102"/>
      <c r="QAG19" s="103"/>
      <c r="QAL19" s="102"/>
      <c r="QAM19" s="102"/>
      <c r="QAN19" s="103"/>
      <c r="QAS19" s="102"/>
      <c r="QAT19" s="102"/>
      <c r="QAU19" s="103"/>
      <c r="QAZ19" s="102"/>
      <c r="QBA19" s="102"/>
      <c r="QBB19" s="103"/>
      <c r="QBG19" s="102"/>
      <c r="QBH19" s="102"/>
      <c r="QBI19" s="103"/>
      <c r="QBN19" s="102"/>
      <c r="QBO19" s="102"/>
      <c r="QBP19" s="103"/>
      <c r="QBU19" s="102"/>
      <c r="QBV19" s="102"/>
      <c r="QBW19" s="103"/>
      <c r="QCB19" s="102"/>
      <c r="QCC19" s="102"/>
      <c r="QCD19" s="103"/>
      <c r="QCI19" s="102"/>
      <c r="QCJ19" s="102"/>
      <c r="QCK19" s="103"/>
      <c r="QCP19" s="102"/>
      <c r="QCQ19" s="102"/>
      <c r="QCR19" s="103"/>
      <c r="QCW19" s="102"/>
      <c r="QCX19" s="102"/>
      <c r="QCY19" s="103"/>
      <c r="QDD19" s="102"/>
      <c r="QDE19" s="102"/>
      <c r="QDF19" s="103"/>
      <c r="QDK19" s="102"/>
      <c r="QDL19" s="102"/>
      <c r="QDM19" s="103"/>
      <c r="QDR19" s="102"/>
      <c r="QDS19" s="102"/>
      <c r="QDT19" s="103"/>
      <c r="QDY19" s="102"/>
      <c r="QDZ19" s="102"/>
      <c r="QEA19" s="103"/>
      <c r="QEF19" s="102"/>
      <c r="QEG19" s="102"/>
      <c r="QEH19" s="103"/>
      <c r="QEM19" s="102"/>
      <c r="QEN19" s="102"/>
      <c r="QEO19" s="103"/>
      <c r="QET19" s="102"/>
      <c r="QEU19" s="102"/>
      <c r="QEV19" s="103"/>
      <c r="QFA19" s="102"/>
      <c r="QFB19" s="102"/>
      <c r="QFC19" s="103"/>
      <c r="QFH19" s="102"/>
      <c r="QFI19" s="102"/>
      <c r="QFJ19" s="103"/>
      <c r="QFO19" s="102"/>
      <c r="QFP19" s="102"/>
      <c r="QFQ19" s="103"/>
      <c r="QFV19" s="102"/>
      <c r="QFW19" s="102"/>
      <c r="QFX19" s="103"/>
      <c r="QGC19" s="102"/>
      <c r="QGD19" s="102"/>
      <c r="QGE19" s="103"/>
      <c r="QGJ19" s="102"/>
      <c r="QGK19" s="102"/>
      <c r="QGL19" s="103"/>
      <c r="QGQ19" s="102"/>
      <c r="QGR19" s="102"/>
      <c r="QGS19" s="103"/>
      <c r="QGX19" s="102"/>
      <c r="QGY19" s="102"/>
      <c r="QGZ19" s="103"/>
      <c r="QHE19" s="102"/>
      <c r="QHF19" s="102"/>
      <c r="QHG19" s="103"/>
      <c r="QHL19" s="102"/>
      <c r="QHM19" s="102"/>
      <c r="QHN19" s="103"/>
      <c r="QHS19" s="102"/>
      <c r="QHT19" s="102"/>
      <c r="QHU19" s="103"/>
      <c r="QHZ19" s="102"/>
      <c r="QIA19" s="102"/>
      <c r="QIB19" s="103"/>
      <c r="QIG19" s="102"/>
      <c r="QIH19" s="102"/>
      <c r="QII19" s="103"/>
      <c r="QIN19" s="102"/>
      <c r="QIO19" s="102"/>
      <c r="QIP19" s="103"/>
      <c r="QIU19" s="102"/>
      <c r="QIV19" s="102"/>
      <c r="QIW19" s="103"/>
      <c r="QJB19" s="102"/>
      <c r="QJC19" s="102"/>
      <c r="QJD19" s="103"/>
      <c r="QJI19" s="102"/>
      <c r="QJJ19" s="102"/>
      <c r="QJK19" s="103"/>
      <c r="QJP19" s="102"/>
      <c r="QJQ19" s="102"/>
      <c r="QJR19" s="103"/>
      <c r="QJW19" s="102"/>
      <c r="QJX19" s="102"/>
      <c r="QJY19" s="103"/>
      <c r="QKD19" s="102"/>
      <c r="QKE19" s="102"/>
      <c r="QKF19" s="103"/>
      <c r="QKK19" s="102"/>
      <c r="QKL19" s="102"/>
      <c r="QKM19" s="103"/>
      <c r="QKR19" s="102"/>
      <c r="QKS19" s="102"/>
      <c r="QKT19" s="103"/>
      <c r="QKY19" s="102"/>
      <c r="QKZ19" s="102"/>
      <c r="QLA19" s="103"/>
      <c r="QLF19" s="102"/>
      <c r="QLG19" s="102"/>
      <c r="QLH19" s="103"/>
      <c r="QLM19" s="102"/>
      <c r="QLN19" s="102"/>
      <c r="QLO19" s="103"/>
      <c r="QLT19" s="102"/>
      <c r="QLU19" s="102"/>
      <c r="QLV19" s="103"/>
      <c r="QMA19" s="102"/>
      <c r="QMB19" s="102"/>
      <c r="QMC19" s="103"/>
      <c r="QMH19" s="102"/>
      <c r="QMI19" s="102"/>
      <c r="QMJ19" s="103"/>
      <c r="QMO19" s="102"/>
      <c r="QMP19" s="102"/>
      <c r="QMQ19" s="103"/>
      <c r="QMV19" s="102"/>
      <c r="QMW19" s="102"/>
      <c r="QMX19" s="103"/>
      <c r="QNC19" s="102"/>
      <c r="QND19" s="102"/>
      <c r="QNE19" s="103"/>
      <c r="QNJ19" s="102"/>
      <c r="QNK19" s="102"/>
      <c r="QNL19" s="103"/>
      <c r="QNQ19" s="102"/>
      <c r="QNR19" s="102"/>
      <c r="QNS19" s="103"/>
      <c r="QNX19" s="102"/>
      <c r="QNY19" s="102"/>
      <c r="QNZ19" s="103"/>
      <c r="QOE19" s="102"/>
      <c r="QOF19" s="102"/>
      <c r="QOG19" s="103"/>
      <c r="QOL19" s="102"/>
      <c r="QOM19" s="102"/>
      <c r="QON19" s="103"/>
      <c r="QOS19" s="102"/>
      <c r="QOT19" s="102"/>
      <c r="QOU19" s="103"/>
      <c r="QOZ19" s="102"/>
      <c r="QPA19" s="102"/>
      <c r="QPB19" s="103"/>
      <c r="QPG19" s="102"/>
      <c r="QPH19" s="102"/>
      <c r="QPI19" s="103"/>
      <c r="QPN19" s="102"/>
      <c r="QPO19" s="102"/>
      <c r="QPP19" s="103"/>
      <c r="QPU19" s="102"/>
      <c r="QPV19" s="102"/>
      <c r="QPW19" s="103"/>
      <c r="QQB19" s="102"/>
      <c r="QQC19" s="102"/>
      <c r="QQD19" s="103"/>
      <c r="QQI19" s="102"/>
      <c r="QQJ19" s="102"/>
      <c r="QQK19" s="103"/>
      <c r="QQP19" s="102"/>
      <c r="QQQ19" s="102"/>
      <c r="QQR19" s="103"/>
      <c r="QQW19" s="102"/>
      <c r="QQX19" s="102"/>
      <c r="QQY19" s="103"/>
      <c r="QRD19" s="102"/>
      <c r="QRE19" s="102"/>
      <c r="QRF19" s="103"/>
      <c r="QRK19" s="102"/>
      <c r="QRL19" s="102"/>
      <c r="QRM19" s="103"/>
      <c r="QRR19" s="102"/>
      <c r="QRS19" s="102"/>
      <c r="QRT19" s="103"/>
      <c r="QRY19" s="102"/>
      <c r="QRZ19" s="102"/>
      <c r="QSA19" s="103"/>
      <c r="QSF19" s="102"/>
      <c r="QSG19" s="102"/>
      <c r="QSH19" s="103"/>
      <c r="QSM19" s="102"/>
      <c r="QSN19" s="102"/>
      <c r="QSO19" s="103"/>
      <c r="QST19" s="102"/>
      <c r="QSU19" s="102"/>
      <c r="QSV19" s="103"/>
      <c r="QTA19" s="102"/>
      <c r="QTB19" s="102"/>
      <c r="QTC19" s="103"/>
      <c r="QTH19" s="102"/>
      <c r="QTI19" s="102"/>
      <c r="QTJ19" s="103"/>
      <c r="QTO19" s="102"/>
      <c r="QTP19" s="102"/>
      <c r="QTQ19" s="103"/>
      <c r="QTV19" s="102"/>
      <c r="QTW19" s="102"/>
      <c r="QTX19" s="103"/>
      <c r="QUC19" s="102"/>
      <c r="QUD19" s="102"/>
      <c r="QUE19" s="103"/>
      <c r="QUJ19" s="102"/>
      <c r="QUK19" s="102"/>
      <c r="QUL19" s="103"/>
      <c r="QUQ19" s="102"/>
      <c r="QUR19" s="102"/>
      <c r="QUS19" s="103"/>
      <c r="QUX19" s="102"/>
      <c r="QUY19" s="102"/>
      <c r="QUZ19" s="103"/>
      <c r="QVE19" s="102"/>
      <c r="QVF19" s="102"/>
      <c r="QVG19" s="103"/>
      <c r="QVL19" s="102"/>
      <c r="QVM19" s="102"/>
      <c r="QVN19" s="103"/>
      <c r="QVS19" s="102"/>
      <c r="QVT19" s="102"/>
      <c r="QVU19" s="103"/>
      <c r="QVZ19" s="102"/>
      <c r="QWA19" s="102"/>
      <c r="QWB19" s="103"/>
      <c r="QWG19" s="102"/>
      <c r="QWH19" s="102"/>
      <c r="QWI19" s="103"/>
      <c r="QWN19" s="102"/>
      <c r="QWO19" s="102"/>
      <c r="QWP19" s="103"/>
      <c r="QWU19" s="102"/>
      <c r="QWV19" s="102"/>
      <c r="QWW19" s="103"/>
      <c r="QXB19" s="102"/>
      <c r="QXC19" s="102"/>
      <c r="QXD19" s="103"/>
      <c r="QXI19" s="102"/>
      <c r="QXJ19" s="102"/>
      <c r="QXK19" s="103"/>
      <c r="QXP19" s="102"/>
      <c r="QXQ19" s="102"/>
      <c r="QXR19" s="103"/>
      <c r="QXW19" s="102"/>
      <c r="QXX19" s="102"/>
      <c r="QXY19" s="103"/>
      <c r="QYD19" s="102"/>
      <c r="QYE19" s="102"/>
      <c r="QYF19" s="103"/>
      <c r="QYK19" s="102"/>
      <c r="QYL19" s="102"/>
      <c r="QYM19" s="103"/>
      <c r="QYR19" s="102"/>
      <c r="QYS19" s="102"/>
      <c r="QYT19" s="103"/>
      <c r="QYY19" s="102"/>
      <c r="QYZ19" s="102"/>
      <c r="QZA19" s="103"/>
      <c r="QZF19" s="102"/>
      <c r="QZG19" s="102"/>
      <c r="QZH19" s="103"/>
      <c r="QZM19" s="102"/>
      <c r="QZN19" s="102"/>
      <c r="QZO19" s="103"/>
      <c r="QZT19" s="102"/>
      <c r="QZU19" s="102"/>
      <c r="QZV19" s="103"/>
      <c r="RAA19" s="102"/>
      <c r="RAB19" s="102"/>
      <c r="RAC19" s="103"/>
      <c r="RAH19" s="102"/>
      <c r="RAI19" s="102"/>
      <c r="RAJ19" s="103"/>
      <c r="RAO19" s="102"/>
      <c r="RAP19" s="102"/>
      <c r="RAQ19" s="103"/>
      <c r="RAV19" s="102"/>
      <c r="RAW19" s="102"/>
      <c r="RAX19" s="103"/>
      <c r="RBC19" s="102"/>
      <c r="RBD19" s="102"/>
      <c r="RBE19" s="103"/>
      <c r="RBJ19" s="102"/>
      <c r="RBK19" s="102"/>
      <c r="RBL19" s="103"/>
      <c r="RBQ19" s="102"/>
      <c r="RBR19" s="102"/>
      <c r="RBS19" s="103"/>
      <c r="RBX19" s="102"/>
      <c r="RBY19" s="102"/>
      <c r="RBZ19" s="103"/>
      <c r="RCE19" s="102"/>
      <c r="RCF19" s="102"/>
      <c r="RCG19" s="103"/>
      <c r="RCL19" s="102"/>
      <c r="RCM19" s="102"/>
      <c r="RCN19" s="103"/>
      <c r="RCS19" s="102"/>
      <c r="RCT19" s="102"/>
      <c r="RCU19" s="103"/>
      <c r="RCZ19" s="102"/>
      <c r="RDA19" s="102"/>
      <c r="RDB19" s="103"/>
      <c r="RDG19" s="102"/>
      <c r="RDH19" s="102"/>
      <c r="RDI19" s="103"/>
      <c r="RDN19" s="102"/>
      <c r="RDO19" s="102"/>
      <c r="RDP19" s="103"/>
      <c r="RDU19" s="102"/>
      <c r="RDV19" s="102"/>
      <c r="RDW19" s="103"/>
      <c r="REB19" s="102"/>
      <c r="REC19" s="102"/>
      <c r="RED19" s="103"/>
      <c r="REI19" s="102"/>
      <c r="REJ19" s="102"/>
      <c r="REK19" s="103"/>
      <c r="REP19" s="102"/>
      <c r="REQ19" s="102"/>
      <c r="RER19" s="103"/>
      <c r="REW19" s="102"/>
      <c r="REX19" s="102"/>
      <c r="REY19" s="103"/>
      <c r="RFD19" s="102"/>
      <c r="RFE19" s="102"/>
      <c r="RFF19" s="103"/>
      <c r="RFK19" s="102"/>
      <c r="RFL19" s="102"/>
      <c r="RFM19" s="103"/>
      <c r="RFR19" s="102"/>
      <c r="RFS19" s="102"/>
      <c r="RFT19" s="103"/>
      <c r="RFY19" s="102"/>
      <c r="RFZ19" s="102"/>
      <c r="RGA19" s="103"/>
      <c r="RGF19" s="102"/>
      <c r="RGG19" s="102"/>
      <c r="RGH19" s="103"/>
      <c r="RGM19" s="102"/>
      <c r="RGN19" s="102"/>
      <c r="RGO19" s="103"/>
      <c r="RGT19" s="102"/>
      <c r="RGU19" s="102"/>
      <c r="RGV19" s="103"/>
      <c r="RHA19" s="102"/>
      <c r="RHB19" s="102"/>
      <c r="RHC19" s="103"/>
      <c r="RHH19" s="102"/>
      <c r="RHI19" s="102"/>
      <c r="RHJ19" s="103"/>
      <c r="RHO19" s="102"/>
      <c r="RHP19" s="102"/>
      <c r="RHQ19" s="103"/>
      <c r="RHV19" s="102"/>
      <c r="RHW19" s="102"/>
      <c r="RHX19" s="103"/>
      <c r="RIC19" s="102"/>
      <c r="RID19" s="102"/>
      <c r="RIE19" s="103"/>
      <c r="RIJ19" s="102"/>
      <c r="RIK19" s="102"/>
      <c r="RIL19" s="103"/>
      <c r="RIQ19" s="102"/>
      <c r="RIR19" s="102"/>
      <c r="RIS19" s="103"/>
      <c r="RIX19" s="102"/>
      <c r="RIY19" s="102"/>
      <c r="RIZ19" s="103"/>
      <c r="RJE19" s="102"/>
      <c r="RJF19" s="102"/>
      <c r="RJG19" s="103"/>
      <c r="RJL19" s="102"/>
      <c r="RJM19" s="102"/>
      <c r="RJN19" s="103"/>
      <c r="RJS19" s="102"/>
      <c r="RJT19" s="102"/>
      <c r="RJU19" s="103"/>
      <c r="RJZ19" s="102"/>
      <c r="RKA19" s="102"/>
      <c r="RKB19" s="103"/>
      <c r="RKG19" s="102"/>
      <c r="RKH19" s="102"/>
      <c r="RKI19" s="103"/>
      <c r="RKN19" s="102"/>
      <c r="RKO19" s="102"/>
      <c r="RKP19" s="103"/>
      <c r="RKU19" s="102"/>
      <c r="RKV19" s="102"/>
      <c r="RKW19" s="103"/>
      <c r="RLB19" s="102"/>
      <c r="RLC19" s="102"/>
      <c r="RLD19" s="103"/>
      <c r="RLI19" s="102"/>
      <c r="RLJ19" s="102"/>
      <c r="RLK19" s="103"/>
      <c r="RLP19" s="102"/>
      <c r="RLQ19" s="102"/>
      <c r="RLR19" s="103"/>
      <c r="RLW19" s="102"/>
      <c r="RLX19" s="102"/>
      <c r="RLY19" s="103"/>
      <c r="RMD19" s="102"/>
      <c r="RME19" s="102"/>
      <c r="RMF19" s="103"/>
      <c r="RMK19" s="102"/>
      <c r="RML19" s="102"/>
      <c r="RMM19" s="103"/>
      <c r="RMR19" s="102"/>
      <c r="RMS19" s="102"/>
      <c r="RMT19" s="103"/>
      <c r="RMY19" s="102"/>
      <c r="RMZ19" s="102"/>
      <c r="RNA19" s="103"/>
      <c r="RNF19" s="102"/>
      <c r="RNG19" s="102"/>
      <c r="RNH19" s="103"/>
      <c r="RNM19" s="102"/>
      <c r="RNN19" s="102"/>
      <c r="RNO19" s="103"/>
      <c r="RNT19" s="102"/>
      <c r="RNU19" s="102"/>
      <c r="RNV19" s="103"/>
      <c r="ROA19" s="102"/>
      <c r="ROB19" s="102"/>
      <c r="ROC19" s="103"/>
      <c r="ROH19" s="102"/>
      <c r="ROI19" s="102"/>
      <c r="ROJ19" s="103"/>
      <c r="ROO19" s="102"/>
      <c r="ROP19" s="102"/>
      <c r="ROQ19" s="103"/>
      <c r="ROV19" s="102"/>
      <c r="ROW19" s="102"/>
      <c r="ROX19" s="103"/>
      <c r="RPC19" s="102"/>
      <c r="RPD19" s="102"/>
      <c r="RPE19" s="103"/>
      <c r="RPJ19" s="102"/>
      <c r="RPK19" s="102"/>
      <c r="RPL19" s="103"/>
      <c r="RPQ19" s="102"/>
      <c r="RPR19" s="102"/>
      <c r="RPS19" s="103"/>
      <c r="RPX19" s="102"/>
      <c r="RPY19" s="102"/>
      <c r="RPZ19" s="103"/>
      <c r="RQE19" s="102"/>
      <c r="RQF19" s="102"/>
      <c r="RQG19" s="103"/>
      <c r="RQL19" s="102"/>
      <c r="RQM19" s="102"/>
      <c r="RQN19" s="103"/>
      <c r="RQS19" s="102"/>
      <c r="RQT19" s="102"/>
      <c r="RQU19" s="103"/>
      <c r="RQZ19" s="102"/>
      <c r="RRA19" s="102"/>
      <c r="RRB19" s="103"/>
      <c r="RRG19" s="102"/>
      <c r="RRH19" s="102"/>
      <c r="RRI19" s="103"/>
      <c r="RRN19" s="102"/>
      <c r="RRO19" s="102"/>
      <c r="RRP19" s="103"/>
      <c r="RRU19" s="102"/>
      <c r="RRV19" s="102"/>
      <c r="RRW19" s="103"/>
      <c r="RSB19" s="102"/>
      <c r="RSC19" s="102"/>
      <c r="RSD19" s="103"/>
      <c r="RSI19" s="102"/>
      <c r="RSJ19" s="102"/>
      <c r="RSK19" s="103"/>
      <c r="RSP19" s="102"/>
      <c r="RSQ19" s="102"/>
      <c r="RSR19" s="103"/>
      <c r="RSW19" s="102"/>
      <c r="RSX19" s="102"/>
      <c r="RSY19" s="103"/>
      <c r="RTD19" s="102"/>
      <c r="RTE19" s="102"/>
      <c r="RTF19" s="103"/>
      <c r="RTK19" s="102"/>
      <c r="RTL19" s="102"/>
      <c r="RTM19" s="103"/>
      <c r="RTR19" s="102"/>
      <c r="RTS19" s="102"/>
      <c r="RTT19" s="103"/>
      <c r="RTY19" s="102"/>
      <c r="RTZ19" s="102"/>
      <c r="RUA19" s="103"/>
      <c r="RUF19" s="102"/>
      <c r="RUG19" s="102"/>
      <c r="RUH19" s="103"/>
      <c r="RUM19" s="102"/>
      <c r="RUN19" s="102"/>
      <c r="RUO19" s="103"/>
      <c r="RUT19" s="102"/>
      <c r="RUU19" s="102"/>
      <c r="RUV19" s="103"/>
      <c r="RVA19" s="102"/>
      <c r="RVB19" s="102"/>
      <c r="RVC19" s="103"/>
      <c r="RVH19" s="102"/>
      <c r="RVI19" s="102"/>
      <c r="RVJ19" s="103"/>
      <c r="RVO19" s="102"/>
      <c r="RVP19" s="102"/>
      <c r="RVQ19" s="103"/>
      <c r="RVV19" s="102"/>
      <c r="RVW19" s="102"/>
      <c r="RVX19" s="103"/>
      <c r="RWC19" s="102"/>
      <c r="RWD19" s="102"/>
      <c r="RWE19" s="103"/>
      <c r="RWJ19" s="102"/>
      <c r="RWK19" s="102"/>
      <c r="RWL19" s="103"/>
      <c r="RWQ19" s="102"/>
      <c r="RWR19" s="102"/>
      <c r="RWS19" s="103"/>
      <c r="RWX19" s="102"/>
      <c r="RWY19" s="102"/>
      <c r="RWZ19" s="103"/>
      <c r="RXE19" s="102"/>
      <c r="RXF19" s="102"/>
      <c r="RXG19" s="103"/>
      <c r="RXL19" s="102"/>
      <c r="RXM19" s="102"/>
      <c r="RXN19" s="103"/>
      <c r="RXS19" s="102"/>
      <c r="RXT19" s="102"/>
      <c r="RXU19" s="103"/>
      <c r="RXZ19" s="102"/>
      <c r="RYA19" s="102"/>
      <c r="RYB19" s="103"/>
      <c r="RYG19" s="102"/>
      <c r="RYH19" s="102"/>
      <c r="RYI19" s="103"/>
      <c r="RYN19" s="102"/>
      <c r="RYO19" s="102"/>
      <c r="RYP19" s="103"/>
      <c r="RYU19" s="102"/>
      <c r="RYV19" s="102"/>
      <c r="RYW19" s="103"/>
      <c r="RZB19" s="102"/>
      <c r="RZC19" s="102"/>
      <c r="RZD19" s="103"/>
      <c r="RZI19" s="102"/>
      <c r="RZJ19" s="102"/>
      <c r="RZK19" s="103"/>
      <c r="RZP19" s="102"/>
      <c r="RZQ19" s="102"/>
      <c r="RZR19" s="103"/>
      <c r="RZW19" s="102"/>
      <c r="RZX19" s="102"/>
      <c r="RZY19" s="103"/>
      <c r="SAD19" s="102"/>
      <c r="SAE19" s="102"/>
      <c r="SAF19" s="103"/>
      <c r="SAK19" s="102"/>
      <c r="SAL19" s="102"/>
      <c r="SAM19" s="103"/>
      <c r="SAR19" s="102"/>
      <c r="SAS19" s="102"/>
      <c r="SAT19" s="103"/>
      <c r="SAY19" s="102"/>
      <c r="SAZ19" s="102"/>
      <c r="SBA19" s="103"/>
      <c r="SBF19" s="102"/>
      <c r="SBG19" s="102"/>
      <c r="SBH19" s="103"/>
      <c r="SBM19" s="102"/>
      <c r="SBN19" s="102"/>
      <c r="SBO19" s="103"/>
      <c r="SBT19" s="102"/>
      <c r="SBU19" s="102"/>
      <c r="SBV19" s="103"/>
      <c r="SCA19" s="102"/>
      <c r="SCB19" s="102"/>
      <c r="SCC19" s="103"/>
      <c r="SCH19" s="102"/>
      <c r="SCI19" s="102"/>
      <c r="SCJ19" s="103"/>
      <c r="SCO19" s="102"/>
      <c r="SCP19" s="102"/>
      <c r="SCQ19" s="103"/>
      <c r="SCV19" s="102"/>
      <c r="SCW19" s="102"/>
      <c r="SCX19" s="103"/>
      <c r="SDC19" s="102"/>
      <c r="SDD19" s="102"/>
      <c r="SDE19" s="103"/>
      <c r="SDJ19" s="102"/>
      <c r="SDK19" s="102"/>
      <c r="SDL19" s="103"/>
      <c r="SDQ19" s="102"/>
      <c r="SDR19" s="102"/>
      <c r="SDS19" s="103"/>
      <c r="SDX19" s="102"/>
      <c r="SDY19" s="102"/>
      <c r="SDZ19" s="103"/>
      <c r="SEE19" s="102"/>
      <c r="SEF19" s="102"/>
      <c r="SEG19" s="103"/>
      <c r="SEL19" s="102"/>
      <c r="SEM19" s="102"/>
      <c r="SEN19" s="103"/>
      <c r="SES19" s="102"/>
      <c r="SET19" s="102"/>
      <c r="SEU19" s="103"/>
      <c r="SEZ19" s="102"/>
      <c r="SFA19" s="102"/>
      <c r="SFB19" s="103"/>
      <c r="SFG19" s="102"/>
      <c r="SFH19" s="102"/>
      <c r="SFI19" s="103"/>
      <c r="SFN19" s="102"/>
      <c r="SFO19" s="102"/>
      <c r="SFP19" s="103"/>
      <c r="SFU19" s="102"/>
      <c r="SFV19" s="102"/>
      <c r="SFW19" s="103"/>
      <c r="SGB19" s="102"/>
      <c r="SGC19" s="102"/>
      <c r="SGD19" s="103"/>
      <c r="SGI19" s="102"/>
      <c r="SGJ19" s="102"/>
      <c r="SGK19" s="103"/>
      <c r="SGP19" s="102"/>
      <c r="SGQ19" s="102"/>
      <c r="SGR19" s="103"/>
      <c r="SGW19" s="102"/>
      <c r="SGX19" s="102"/>
      <c r="SGY19" s="103"/>
      <c r="SHD19" s="102"/>
      <c r="SHE19" s="102"/>
      <c r="SHF19" s="103"/>
      <c r="SHK19" s="102"/>
      <c r="SHL19" s="102"/>
      <c r="SHM19" s="103"/>
      <c r="SHR19" s="102"/>
      <c r="SHS19" s="102"/>
      <c r="SHT19" s="103"/>
      <c r="SHY19" s="102"/>
      <c r="SHZ19" s="102"/>
      <c r="SIA19" s="103"/>
      <c r="SIF19" s="102"/>
      <c r="SIG19" s="102"/>
      <c r="SIH19" s="103"/>
      <c r="SIM19" s="102"/>
      <c r="SIN19" s="102"/>
      <c r="SIO19" s="103"/>
      <c r="SIT19" s="102"/>
      <c r="SIU19" s="102"/>
      <c r="SIV19" s="103"/>
      <c r="SJA19" s="102"/>
      <c r="SJB19" s="102"/>
      <c r="SJC19" s="103"/>
      <c r="SJH19" s="102"/>
      <c r="SJI19" s="102"/>
      <c r="SJJ19" s="103"/>
      <c r="SJO19" s="102"/>
      <c r="SJP19" s="102"/>
      <c r="SJQ19" s="103"/>
      <c r="SJV19" s="102"/>
      <c r="SJW19" s="102"/>
      <c r="SJX19" s="103"/>
      <c r="SKC19" s="102"/>
      <c r="SKD19" s="102"/>
      <c r="SKE19" s="103"/>
      <c r="SKJ19" s="102"/>
      <c r="SKK19" s="102"/>
      <c r="SKL19" s="103"/>
      <c r="SKQ19" s="102"/>
      <c r="SKR19" s="102"/>
      <c r="SKS19" s="103"/>
      <c r="SKX19" s="102"/>
      <c r="SKY19" s="102"/>
      <c r="SKZ19" s="103"/>
      <c r="SLE19" s="102"/>
      <c r="SLF19" s="102"/>
      <c r="SLG19" s="103"/>
      <c r="SLL19" s="102"/>
      <c r="SLM19" s="102"/>
      <c r="SLN19" s="103"/>
      <c r="SLS19" s="102"/>
      <c r="SLT19" s="102"/>
      <c r="SLU19" s="103"/>
      <c r="SLZ19" s="102"/>
      <c r="SMA19" s="102"/>
      <c r="SMB19" s="103"/>
      <c r="SMG19" s="102"/>
      <c r="SMH19" s="102"/>
      <c r="SMI19" s="103"/>
      <c r="SMN19" s="102"/>
      <c r="SMO19" s="102"/>
      <c r="SMP19" s="103"/>
      <c r="SMU19" s="102"/>
      <c r="SMV19" s="102"/>
      <c r="SMW19" s="103"/>
      <c r="SNB19" s="102"/>
      <c r="SNC19" s="102"/>
      <c r="SND19" s="103"/>
      <c r="SNI19" s="102"/>
      <c r="SNJ19" s="102"/>
      <c r="SNK19" s="103"/>
      <c r="SNP19" s="102"/>
      <c r="SNQ19" s="102"/>
      <c r="SNR19" s="103"/>
      <c r="SNW19" s="102"/>
      <c r="SNX19" s="102"/>
      <c r="SNY19" s="103"/>
      <c r="SOD19" s="102"/>
      <c r="SOE19" s="102"/>
      <c r="SOF19" s="103"/>
      <c r="SOK19" s="102"/>
      <c r="SOL19" s="102"/>
      <c r="SOM19" s="103"/>
      <c r="SOR19" s="102"/>
      <c r="SOS19" s="102"/>
      <c r="SOT19" s="103"/>
      <c r="SOY19" s="102"/>
      <c r="SOZ19" s="102"/>
      <c r="SPA19" s="103"/>
      <c r="SPF19" s="102"/>
      <c r="SPG19" s="102"/>
      <c r="SPH19" s="103"/>
      <c r="SPM19" s="102"/>
      <c r="SPN19" s="102"/>
      <c r="SPO19" s="103"/>
      <c r="SPT19" s="102"/>
      <c r="SPU19" s="102"/>
      <c r="SPV19" s="103"/>
      <c r="SQA19" s="102"/>
      <c r="SQB19" s="102"/>
      <c r="SQC19" s="103"/>
      <c r="SQH19" s="102"/>
      <c r="SQI19" s="102"/>
      <c r="SQJ19" s="103"/>
      <c r="SQO19" s="102"/>
      <c r="SQP19" s="102"/>
      <c r="SQQ19" s="103"/>
      <c r="SQV19" s="102"/>
      <c r="SQW19" s="102"/>
      <c r="SQX19" s="103"/>
      <c r="SRC19" s="102"/>
      <c r="SRD19" s="102"/>
      <c r="SRE19" s="103"/>
      <c r="SRJ19" s="102"/>
      <c r="SRK19" s="102"/>
      <c r="SRL19" s="103"/>
      <c r="SRQ19" s="102"/>
      <c r="SRR19" s="102"/>
      <c r="SRS19" s="103"/>
      <c r="SRX19" s="102"/>
      <c r="SRY19" s="102"/>
      <c r="SRZ19" s="103"/>
      <c r="SSE19" s="102"/>
      <c r="SSF19" s="102"/>
      <c r="SSG19" s="103"/>
      <c r="SSL19" s="102"/>
      <c r="SSM19" s="102"/>
      <c r="SSN19" s="103"/>
      <c r="SSS19" s="102"/>
      <c r="SST19" s="102"/>
      <c r="SSU19" s="103"/>
      <c r="SSZ19" s="102"/>
      <c r="STA19" s="102"/>
      <c r="STB19" s="103"/>
      <c r="STG19" s="102"/>
      <c r="STH19" s="102"/>
      <c r="STI19" s="103"/>
      <c r="STN19" s="102"/>
      <c r="STO19" s="102"/>
      <c r="STP19" s="103"/>
      <c r="STU19" s="102"/>
      <c r="STV19" s="102"/>
      <c r="STW19" s="103"/>
      <c r="SUB19" s="102"/>
      <c r="SUC19" s="102"/>
      <c r="SUD19" s="103"/>
      <c r="SUI19" s="102"/>
      <c r="SUJ19" s="102"/>
      <c r="SUK19" s="103"/>
      <c r="SUP19" s="102"/>
      <c r="SUQ19" s="102"/>
      <c r="SUR19" s="103"/>
      <c r="SUW19" s="102"/>
      <c r="SUX19" s="102"/>
      <c r="SUY19" s="103"/>
      <c r="SVD19" s="102"/>
      <c r="SVE19" s="102"/>
      <c r="SVF19" s="103"/>
      <c r="SVK19" s="102"/>
      <c r="SVL19" s="102"/>
      <c r="SVM19" s="103"/>
      <c r="SVR19" s="102"/>
      <c r="SVS19" s="102"/>
      <c r="SVT19" s="103"/>
      <c r="SVY19" s="102"/>
      <c r="SVZ19" s="102"/>
      <c r="SWA19" s="103"/>
      <c r="SWF19" s="102"/>
      <c r="SWG19" s="102"/>
      <c r="SWH19" s="103"/>
      <c r="SWM19" s="102"/>
      <c r="SWN19" s="102"/>
      <c r="SWO19" s="103"/>
      <c r="SWT19" s="102"/>
      <c r="SWU19" s="102"/>
      <c r="SWV19" s="103"/>
      <c r="SXA19" s="102"/>
      <c r="SXB19" s="102"/>
      <c r="SXC19" s="103"/>
      <c r="SXH19" s="102"/>
      <c r="SXI19" s="102"/>
      <c r="SXJ19" s="103"/>
      <c r="SXO19" s="102"/>
      <c r="SXP19" s="102"/>
      <c r="SXQ19" s="103"/>
      <c r="SXV19" s="102"/>
      <c r="SXW19" s="102"/>
      <c r="SXX19" s="103"/>
      <c r="SYC19" s="102"/>
      <c r="SYD19" s="102"/>
      <c r="SYE19" s="103"/>
      <c r="SYJ19" s="102"/>
      <c r="SYK19" s="102"/>
      <c r="SYL19" s="103"/>
      <c r="SYQ19" s="102"/>
      <c r="SYR19" s="102"/>
      <c r="SYS19" s="103"/>
      <c r="SYX19" s="102"/>
      <c r="SYY19" s="102"/>
      <c r="SYZ19" s="103"/>
      <c r="SZE19" s="102"/>
      <c r="SZF19" s="102"/>
      <c r="SZG19" s="103"/>
      <c r="SZL19" s="102"/>
      <c r="SZM19" s="102"/>
      <c r="SZN19" s="103"/>
      <c r="SZS19" s="102"/>
      <c r="SZT19" s="102"/>
      <c r="SZU19" s="103"/>
      <c r="SZZ19" s="102"/>
      <c r="TAA19" s="102"/>
      <c r="TAB19" s="103"/>
      <c r="TAG19" s="102"/>
      <c r="TAH19" s="102"/>
      <c r="TAI19" s="103"/>
      <c r="TAN19" s="102"/>
      <c r="TAO19" s="102"/>
      <c r="TAP19" s="103"/>
      <c r="TAU19" s="102"/>
      <c r="TAV19" s="102"/>
      <c r="TAW19" s="103"/>
      <c r="TBB19" s="102"/>
      <c r="TBC19" s="102"/>
      <c r="TBD19" s="103"/>
      <c r="TBI19" s="102"/>
      <c r="TBJ19" s="102"/>
      <c r="TBK19" s="103"/>
      <c r="TBP19" s="102"/>
      <c r="TBQ19" s="102"/>
      <c r="TBR19" s="103"/>
      <c r="TBW19" s="102"/>
      <c r="TBX19" s="102"/>
      <c r="TBY19" s="103"/>
      <c r="TCD19" s="102"/>
      <c r="TCE19" s="102"/>
      <c r="TCF19" s="103"/>
      <c r="TCK19" s="102"/>
      <c r="TCL19" s="102"/>
      <c r="TCM19" s="103"/>
      <c r="TCR19" s="102"/>
      <c r="TCS19" s="102"/>
      <c r="TCT19" s="103"/>
      <c r="TCY19" s="102"/>
      <c r="TCZ19" s="102"/>
      <c r="TDA19" s="103"/>
      <c r="TDF19" s="102"/>
      <c r="TDG19" s="102"/>
      <c r="TDH19" s="103"/>
      <c r="TDM19" s="102"/>
      <c r="TDN19" s="102"/>
      <c r="TDO19" s="103"/>
      <c r="TDT19" s="102"/>
      <c r="TDU19" s="102"/>
      <c r="TDV19" s="103"/>
      <c r="TEA19" s="102"/>
      <c r="TEB19" s="102"/>
      <c r="TEC19" s="103"/>
      <c r="TEH19" s="102"/>
      <c r="TEI19" s="102"/>
      <c r="TEJ19" s="103"/>
      <c r="TEO19" s="102"/>
      <c r="TEP19" s="102"/>
      <c r="TEQ19" s="103"/>
      <c r="TEV19" s="102"/>
      <c r="TEW19" s="102"/>
      <c r="TEX19" s="103"/>
      <c r="TFC19" s="102"/>
      <c r="TFD19" s="102"/>
      <c r="TFE19" s="103"/>
      <c r="TFJ19" s="102"/>
      <c r="TFK19" s="102"/>
      <c r="TFL19" s="103"/>
      <c r="TFQ19" s="102"/>
      <c r="TFR19" s="102"/>
      <c r="TFS19" s="103"/>
      <c r="TFX19" s="102"/>
      <c r="TFY19" s="102"/>
      <c r="TFZ19" s="103"/>
      <c r="TGE19" s="102"/>
      <c r="TGF19" s="102"/>
      <c r="TGG19" s="103"/>
      <c r="TGL19" s="102"/>
      <c r="TGM19" s="102"/>
      <c r="TGN19" s="103"/>
      <c r="TGS19" s="102"/>
      <c r="TGT19" s="102"/>
      <c r="TGU19" s="103"/>
      <c r="TGZ19" s="102"/>
      <c r="THA19" s="102"/>
      <c r="THB19" s="103"/>
      <c r="THG19" s="102"/>
      <c r="THH19" s="102"/>
      <c r="THI19" s="103"/>
      <c r="THN19" s="102"/>
      <c r="THO19" s="102"/>
      <c r="THP19" s="103"/>
      <c r="THU19" s="102"/>
      <c r="THV19" s="102"/>
      <c r="THW19" s="103"/>
      <c r="TIB19" s="102"/>
      <c r="TIC19" s="102"/>
      <c r="TID19" s="103"/>
      <c r="TII19" s="102"/>
      <c r="TIJ19" s="102"/>
      <c r="TIK19" s="103"/>
      <c r="TIP19" s="102"/>
      <c r="TIQ19" s="102"/>
      <c r="TIR19" s="103"/>
      <c r="TIW19" s="102"/>
      <c r="TIX19" s="102"/>
      <c r="TIY19" s="103"/>
      <c r="TJD19" s="102"/>
      <c r="TJE19" s="102"/>
      <c r="TJF19" s="103"/>
      <c r="TJK19" s="102"/>
      <c r="TJL19" s="102"/>
      <c r="TJM19" s="103"/>
      <c r="TJR19" s="102"/>
      <c r="TJS19" s="102"/>
      <c r="TJT19" s="103"/>
      <c r="TJY19" s="102"/>
      <c r="TJZ19" s="102"/>
      <c r="TKA19" s="103"/>
      <c r="TKF19" s="102"/>
      <c r="TKG19" s="102"/>
      <c r="TKH19" s="103"/>
      <c r="TKM19" s="102"/>
      <c r="TKN19" s="102"/>
      <c r="TKO19" s="103"/>
      <c r="TKT19" s="102"/>
      <c r="TKU19" s="102"/>
      <c r="TKV19" s="103"/>
      <c r="TLA19" s="102"/>
      <c r="TLB19" s="102"/>
      <c r="TLC19" s="103"/>
      <c r="TLH19" s="102"/>
      <c r="TLI19" s="102"/>
      <c r="TLJ19" s="103"/>
      <c r="TLO19" s="102"/>
      <c r="TLP19" s="102"/>
      <c r="TLQ19" s="103"/>
      <c r="TLV19" s="102"/>
      <c r="TLW19" s="102"/>
      <c r="TLX19" s="103"/>
      <c r="TMC19" s="102"/>
      <c r="TMD19" s="102"/>
      <c r="TME19" s="103"/>
      <c r="TMJ19" s="102"/>
      <c r="TMK19" s="102"/>
      <c r="TML19" s="103"/>
      <c r="TMQ19" s="102"/>
      <c r="TMR19" s="102"/>
      <c r="TMS19" s="103"/>
      <c r="TMX19" s="102"/>
      <c r="TMY19" s="102"/>
      <c r="TMZ19" s="103"/>
      <c r="TNE19" s="102"/>
      <c r="TNF19" s="102"/>
      <c r="TNG19" s="103"/>
      <c r="TNL19" s="102"/>
      <c r="TNM19" s="102"/>
      <c r="TNN19" s="103"/>
      <c r="TNS19" s="102"/>
      <c r="TNT19" s="102"/>
      <c r="TNU19" s="103"/>
      <c r="TNZ19" s="102"/>
      <c r="TOA19" s="102"/>
      <c r="TOB19" s="103"/>
      <c r="TOG19" s="102"/>
      <c r="TOH19" s="102"/>
      <c r="TOI19" s="103"/>
      <c r="TON19" s="102"/>
      <c r="TOO19" s="102"/>
      <c r="TOP19" s="103"/>
      <c r="TOU19" s="102"/>
      <c r="TOV19" s="102"/>
      <c r="TOW19" s="103"/>
      <c r="TPB19" s="102"/>
      <c r="TPC19" s="102"/>
      <c r="TPD19" s="103"/>
      <c r="TPI19" s="102"/>
      <c r="TPJ19" s="102"/>
      <c r="TPK19" s="103"/>
      <c r="TPP19" s="102"/>
      <c r="TPQ19" s="102"/>
      <c r="TPR19" s="103"/>
      <c r="TPW19" s="102"/>
      <c r="TPX19" s="102"/>
      <c r="TPY19" s="103"/>
      <c r="TQD19" s="102"/>
      <c r="TQE19" s="102"/>
      <c r="TQF19" s="103"/>
      <c r="TQK19" s="102"/>
      <c r="TQL19" s="102"/>
      <c r="TQM19" s="103"/>
      <c r="TQR19" s="102"/>
      <c r="TQS19" s="102"/>
      <c r="TQT19" s="103"/>
      <c r="TQY19" s="102"/>
      <c r="TQZ19" s="102"/>
      <c r="TRA19" s="103"/>
      <c r="TRF19" s="102"/>
      <c r="TRG19" s="102"/>
      <c r="TRH19" s="103"/>
      <c r="TRM19" s="102"/>
      <c r="TRN19" s="102"/>
      <c r="TRO19" s="103"/>
      <c r="TRT19" s="102"/>
      <c r="TRU19" s="102"/>
      <c r="TRV19" s="103"/>
      <c r="TSA19" s="102"/>
      <c r="TSB19" s="102"/>
      <c r="TSC19" s="103"/>
      <c r="TSH19" s="102"/>
      <c r="TSI19" s="102"/>
      <c r="TSJ19" s="103"/>
      <c r="TSO19" s="102"/>
      <c r="TSP19" s="102"/>
      <c r="TSQ19" s="103"/>
      <c r="TSV19" s="102"/>
      <c r="TSW19" s="102"/>
      <c r="TSX19" s="103"/>
      <c r="TTC19" s="102"/>
      <c r="TTD19" s="102"/>
      <c r="TTE19" s="103"/>
      <c r="TTJ19" s="102"/>
      <c r="TTK19" s="102"/>
      <c r="TTL19" s="103"/>
      <c r="TTQ19" s="102"/>
      <c r="TTR19" s="102"/>
      <c r="TTS19" s="103"/>
      <c r="TTX19" s="102"/>
      <c r="TTY19" s="102"/>
      <c r="TTZ19" s="103"/>
      <c r="TUE19" s="102"/>
      <c r="TUF19" s="102"/>
      <c r="TUG19" s="103"/>
      <c r="TUL19" s="102"/>
      <c r="TUM19" s="102"/>
      <c r="TUN19" s="103"/>
      <c r="TUS19" s="102"/>
      <c r="TUT19" s="102"/>
      <c r="TUU19" s="103"/>
      <c r="TUZ19" s="102"/>
      <c r="TVA19" s="102"/>
      <c r="TVB19" s="103"/>
      <c r="TVG19" s="102"/>
      <c r="TVH19" s="102"/>
      <c r="TVI19" s="103"/>
      <c r="TVN19" s="102"/>
      <c r="TVO19" s="102"/>
      <c r="TVP19" s="103"/>
      <c r="TVU19" s="102"/>
      <c r="TVV19" s="102"/>
      <c r="TVW19" s="103"/>
      <c r="TWB19" s="102"/>
      <c r="TWC19" s="102"/>
      <c r="TWD19" s="103"/>
      <c r="TWI19" s="102"/>
      <c r="TWJ19" s="102"/>
      <c r="TWK19" s="103"/>
      <c r="TWP19" s="102"/>
      <c r="TWQ19" s="102"/>
      <c r="TWR19" s="103"/>
      <c r="TWW19" s="102"/>
      <c r="TWX19" s="102"/>
      <c r="TWY19" s="103"/>
      <c r="TXD19" s="102"/>
      <c r="TXE19" s="102"/>
      <c r="TXF19" s="103"/>
      <c r="TXK19" s="102"/>
      <c r="TXL19" s="102"/>
      <c r="TXM19" s="103"/>
      <c r="TXR19" s="102"/>
      <c r="TXS19" s="102"/>
      <c r="TXT19" s="103"/>
      <c r="TXY19" s="102"/>
      <c r="TXZ19" s="102"/>
      <c r="TYA19" s="103"/>
      <c r="TYF19" s="102"/>
      <c r="TYG19" s="102"/>
      <c r="TYH19" s="103"/>
      <c r="TYM19" s="102"/>
      <c r="TYN19" s="102"/>
      <c r="TYO19" s="103"/>
      <c r="TYT19" s="102"/>
      <c r="TYU19" s="102"/>
      <c r="TYV19" s="103"/>
      <c r="TZA19" s="102"/>
      <c r="TZB19" s="102"/>
      <c r="TZC19" s="103"/>
      <c r="TZH19" s="102"/>
      <c r="TZI19" s="102"/>
      <c r="TZJ19" s="103"/>
      <c r="TZO19" s="102"/>
      <c r="TZP19" s="102"/>
      <c r="TZQ19" s="103"/>
      <c r="TZV19" s="102"/>
      <c r="TZW19" s="102"/>
      <c r="TZX19" s="103"/>
      <c r="UAC19" s="102"/>
      <c r="UAD19" s="102"/>
      <c r="UAE19" s="103"/>
      <c r="UAJ19" s="102"/>
      <c r="UAK19" s="102"/>
      <c r="UAL19" s="103"/>
      <c r="UAQ19" s="102"/>
      <c r="UAR19" s="102"/>
      <c r="UAS19" s="103"/>
      <c r="UAX19" s="102"/>
      <c r="UAY19" s="102"/>
      <c r="UAZ19" s="103"/>
      <c r="UBE19" s="102"/>
      <c r="UBF19" s="102"/>
      <c r="UBG19" s="103"/>
      <c r="UBL19" s="102"/>
      <c r="UBM19" s="102"/>
      <c r="UBN19" s="103"/>
      <c r="UBS19" s="102"/>
      <c r="UBT19" s="102"/>
      <c r="UBU19" s="103"/>
      <c r="UBZ19" s="102"/>
      <c r="UCA19" s="102"/>
      <c r="UCB19" s="103"/>
      <c r="UCG19" s="102"/>
      <c r="UCH19" s="102"/>
      <c r="UCI19" s="103"/>
      <c r="UCN19" s="102"/>
      <c r="UCO19" s="102"/>
      <c r="UCP19" s="103"/>
      <c r="UCU19" s="102"/>
      <c r="UCV19" s="102"/>
      <c r="UCW19" s="103"/>
      <c r="UDB19" s="102"/>
      <c r="UDC19" s="102"/>
      <c r="UDD19" s="103"/>
      <c r="UDI19" s="102"/>
      <c r="UDJ19" s="102"/>
      <c r="UDK19" s="103"/>
      <c r="UDP19" s="102"/>
      <c r="UDQ19" s="102"/>
      <c r="UDR19" s="103"/>
      <c r="UDW19" s="102"/>
      <c r="UDX19" s="102"/>
      <c r="UDY19" s="103"/>
      <c r="UED19" s="102"/>
      <c r="UEE19" s="102"/>
      <c r="UEF19" s="103"/>
      <c r="UEK19" s="102"/>
      <c r="UEL19" s="102"/>
      <c r="UEM19" s="103"/>
      <c r="UER19" s="102"/>
      <c r="UES19" s="102"/>
      <c r="UET19" s="103"/>
      <c r="UEY19" s="102"/>
      <c r="UEZ19" s="102"/>
      <c r="UFA19" s="103"/>
      <c r="UFF19" s="102"/>
      <c r="UFG19" s="102"/>
      <c r="UFH19" s="103"/>
      <c r="UFM19" s="102"/>
      <c r="UFN19" s="102"/>
      <c r="UFO19" s="103"/>
      <c r="UFT19" s="102"/>
      <c r="UFU19" s="102"/>
      <c r="UFV19" s="103"/>
      <c r="UGA19" s="102"/>
      <c r="UGB19" s="102"/>
      <c r="UGC19" s="103"/>
      <c r="UGH19" s="102"/>
      <c r="UGI19" s="102"/>
      <c r="UGJ19" s="103"/>
      <c r="UGO19" s="102"/>
      <c r="UGP19" s="102"/>
      <c r="UGQ19" s="103"/>
      <c r="UGV19" s="102"/>
      <c r="UGW19" s="102"/>
      <c r="UGX19" s="103"/>
      <c r="UHC19" s="102"/>
      <c r="UHD19" s="102"/>
      <c r="UHE19" s="103"/>
      <c r="UHJ19" s="102"/>
      <c r="UHK19" s="102"/>
      <c r="UHL19" s="103"/>
      <c r="UHQ19" s="102"/>
      <c r="UHR19" s="102"/>
      <c r="UHS19" s="103"/>
      <c r="UHX19" s="102"/>
      <c r="UHY19" s="102"/>
      <c r="UHZ19" s="103"/>
      <c r="UIE19" s="102"/>
      <c r="UIF19" s="102"/>
      <c r="UIG19" s="103"/>
      <c r="UIL19" s="102"/>
      <c r="UIM19" s="102"/>
      <c r="UIN19" s="103"/>
      <c r="UIS19" s="102"/>
      <c r="UIT19" s="102"/>
      <c r="UIU19" s="103"/>
      <c r="UIZ19" s="102"/>
      <c r="UJA19" s="102"/>
      <c r="UJB19" s="103"/>
      <c r="UJG19" s="102"/>
      <c r="UJH19" s="102"/>
      <c r="UJI19" s="103"/>
      <c r="UJN19" s="102"/>
      <c r="UJO19" s="102"/>
      <c r="UJP19" s="103"/>
      <c r="UJU19" s="102"/>
      <c r="UJV19" s="102"/>
      <c r="UJW19" s="103"/>
      <c r="UKB19" s="102"/>
      <c r="UKC19" s="102"/>
      <c r="UKD19" s="103"/>
      <c r="UKI19" s="102"/>
      <c r="UKJ19" s="102"/>
      <c r="UKK19" s="103"/>
      <c r="UKP19" s="102"/>
      <c r="UKQ19" s="102"/>
      <c r="UKR19" s="103"/>
      <c r="UKW19" s="102"/>
      <c r="UKX19" s="102"/>
      <c r="UKY19" s="103"/>
      <c r="ULD19" s="102"/>
      <c r="ULE19" s="102"/>
      <c r="ULF19" s="103"/>
      <c r="ULK19" s="102"/>
      <c r="ULL19" s="102"/>
      <c r="ULM19" s="103"/>
      <c r="ULR19" s="102"/>
      <c r="ULS19" s="102"/>
      <c r="ULT19" s="103"/>
      <c r="ULY19" s="102"/>
      <c r="ULZ19" s="102"/>
      <c r="UMA19" s="103"/>
      <c r="UMF19" s="102"/>
      <c r="UMG19" s="102"/>
      <c r="UMH19" s="103"/>
      <c r="UMM19" s="102"/>
      <c r="UMN19" s="102"/>
      <c r="UMO19" s="103"/>
      <c r="UMT19" s="102"/>
      <c r="UMU19" s="102"/>
      <c r="UMV19" s="103"/>
      <c r="UNA19" s="102"/>
      <c r="UNB19" s="102"/>
      <c r="UNC19" s="103"/>
      <c r="UNH19" s="102"/>
      <c r="UNI19" s="102"/>
      <c r="UNJ19" s="103"/>
      <c r="UNO19" s="102"/>
      <c r="UNP19" s="102"/>
      <c r="UNQ19" s="103"/>
      <c r="UNV19" s="102"/>
      <c r="UNW19" s="102"/>
      <c r="UNX19" s="103"/>
      <c r="UOC19" s="102"/>
      <c r="UOD19" s="102"/>
      <c r="UOE19" s="103"/>
      <c r="UOJ19" s="102"/>
      <c r="UOK19" s="102"/>
      <c r="UOL19" s="103"/>
      <c r="UOQ19" s="102"/>
      <c r="UOR19" s="102"/>
      <c r="UOS19" s="103"/>
      <c r="UOX19" s="102"/>
      <c r="UOY19" s="102"/>
      <c r="UOZ19" s="103"/>
      <c r="UPE19" s="102"/>
      <c r="UPF19" s="102"/>
      <c r="UPG19" s="103"/>
      <c r="UPL19" s="102"/>
      <c r="UPM19" s="102"/>
      <c r="UPN19" s="103"/>
      <c r="UPS19" s="102"/>
      <c r="UPT19" s="102"/>
      <c r="UPU19" s="103"/>
      <c r="UPZ19" s="102"/>
      <c r="UQA19" s="102"/>
      <c r="UQB19" s="103"/>
      <c r="UQG19" s="102"/>
      <c r="UQH19" s="102"/>
      <c r="UQI19" s="103"/>
      <c r="UQN19" s="102"/>
      <c r="UQO19" s="102"/>
      <c r="UQP19" s="103"/>
      <c r="UQU19" s="102"/>
      <c r="UQV19" s="102"/>
      <c r="UQW19" s="103"/>
      <c r="URB19" s="102"/>
      <c r="URC19" s="102"/>
      <c r="URD19" s="103"/>
      <c r="URI19" s="102"/>
      <c r="URJ19" s="102"/>
      <c r="URK19" s="103"/>
      <c r="URP19" s="102"/>
      <c r="URQ19" s="102"/>
      <c r="URR19" s="103"/>
      <c r="URW19" s="102"/>
      <c r="URX19" s="102"/>
      <c r="URY19" s="103"/>
      <c r="USD19" s="102"/>
      <c r="USE19" s="102"/>
      <c r="USF19" s="103"/>
      <c r="USK19" s="102"/>
      <c r="USL19" s="102"/>
      <c r="USM19" s="103"/>
      <c r="USR19" s="102"/>
      <c r="USS19" s="102"/>
      <c r="UST19" s="103"/>
      <c r="USY19" s="102"/>
      <c r="USZ19" s="102"/>
      <c r="UTA19" s="103"/>
      <c r="UTF19" s="102"/>
      <c r="UTG19" s="102"/>
      <c r="UTH19" s="103"/>
      <c r="UTM19" s="102"/>
      <c r="UTN19" s="102"/>
      <c r="UTO19" s="103"/>
      <c r="UTT19" s="102"/>
      <c r="UTU19" s="102"/>
      <c r="UTV19" s="103"/>
      <c r="UUA19" s="102"/>
      <c r="UUB19" s="102"/>
      <c r="UUC19" s="103"/>
      <c r="UUH19" s="102"/>
      <c r="UUI19" s="102"/>
      <c r="UUJ19" s="103"/>
      <c r="UUO19" s="102"/>
      <c r="UUP19" s="102"/>
      <c r="UUQ19" s="103"/>
      <c r="UUV19" s="102"/>
      <c r="UUW19" s="102"/>
      <c r="UUX19" s="103"/>
      <c r="UVC19" s="102"/>
      <c r="UVD19" s="102"/>
      <c r="UVE19" s="103"/>
      <c r="UVJ19" s="102"/>
      <c r="UVK19" s="102"/>
      <c r="UVL19" s="103"/>
      <c r="UVQ19" s="102"/>
      <c r="UVR19" s="102"/>
      <c r="UVS19" s="103"/>
      <c r="UVX19" s="102"/>
      <c r="UVY19" s="102"/>
      <c r="UVZ19" s="103"/>
      <c r="UWE19" s="102"/>
      <c r="UWF19" s="102"/>
      <c r="UWG19" s="103"/>
      <c r="UWL19" s="102"/>
      <c r="UWM19" s="102"/>
      <c r="UWN19" s="103"/>
      <c r="UWS19" s="102"/>
      <c r="UWT19" s="102"/>
      <c r="UWU19" s="103"/>
      <c r="UWZ19" s="102"/>
      <c r="UXA19" s="102"/>
      <c r="UXB19" s="103"/>
      <c r="UXG19" s="102"/>
      <c r="UXH19" s="102"/>
      <c r="UXI19" s="103"/>
      <c r="UXN19" s="102"/>
      <c r="UXO19" s="102"/>
      <c r="UXP19" s="103"/>
      <c r="UXU19" s="102"/>
      <c r="UXV19" s="102"/>
      <c r="UXW19" s="103"/>
      <c r="UYB19" s="102"/>
      <c r="UYC19" s="102"/>
      <c r="UYD19" s="103"/>
      <c r="UYI19" s="102"/>
      <c r="UYJ19" s="102"/>
      <c r="UYK19" s="103"/>
      <c r="UYP19" s="102"/>
      <c r="UYQ19" s="102"/>
      <c r="UYR19" s="103"/>
      <c r="UYW19" s="102"/>
      <c r="UYX19" s="102"/>
      <c r="UYY19" s="103"/>
      <c r="UZD19" s="102"/>
      <c r="UZE19" s="102"/>
      <c r="UZF19" s="103"/>
      <c r="UZK19" s="102"/>
      <c r="UZL19" s="102"/>
      <c r="UZM19" s="103"/>
      <c r="UZR19" s="102"/>
      <c r="UZS19" s="102"/>
      <c r="UZT19" s="103"/>
      <c r="UZY19" s="102"/>
      <c r="UZZ19" s="102"/>
      <c r="VAA19" s="103"/>
      <c r="VAF19" s="102"/>
      <c r="VAG19" s="102"/>
      <c r="VAH19" s="103"/>
      <c r="VAM19" s="102"/>
      <c r="VAN19" s="102"/>
      <c r="VAO19" s="103"/>
      <c r="VAT19" s="102"/>
      <c r="VAU19" s="102"/>
      <c r="VAV19" s="103"/>
      <c r="VBA19" s="102"/>
      <c r="VBB19" s="102"/>
      <c r="VBC19" s="103"/>
      <c r="VBH19" s="102"/>
      <c r="VBI19" s="102"/>
      <c r="VBJ19" s="103"/>
      <c r="VBO19" s="102"/>
      <c r="VBP19" s="102"/>
      <c r="VBQ19" s="103"/>
      <c r="VBV19" s="102"/>
      <c r="VBW19" s="102"/>
      <c r="VBX19" s="103"/>
      <c r="VCC19" s="102"/>
      <c r="VCD19" s="102"/>
      <c r="VCE19" s="103"/>
      <c r="VCJ19" s="102"/>
      <c r="VCK19" s="102"/>
      <c r="VCL19" s="103"/>
      <c r="VCQ19" s="102"/>
      <c r="VCR19" s="102"/>
      <c r="VCS19" s="103"/>
      <c r="VCX19" s="102"/>
      <c r="VCY19" s="102"/>
      <c r="VCZ19" s="103"/>
      <c r="VDE19" s="102"/>
      <c r="VDF19" s="102"/>
      <c r="VDG19" s="103"/>
      <c r="VDL19" s="102"/>
      <c r="VDM19" s="102"/>
      <c r="VDN19" s="103"/>
      <c r="VDS19" s="102"/>
      <c r="VDT19" s="102"/>
      <c r="VDU19" s="103"/>
      <c r="VDZ19" s="102"/>
      <c r="VEA19" s="102"/>
      <c r="VEB19" s="103"/>
      <c r="VEG19" s="102"/>
      <c r="VEH19" s="102"/>
      <c r="VEI19" s="103"/>
      <c r="VEN19" s="102"/>
      <c r="VEO19" s="102"/>
      <c r="VEP19" s="103"/>
      <c r="VEU19" s="102"/>
      <c r="VEV19" s="102"/>
      <c r="VEW19" s="103"/>
      <c r="VFB19" s="102"/>
      <c r="VFC19" s="102"/>
      <c r="VFD19" s="103"/>
      <c r="VFI19" s="102"/>
      <c r="VFJ19" s="102"/>
      <c r="VFK19" s="103"/>
      <c r="VFP19" s="102"/>
      <c r="VFQ19" s="102"/>
      <c r="VFR19" s="103"/>
      <c r="VFW19" s="102"/>
      <c r="VFX19" s="102"/>
      <c r="VFY19" s="103"/>
      <c r="VGD19" s="102"/>
      <c r="VGE19" s="102"/>
      <c r="VGF19" s="103"/>
      <c r="VGK19" s="102"/>
      <c r="VGL19" s="102"/>
      <c r="VGM19" s="103"/>
      <c r="VGR19" s="102"/>
      <c r="VGS19" s="102"/>
      <c r="VGT19" s="103"/>
      <c r="VGY19" s="102"/>
      <c r="VGZ19" s="102"/>
      <c r="VHA19" s="103"/>
      <c r="VHF19" s="102"/>
      <c r="VHG19" s="102"/>
      <c r="VHH19" s="103"/>
      <c r="VHM19" s="102"/>
      <c r="VHN19" s="102"/>
      <c r="VHO19" s="103"/>
      <c r="VHT19" s="102"/>
      <c r="VHU19" s="102"/>
      <c r="VHV19" s="103"/>
      <c r="VIA19" s="102"/>
      <c r="VIB19" s="102"/>
      <c r="VIC19" s="103"/>
      <c r="VIH19" s="102"/>
      <c r="VII19" s="102"/>
      <c r="VIJ19" s="103"/>
      <c r="VIO19" s="102"/>
      <c r="VIP19" s="102"/>
      <c r="VIQ19" s="103"/>
      <c r="VIV19" s="102"/>
      <c r="VIW19" s="102"/>
      <c r="VIX19" s="103"/>
      <c r="VJC19" s="102"/>
      <c r="VJD19" s="102"/>
      <c r="VJE19" s="103"/>
      <c r="VJJ19" s="102"/>
      <c r="VJK19" s="102"/>
      <c r="VJL19" s="103"/>
      <c r="VJQ19" s="102"/>
      <c r="VJR19" s="102"/>
      <c r="VJS19" s="103"/>
      <c r="VJX19" s="102"/>
      <c r="VJY19" s="102"/>
      <c r="VJZ19" s="103"/>
      <c r="VKE19" s="102"/>
      <c r="VKF19" s="102"/>
      <c r="VKG19" s="103"/>
      <c r="VKL19" s="102"/>
      <c r="VKM19" s="102"/>
      <c r="VKN19" s="103"/>
      <c r="VKS19" s="102"/>
      <c r="VKT19" s="102"/>
      <c r="VKU19" s="103"/>
      <c r="VKZ19" s="102"/>
      <c r="VLA19" s="102"/>
      <c r="VLB19" s="103"/>
      <c r="VLG19" s="102"/>
      <c r="VLH19" s="102"/>
      <c r="VLI19" s="103"/>
      <c r="VLN19" s="102"/>
      <c r="VLO19" s="102"/>
      <c r="VLP19" s="103"/>
      <c r="VLU19" s="102"/>
      <c r="VLV19" s="102"/>
      <c r="VLW19" s="103"/>
      <c r="VMB19" s="102"/>
      <c r="VMC19" s="102"/>
      <c r="VMD19" s="103"/>
      <c r="VMI19" s="102"/>
      <c r="VMJ19" s="102"/>
      <c r="VMK19" s="103"/>
      <c r="VMP19" s="102"/>
      <c r="VMQ19" s="102"/>
      <c r="VMR19" s="103"/>
      <c r="VMW19" s="102"/>
      <c r="VMX19" s="102"/>
      <c r="VMY19" s="103"/>
      <c r="VND19" s="102"/>
      <c r="VNE19" s="102"/>
      <c r="VNF19" s="103"/>
      <c r="VNK19" s="102"/>
      <c r="VNL19" s="102"/>
      <c r="VNM19" s="103"/>
      <c r="VNR19" s="102"/>
      <c r="VNS19" s="102"/>
      <c r="VNT19" s="103"/>
      <c r="VNY19" s="102"/>
      <c r="VNZ19" s="102"/>
      <c r="VOA19" s="103"/>
      <c r="VOF19" s="102"/>
      <c r="VOG19" s="102"/>
      <c r="VOH19" s="103"/>
      <c r="VOM19" s="102"/>
      <c r="VON19" s="102"/>
      <c r="VOO19" s="103"/>
      <c r="VOT19" s="102"/>
      <c r="VOU19" s="102"/>
      <c r="VOV19" s="103"/>
      <c r="VPA19" s="102"/>
      <c r="VPB19" s="102"/>
      <c r="VPC19" s="103"/>
      <c r="VPH19" s="102"/>
      <c r="VPI19" s="102"/>
      <c r="VPJ19" s="103"/>
      <c r="VPO19" s="102"/>
      <c r="VPP19" s="102"/>
      <c r="VPQ19" s="103"/>
      <c r="VPV19" s="102"/>
      <c r="VPW19" s="102"/>
      <c r="VPX19" s="103"/>
      <c r="VQC19" s="102"/>
      <c r="VQD19" s="102"/>
      <c r="VQE19" s="103"/>
      <c r="VQJ19" s="102"/>
      <c r="VQK19" s="102"/>
      <c r="VQL19" s="103"/>
      <c r="VQQ19" s="102"/>
      <c r="VQR19" s="102"/>
      <c r="VQS19" s="103"/>
      <c r="VQX19" s="102"/>
      <c r="VQY19" s="102"/>
      <c r="VQZ19" s="103"/>
      <c r="VRE19" s="102"/>
      <c r="VRF19" s="102"/>
      <c r="VRG19" s="103"/>
      <c r="VRL19" s="102"/>
      <c r="VRM19" s="102"/>
      <c r="VRN19" s="103"/>
      <c r="VRS19" s="102"/>
      <c r="VRT19" s="102"/>
      <c r="VRU19" s="103"/>
      <c r="VRZ19" s="102"/>
      <c r="VSA19" s="102"/>
      <c r="VSB19" s="103"/>
      <c r="VSG19" s="102"/>
      <c r="VSH19" s="102"/>
      <c r="VSI19" s="103"/>
      <c r="VSN19" s="102"/>
      <c r="VSO19" s="102"/>
      <c r="VSP19" s="103"/>
      <c r="VSU19" s="102"/>
      <c r="VSV19" s="102"/>
      <c r="VSW19" s="103"/>
      <c r="VTB19" s="102"/>
      <c r="VTC19" s="102"/>
      <c r="VTD19" s="103"/>
      <c r="VTI19" s="102"/>
      <c r="VTJ19" s="102"/>
      <c r="VTK19" s="103"/>
      <c r="VTP19" s="102"/>
      <c r="VTQ19" s="102"/>
      <c r="VTR19" s="103"/>
      <c r="VTW19" s="102"/>
      <c r="VTX19" s="102"/>
      <c r="VTY19" s="103"/>
      <c r="VUD19" s="102"/>
      <c r="VUE19" s="102"/>
      <c r="VUF19" s="103"/>
      <c r="VUK19" s="102"/>
      <c r="VUL19" s="102"/>
      <c r="VUM19" s="103"/>
      <c r="VUR19" s="102"/>
      <c r="VUS19" s="102"/>
      <c r="VUT19" s="103"/>
      <c r="VUY19" s="102"/>
      <c r="VUZ19" s="102"/>
      <c r="VVA19" s="103"/>
      <c r="VVF19" s="102"/>
      <c r="VVG19" s="102"/>
      <c r="VVH19" s="103"/>
      <c r="VVM19" s="102"/>
      <c r="VVN19" s="102"/>
      <c r="VVO19" s="103"/>
      <c r="VVT19" s="102"/>
      <c r="VVU19" s="102"/>
      <c r="VVV19" s="103"/>
      <c r="VWA19" s="102"/>
      <c r="VWB19" s="102"/>
      <c r="VWC19" s="103"/>
      <c r="VWH19" s="102"/>
      <c r="VWI19" s="102"/>
      <c r="VWJ19" s="103"/>
      <c r="VWO19" s="102"/>
      <c r="VWP19" s="102"/>
      <c r="VWQ19" s="103"/>
      <c r="VWV19" s="102"/>
      <c r="VWW19" s="102"/>
      <c r="VWX19" s="103"/>
      <c r="VXC19" s="102"/>
      <c r="VXD19" s="102"/>
      <c r="VXE19" s="103"/>
      <c r="VXJ19" s="102"/>
      <c r="VXK19" s="102"/>
      <c r="VXL19" s="103"/>
      <c r="VXQ19" s="102"/>
      <c r="VXR19" s="102"/>
      <c r="VXS19" s="103"/>
      <c r="VXX19" s="102"/>
      <c r="VXY19" s="102"/>
      <c r="VXZ19" s="103"/>
      <c r="VYE19" s="102"/>
      <c r="VYF19" s="102"/>
      <c r="VYG19" s="103"/>
      <c r="VYL19" s="102"/>
      <c r="VYM19" s="102"/>
      <c r="VYN19" s="103"/>
      <c r="VYS19" s="102"/>
      <c r="VYT19" s="102"/>
      <c r="VYU19" s="103"/>
      <c r="VYZ19" s="102"/>
      <c r="VZA19" s="102"/>
      <c r="VZB19" s="103"/>
      <c r="VZG19" s="102"/>
      <c r="VZH19" s="102"/>
      <c r="VZI19" s="103"/>
      <c r="VZN19" s="102"/>
      <c r="VZO19" s="102"/>
      <c r="VZP19" s="103"/>
      <c r="VZU19" s="102"/>
      <c r="VZV19" s="102"/>
      <c r="VZW19" s="103"/>
      <c r="WAB19" s="102"/>
      <c r="WAC19" s="102"/>
      <c r="WAD19" s="103"/>
      <c r="WAI19" s="102"/>
      <c r="WAJ19" s="102"/>
      <c r="WAK19" s="103"/>
      <c r="WAP19" s="102"/>
      <c r="WAQ19" s="102"/>
      <c r="WAR19" s="103"/>
      <c r="WAW19" s="102"/>
      <c r="WAX19" s="102"/>
      <c r="WAY19" s="103"/>
      <c r="WBD19" s="102"/>
      <c r="WBE19" s="102"/>
      <c r="WBF19" s="103"/>
      <c r="WBK19" s="102"/>
      <c r="WBL19" s="102"/>
      <c r="WBM19" s="103"/>
      <c r="WBR19" s="102"/>
      <c r="WBS19" s="102"/>
      <c r="WBT19" s="103"/>
      <c r="WBY19" s="102"/>
      <c r="WBZ19" s="102"/>
      <c r="WCA19" s="103"/>
      <c r="WCF19" s="102"/>
      <c r="WCG19" s="102"/>
      <c r="WCH19" s="103"/>
      <c r="WCM19" s="102"/>
      <c r="WCN19" s="102"/>
      <c r="WCO19" s="103"/>
      <c r="WCT19" s="102"/>
      <c r="WCU19" s="102"/>
      <c r="WCV19" s="103"/>
      <c r="WDA19" s="102"/>
      <c r="WDB19" s="102"/>
      <c r="WDC19" s="103"/>
      <c r="WDH19" s="102"/>
      <c r="WDI19" s="102"/>
      <c r="WDJ19" s="103"/>
      <c r="WDO19" s="102"/>
      <c r="WDP19" s="102"/>
      <c r="WDQ19" s="103"/>
      <c r="WDV19" s="102"/>
      <c r="WDW19" s="102"/>
      <c r="WDX19" s="103"/>
      <c r="WEC19" s="102"/>
      <c r="WED19" s="102"/>
      <c r="WEE19" s="103"/>
      <c r="WEJ19" s="102"/>
      <c r="WEK19" s="102"/>
      <c r="WEL19" s="103"/>
      <c r="WEQ19" s="102"/>
      <c r="WER19" s="102"/>
      <c r="WES19" s="103"/>
      <c r="WEX19" s="102"/>
      <c r="WEY19" s="102"/>
      <c r="WEZ19" s="103"/>
      <c r="WFE19" s="102"/>
      <c r="WFF19" s="102"/>
      <c r="WFG19" s="103"/>
      <c r="WFL19" s="102"/>
      <c r="WFM19" s="102"/>
      <c r="WFN19" s="103"/>
      <c r="WFS19" s="102"/>
      <c r="WFT19" s="102"/>
      <c r="WFU19" s="103"/>
      <c r="WFZ19" s="102"/>
      <c r="WGA19" s="102"/>
      <c r="WGB19" s="103"/>
      <c r="WGG19" s="102"/>
      <c r="WGH19" s="102"/>
      <c r="WGI19" s="103"/>
      <c r="WGN19" s="102"/>
      <c r="WGO19" s="102"/>
      <c r="WGP19" s="103"/>
      <c r="WGU19" s="102"/>
      <c r="WGV19" s="102"/>
      <c r="WGW19" s="103"/>
      <c r="WHB19" s="102"/>
      <c r="WHC19" s="102"/>
      <c r="WHD19" s="103"/>
      <c r="WHI19" s="102"/>
      <c r="WHJ19" s="102"/>
      <c r="WHK19" s="103"/>
      <c r="WHP19" s="102"/>
      <c r="WHQ19" s="102"/>
      <c r="WHR19" s="103"/>
      <c r="WHW19" s="102"/>
      <c r="WHX19" s="102"/>
      <c r="WHY19" s="103"/>
      <c r="WID19" s="102"/>
      <c r="WIE19" s="102"/>
      <c r="WIF19" s="103"/>
      <c r="WIK19" s="102"/>
      <c r="WIL19" s="102"/>
      <c r="WIM19" s="103"/>
      <c r="WIR19" s="102"/>
      <c r="WIS19" s="102"/>
      <c r="WIT19" s="103"/>
      <c r="WIY19" s="102"/>
      <c r="WIZ19" s="102"/>
      <c r="WJA19" s="103"/>
      <c r="WJF19" s="102"/>
      <c r="WJG19" s="102"/>
      <c r="WJH19" s="103"/>
      <c r="WJM19" s="102"/>
      <c r="WJN19" s="102"/>
      <c r="WJO19" s="103"/>
      <c r="WJT19" s="102"/>
      <c r="WJU19" s="102"/>
      <c r="WJV19" s="103"/>
      <c r="WKA19" s="102"/>
      <c r="WKB19" s="102"/>
      <c r="WKC19" s="103"/>
      <c r="WKH19" s="102"/>
      <c r="WKI19" s="102"/>
      <c r="WKJ19" s="103"/>
      <c r="WKO19" s="102"/>
      <c r="WKP19" s="102"/>
      <c r="WKQ19" s="103"/>
      <c r="WKV19" s="102"/>
      <c r="WKW19" s="102"/>
      <c r="WKX19" s="103"/>
      <c r="WLC19" s="102"/>
      <c r="WLD19" s="102"/>
      <c r="WLE19" s="103"/>
      <c r="WLJ19" s="102"/>
      <c r="WLK19" s="102"/>
      <c r="WLL19" s="103"/>
      <c r="WLQ19" s="102"/>
      <c r="WLR19" s="102"/>
      <c r="WLS19" s="103"/>
      <c r="WLX19" s="102"/>
      <c r="WLY19" s="102"/>
      <c r="WLZ19" s="103"/>
      <c r="WME19" s="102"/>
      <c r="WMF19" s="102"/>
      <c r="WMG19" s="103"/>
      <c r="WML19" s="102"/>
      <c r="WMM19" s="102"/>
      <c r="WMN19" s="103"/>
      <c r="WMS19" s="102"/>
      <c r="WMT19" s="102"/>
      <c r="WMU19" s="103"/>
      <c r="WMZ19" s="102"/>
      <c r="WNA19" s="102"/>
      <c r="WNB19" s="103"/>
      <c r="WNG19" s="102"/>
      <c r="WNH19" s="102"/>
      <c r="WNI19" s="103"/>
      <c r="WNN19" s="102"/>
      <c r="WNO19" s="102"/>
      <c r="WNP19" s="103"/>
      <c r="WNU19" s="102"/>
      <c r="WNV19" s="102"/>
      <c r="WNW19" s="103"/>
      <c r="WOB19" s="102"/>
      <c r="WOC19" s="102"/>
      <c r="WOD19" s="103"/>
      <c r="WOI19" s="102"/>
      <c r="WOJ19" s="102"/>
      <c r="WOK19" s="103"/>
      <c r="WOP19" s="102"/>
      <c r="WOQ19" s="102"/>
      <c r="WOR19" s="103"/>
      <c r="WOW19" s="102"/>
      <c r="WOX19" s="102"/>
      <c r="WOY19" s="103"/>
      <c r="WPD19" s="102"/>
      <c r="WPE19" s="102"/>
      <c r="WPF19" s="103"/>
      <c r="WPK19" s="102"/>
      <c r="WPL19" s="102"/>
      <c r="WPM19" s="103"/>
      <c r="WPR19" s="102"/>
      <c r="WPS19" s="102"/>
      <c r="WPT19" s="103"/>
      <c r="WPY19" s="102"/>
      <c r="WPZ19" s="102"/>
      <c r="WQA19" s="103"/>
      <c r="WQF19" s="102"/>
      <c r="WQG19" s="102"/>
      <c r="WQH19" s="103"/>
      <c r="WQM19" s="102"/>
      <c r="WQN19" s="102"/>
      <c r="WQO19" s="103"/>
      <c r="WQT19" s="102"/>
      <c r="WQU19" s="102"/>
      <c r="WQV19" s="103"/>
      <c r="WRA19" s="102"/>
      <c r="WRB19" s="102"/>
      <c r="WRC19" s="103"/>
      <c r="WRH19" s="102"/>
      <c r="WRI19" s="102"/>
      <c r="WRJ19" s="103"/>
      <c r="WRO19" s="102"/>
      <c r="WRP19" s="102"/>
      <c r="WRQ19" s="103"/>
      <c r="WRV19" s="102"/>
      <c r="WRW19" s="102"/>
      <c r="WRX19" s="103"/>
      <c r="WSC19" s="102"/>
      <c r="WSD19" s="102"/>
      <c r="WSE19" s="103"/>
      <c r="WSJ19" s="102"/>
      <c r="WSK19" s="102"/>
      <c r="WSL19" s="103"/>
      <c r="WSQ19" s="102"/>
      <c r="WSR19" s="102"/>
      <c r="WSS19" s="103"/>
      <c r="WSX19" s="102"/>
      <c r="WSY19" s="102"/>
      <c r="WSZ19" s="103"/>
      <c r="WTE19" s="102"/>
      <c r="WTF19" s="102"/>
      <c r="WTG19" s="103"/>
      <c r="WTL19" s="102"/>
      <c r="WTM19" s="102"/>
      <c r="WTN19" s="103"/>
      <c r="WTS19" s="102"/>
      <c r="WTT19" s="102"/>
      <c r="WTU19" s="103"/>
      <c r="WTZ19" s="102"/>
      <c r="WUA19" s="102"/>
      <c r="WUB19" s="103"/>
      <c r="WUG19" s="102"/>
      <c r="WUH19" s="102"/>
      <c r="WUI19" s="103"/>
      <c r="WUN19" s="102"/>
      <c r="WUO19" s="102"/>
      <c r="WUP19" s="103"/>
      <c r="WUU19" s="102"/>
      <c r="WUV19" s="102"/>
      <c r="WUW19" s="103"/>
      <c r="WVB19" s="102"/>
      <c r="WVC19" s="102"/>
      <c r="WVD19" s="103"/>
      <c r="WVI19" s="102"/>
      <c r="WVJ19" s="102"/>
      <c r="WVK19" s="103"/>
      <c r="WVP19" s="102"/>
      <c r="WVQ19" s="102"/>
      <c r="WVR19" s="103"/>
      <c r="WVW19" s="102"/>
      <c r="WVX19" s="102"/>
      <c r="WVY19" s="103"/>
      <c r="WWD19" s="102"/>
      <c r="WWE19" s="102"/>
      <c r="WWF19" s="103"/>
      <c r="WWK19" s="102"/>
      <c r="WWL19" s="102"/>
      <c r="WWM19" s="103"/>
      <c r="WWR19" s="102"/>
      <c r="WWS19" s="102"/>
      <c r="WWT19" s="103"/>
      <c r="WWY19" s="102"/>
      <c r="WWZ19" s="102"/>
      <c r="WXA19" s="103"/>
      <c r="WXF19" s="102"/>
      <c r="WXG19" s="102"/>
      <c r="WXH19" s="103"/>
      <c r="WXM19" s="102"/>
      <c r="WXN19" s="102"/>
      <c r="WXO19" s="103"/>
      <c r="WXT19" s="102"/>
      <c r="WXU19" s="102"/>
      <c r="WXV19" s="103"/>
      <c r="WYA19" s="102"/>
      <c r="WYB19" s="102"/>
      <c r="WYC19" s="103"/>
      <c r="WYH19" s="102"/>
      <c r="WYI19" s="102"/>
      <c r="WYJ19" s="103"/>
      <c r="WYO19" s="102"/>
      <c r="WYP19" s="102"/>
      <c r="WYQ19" s="103"/>
      <c r="WYV19" s="102"/>
      <c r="WYW19" s="102"/>
      <c r="WYX19" s="103"/>
      <c r="WZC19" s="102"/>
      <c r="WZD19" s="102"/>
      <c r="WZE19" s="103"/>
      <c r="WZJ19" s="102"/>
      <c r="WZK19" s="102"/>
      <c r="WZL19" s="103"/>
      <c r="WZQ19" s="102"/>
      <c r="WZR19" s="102"/>
      <c r="WZS19" s="103"/>
      <c r="WZX19" s="102"/>
      <c r="WZY19" s="102"/>
      <c r="WZZ19" s="103"/>
      <c r="XAE19" s="102"/>
      <c r="XAF19" s="102"/>
      <c r="XAG19" s="103"/>
      <c r="XAL19" s="102"/>
      <c r="XAM19" s="102"/>
      <c r="XAN19" s="103"/>
      <c r="XAS19" s="102"/>
      <c r="XAT19" s="102"/>
      <c r="XAU19" s="103"/>
      <c r="XAZ19" s="102"/>
      <c r="XBA19" s="102"/>
      <c r="XBB19" s="103"/>
      <c r="XBG19" s="102"/>
      <c r="XBH19" s="102"/>
      <c r="XBI19" s="103"/>
      <c r="XBN19" s="102"/>
      <c r="XBO19" s="102"/>
      <c r="XBP19" s="103"/>
      <c r="XBU19" s="102"/>
      <c r="XBV19" s="102"/>
      <c r="XBW19" s="103"/>
      <c r="XCB19" s="102"/>
      <c r="XCC19" s="102"/>
      <c r="XCD19" s="103"/>
      <c r="XCI19" s="102"/>
      <c r="XCJ19" s="102"/>
      <c r="XCK19" s="103"/>
      <c r="XCP19" s="102"/>
      <c r="XCQ19" s="102"/>
      <c r="XCR19" s="103"/>
      <c r="XCW19" s="102"/>
      <c r="XCX19" s="102"/>
      <c r="XCY19" s="103"/>
      <c r="XDD19" s="102"/>
      <c r="XDE19" s="102"/>
      <c r="XDF19" s="103"/>
      <c r="XDK19" s="102"/>
      <c r="XDL19" s="102"/>
      <c r="XDM19" s="103"/>
      <c r="XDR19" s="102"/>
      <c r="XDS19" s="102"/>
      <c r="XDT19" s="103"/>
      <c r="XDY19" s="102"/>
      <c r="XDZ19" s="102"/>
      <c r="XEA19" s="103"/>
      <c r="XEF19" s="102"/>
      <c r="XEG19" s="102"/>
      <c r="XEH19" s="103"/>
      <c r="XEM19" s="102"/>
      <c r="XEN19" s="102"/>
      <c r="XEO19" s="103"/>
      <c r="XET19" s="102"/>
      <c r="XEU19" s="102"/>
      <c r="XEV19" s="103"/>
      <c r="XFA19" s="102"/>
      <c r="XFB19" s="102"/>
      <c r="XFC19" s="103"/>
    </row>
    <row r="20" spans="1:2047 2052:3069 3074:5120 5125:6142 6147:7164 7169:9215 9220:10237 10242:12288 12293:13310 13315:14332 14337:16383" s="88" customFormat="1" outlineLevel="1" x14ac:dyDescent="0.2">
      <c r="A20" s="5"/>
      <c r="B20" s="5"/>
      <c r="C20" s="88" t="s">
        <v>412</v>
      </c>
      <c r="D20" s="87" t="s">
        <v>44</v>
      </c>
      <c r="E20" s="87">
        <v>1</v>
      </c>
      <c r="F20" s="89">
        <f>J22</f>
        <v>14.46</v>
      </c>
      <c r="G20" s="87">
        <f>ROUND(E20*F20,2)</f>
        <v>14.46</v>
      </c>
      <c r="I20" s="90" t="s">
        <v>413</v>
      </c>
      <c r="J20" s="90" t="s">
        <v>414</v>
      </c>
      <c r="K20" s="90" t="s">
        <v>415</v>
      </c>
    </row>
    <row r="21" spans="1:2047 2052:3069 3074:5120 5125:6142 6147:7164 7169:9215 9220:10237 10242:12288 12293:13310 13315:14332 14337:16383" s="88" customFormat="1" outlineLevel="1" x14ac:dyDescent="0.2">
      <c r="A21" s="5"/>
      <c r="B21" s="5"/>
      <c r="C21" s="88" t="s">
        <v>416</v>
      </c>
      <c r="D21" s="87" t="s">
        <v>417</v>
      </c>
      <c r="E21" s="87">
        <v>0.3</v>
      </c>
      <c r="F21" s="87">
        <v>26.34</v>
      </c>
      <c r="G21" s="87">
        <f>ROUND(E21*F21,2)</f>
        <v>7.9</v>
      </c>
      <c r="I21" s="91">
        <v>22</v>
      </c>
      <c r="J21" s="91">
        <v>9.98</v>
      </c>
      <c r="K21" s="91">
        <v>11.4</v>
      </c>
    </row>
    <row r="22" spans="1:2047 2052:3069 3074:5120 5125:6142 6147:7164 7169:9215 9220:10237 10242:12288 12293:13310 13315:14332 14337:16383" s="88" customFormat="1" outlineLevel="1" x14ac:dyDescent="0.2">
      <c r="A22" s="5"/>
      <c r="B22" s="5"/>
      <c r="D22" s="87"/>
      <c r="E22" s="87"/>
      <c r="F22" s="87" t="s">
        <v>101</v>
      </c>
      <c r="G22" s="87">
        <f>G20+G21</f>
        <v>22.36</v>
      </c>
      <c r="J22" s="92">
        <f>(I21+J21+K21)/3</f>
        <v>14.46</v>
      </c>
    </row>
    <row r="23" spans="1:2047 2052:3069 3074:5120 5125:6142 6147:7164 7169:9215 9220:10237 10242:12288 12293:13310 13315:14332 14337:16383" s="88" customFormat="1" outlineLevel="1" x14ac:dyDescent="0.2">
      <c r="A23" s="5"/>
      <c r="B23" s="5"/>
      <c r="D23" s="87"/>
      <c r="E23" s="87"/>
      <c r="F23" s="87" t="s">
        <v>403</v>
      </c>
      <c r="G23" s="87">
        <f>ROUND(G22*0.25,2)</f>
        <v>5.59</v>
      </c>
    </row>
    <row r="24" spans="1:2047 2052:3069 3074:5120 5125:6142 6147:7164 7169:9215 9220:10237 10242:12288 12293:13310 13315:14332 14337:16383" s="88" customFormat="1" outlineLevel="1" x14ac:dyDescent="0.2">
      <c r="A24" s="5"/>
      <c r="B24" s="5"/>
      <c r="D24" s="87"/>
      <c r="E24" s="87"/>
      <c r="F24" s="87" t="s">
        <v>404</v>
      </c>
      <c r="G24" s="87">
        <f>ROUND(G22+G23,2)</f>
        <v>27.95</v>
      </c>
    </row>
    <row r="25" spans="1:2047 2052:3069 3074:5120 5125:6142 6147:7164 7169:9215 9220:10237 10242:12288 12293:13310 13315:14332 14337:16383" s="88" customFormat="1" outlineLevel="1" x14ac:dyDescent="0.2">
      <c r="A25" s="5"/>
      <c r="B25" s="5"/>
      <c r="D25" s="87"/>
      <c r="E25" s="87"/>
      <c r="F25" s="87"/>
      <c r="G25" s="87"/>
    </row>
    <row r="26" spans="1:2047 2052:3069 3074:5120 5125:6142 6147:7164 7169:9215 9220:10237 10242:12288 12293:13310 13315:14332 14337:16383" s="104" customFormat="1" x14ac:dyDescent="0.2">
      <c r="A26" s="102" t="s">
        <v>418</v>
      </c>
      <c r="B26" s="102">
        <v>102114</v>
      </c>
      <c r="C26" s="103" t="s">
        <v>419</v>
      </c>
      <c r="H26" s="102"/>
      <c r="I26" s="102"/>
      <c r="J26" s="103"/>
      <c r="O26" s="102"/>
      <c r="P26" s="102"/>
      <c r="Q26" s="103"/>
      <c r="V26" s="102"/>
      <c r="W26" s="102"/>
      <c r="X26" s="103"/>
      <c r="AC26" s="102"/>
      <c r="AD26" s="102"/>
      <c r="AE26" s="103"/>
      <c r="AJ26" s="102"/>
      <c r="AK26" s="102"/>
      <c r="AL26" s="103"/>
      <c r="AQ26" s="102"/>
      <c r="AR26" s="102"/>
      <c r="AS26" s="103"/>
      <c r="AX26" s="102"/>
      <c r="AY26" s="102"/>
      <c r="AZ26" s="103"/>
      <c r="BE26" s="102"/>
      <c r="BF26" s="102"/>
      <c r="BG26" s="103"/>
      <c r="BL26" s="102"/>
      <c r="BM26" s="102"/>
      <c r="BN26" s="103"/>
      <c r="BS26" s="102"/>
      <c r="BT26" s="102"/>
      <c r="BU26" s="103"/>
      <c r="BZ26" s="102"/>
      <c r="CA26" s="102"/>
      <c r="CB26" s="103"/>
      <c r="CG26" s="102"/>
      <c r="CH26" s="102"/>
      <c r="CI26" s="103"/>
      <c r="CN26" s="102"/>
      <c r="CO26" s="102"/>
      <c r="CP26" s="103"/>
      <c r="CU26" s="102"/>
      <c r="CV26" s="102"/>
      <c r="CW26" s="103"/>
      <c r="DB26" s="102"/>
      <c r="DC26" s="102"/>
      <c r="DD26" s="103"/>
      <c r="DI26" s="102"/>
      <c r="DJ26" s="102"/>
      <c r="DK26" s="103"/>
      <c r="DP26" s="102"/>
      <c r="DQ26" s="102"/>
      <c r="DR26" s="103"/>
      <c r="DW26" s="102"/>
      <c r="DX26" s="102"/>
      <c r="DY26" s="103"/>
      <c r="ED26" s="102"/>
      <c r="EE26" s="102"/>
      <c r="EF26" s="103"/>
      <c r="EK26" s="102"/>
      <c r="EL26" s="102"/>
      <c r="EM26" s="103"/>
      <c r="ER26" s="102"/>
      <c r="ES26" s="102"/>
      <c r="ET26" s="103"/>
      <c r="EY26" s="102"/>
      <c r="EZ26" s="102"/>
      <c r="FA26" s="103"/>
      <c r="FF26" s="102"/>
      <c r="FG26" s="102"/>
      <c r="FH26" s="103"/>
      <c r="FM26" s="102"/>
      <c r="FN26" s="102"/>
      <c r="FO26" s="103"/>
      <c r="FT26" s="102"/>
      <c r="FU26" s="102"/>
      <c r="FV26" s="103"/>
      <c r="GA26" s="102"/>
      <c r="GB26" s="102"/>
      <c r="GC26" s="103"/>
      <c r="GH26" s="102"/>
      <c r="GI26" s="102"/>
      <c r="GJ26" s="103"/>
      <c r="GO26" s="102"/>
      <c r="GP26" s="102"/>
      <c r="GQ26" s="103"/>
      <c r="GV26" s="102"/>
      <c r="GW26" s="102"/>
      <c r="GX26" s="103"/>
      <c r="HC26" s="102"/>
      <c r="HD26" s="102"/>
      <c r="HE26" s="103"/>
      <c r="HJ26" s="102"/>
      <c r="HK26" s="102"/>
      <c r="HL26" s="103"/>
      <c r="HQ26" s="102"/>
      <c r="HR26" s="102"/>
      <c r="HS26" s="103"/>
      <c r="HX26" s="102"/>
      <c r="HY26" s="102"/>
      <c r="HZ26" s="103"/>
      <c r="IE26" s="102"/>
      <c r="IF26" s="102"/>
      <c r="IG26" s="103"/>
      <c r="IL26" s="102"/>
      <c r="IM26" s="102"/>
      <c r="IN26" s="103"/>
      <c r="IS26" s="102"/>
      <c r="IT26" s="102"/>
      <c r="IU26" s="103"/>
      <c r="IZ26" s="102"/>
      <c r="JA26" s="102"/>
      <c r="JB26" s="103"/>
      <c r="JG26" s="102"/>
      <c r="JH26" s="102"/>
      <c r="JI26" s="103"/>
      <c r="JN26" s="102"/>
      <c r="JO26" s="102"/>
      <c r="JP26" s="103"/>
      <c r="JU26" s="102"/>
      <c r="JV26" s="102"/>
      <c r="JW26" s="103"/>
      <c r="KB26" s="102"/>
      <c r="KC26" s="102"/>
      <c r="KD26" s="103"/>
      <c r="KI26" s="102"/>
      <c r="KJ26" s="102"/>
      <c r="KK26" s="103"/>
      <c r="KP26" s="102"/>
      <c r="KQ26" s="102"/>
      <c r="KR26" s="103"/>
      <c r="KW26" s="102"/>
      <c r="KX26" s="102"/>
      <c r="KY26" s="103"/>
      <c r="LD26" s="102"/>
      <c r="LE26" s="102"/>
      <c r="LF26" s="103"/>
      <c r="LK26" s="102"/>
      <c r="LL26" s="102"/>
      <c r="LM26" s="103"/>
      <c r="LR26" s="102"/>
      <c r="LS26" s="102"/>
      <c r="LT26" s="103"/>
      <c r="LY26" s="102"/>
      <c r="LZ26" s="102"/>
      <c r="MA26" s="103"/>
      <c r="MF26" s="102"/>
      <c r="MG26" s="102"/>
      <c r="MH26" s="103"/>
      <c r="MM26" s="102"/>
      <c r="MN26" s="102"/>
      <c r="MO26" s="103"/>
      <c r="MT26" s="102"/>
      <c r="MU26" s="102"/>
      <c r="MV26" s="103"/>
      <c r="NA26" s="102"/>
      <c r="NB26" s="102"/>
      <c r="NC26" s="103"/>
      <c r="NH26" s="102"/>
      <c r="NI26" s="102"/>
      <c r="NJ26" s="103"/>
      <c r="NO26" s="102"/>
      <c r="NP26" s="102"/>
      <c r="NQ26" s="103"/>
      <c r="NV26" s="102"/>
      <c r="NW26" s="102"/>
      <c r="NX26" s="103"/>
      <c r="OC26" s="102"/>
      <c r="OD26" s="102"/>
      <c r="OE26" s="103"/>
      <c r="OJ26" s="102"/>
      <c r="OK26" s="102"/>
      <c r="OL26" s="103"/>
      <c r="OQ26" s="102"/>
      <c r="OR26" s="102"/>
      <c r="OS26" s="103"/>
      <c r="OX26" s="102"/>
      <c r="OY26" s="102"/>
      <c r="OZ26" s="103"/>
      <c r="PE26" s="102"/>
      <c r="PF26" s="102"/>
      <c r="PG26" s="103"/>
      <c r="PL26" s="102"/>
      <c r="PM26" s="102"/>
      <c r="PN26" s="103"/>
      <c r="PS26" s="102"/>
      <c r="PT26" s="102"/>
      <c r="PU26" s="103"/>
      <c r="PZ26" s="102"/>
      <c r="QA26" s="102"/>
      <c r="QB26" s="103"/>
      <c r="QG26" s="102"/>
      <c r="QH26" s="102"/>
      <c r="QI26" s="103"/>
      <c r="QN26" s="102"/>
      <c r="QO26" s="102"/>
      <c r="QP26" s="103"/>
      <c r="QU26" s="102"/>
      <c r="QV26" s="102"/>
      <c r="QW26" s="103"/>
      <c r="RB26" s="102"/>
      <c r="RC26" s="102"/>
      <c r="RD26" s="103"/>
      <c r="RI26" s="102"/>
      <c r="RJ26" s="102"/>
      <c r="RK26" s="103"/>
      <c r="RP26" s="102"/>
      <c r="RQ26" s="102"/>
      <c r="RR26" s="103"/>
      <c r="RW26" s="102"/>
      <c r="RX26" s="102"/>
      <c r="RY26" s="103"/>
      <c r="SD26" s="102"/>
      <c r="SE26" s="102"/>
      <c r="SF26" s="103"/>
      <c r="SK26" s="102"/>
      <c r="SL26" s="102"/>
      <c r="SM26" s="103"/>
      <c r="SR26" s="102"/>
      <c r="SS26" s="102"/>
      <c r="ST26" s="103"/>
      <c r="SY26" s="102"/>
      <c r="SZ26" s="102"/>
      <c r="TA26" s="103"/>
      <c r="TF26" s="102"/>
      <c r="TG26" s="102"/>
      <c r="TH26" s="103"/>
      <c r="TM26" s="102"/>
      <c r="TN26" s="102"/>
      <c r="TO26" s="103"/>
      <c r="TT26" s="102"/>
      <c r="TU26" s="102"/>
      <c r="TV26" s="103"/>
      <c r="UA26" s="102"/>
      <c r="UB26" s="102"/>
      <c r="UC26" s="103"/>
      <c r="UH26" s="102"/>
      <c r="UI26" s="102"/>
      <c r="UJ26" s="103"/>
      <c r="UO26" s="102"/>
      <c r="UP26" s="102"/>
      <c r="UQ26" s="103"/>
      <c r="UV26" s="102"/>
      <c r="UW26" s="102"/>
      <c r="UX26" s="103"/>
      <c r="VC26" s="102"/>
      <c r="VD26" s="102"/>
      <c r="VE26" s="103"/>
      <c r="VJ26" s="102"/>
      <c r="VK26" s="102"/>
      <c r="VL26" s="103"/>
      <c r="VQ26" s="102"/>
      <c r="VR26" s="102"/>
      <c r="VS26" s="103"/>
      <c r="VX26" s="102"/>
      <c r="VY26" s="102"/>
      <c r="VZ26" s="103"/>
      <c r="WE26" s="102"/>
      <c r="WF26" s="102"/>
      <c r="WG26" s="103"/>
      <c r="WL26" s="102"/>
      <c r="WM26" s="102"/>
      <c r="WN26" s="103"/>
      <c r="WS26" s="102"/>
      <c r="WT26" s="102"/>
      <c r="WU26" s="103"/>
      <c r="WZ26" s="102"/>
      <c r="XA26" s="102"/>
      <c r="XB26" s="103"/>
      <c r="XG26" s="102"/>
      <c r="XH26" s="102"/>
      <c r="XI26" s="103"/>
      <c r="XN26" s="102"/>
      <c r="XO26" s="102"/>
      <c r="XP26" s="103"/>
      <c r="XU26" s="102"/>
      <c r="XV26" s="102"/>
      <c r="XW26" s="103"/>
      <c r="YB26" s="102"/>
      <c r="YC26" s="102"/>
      <c r="YD26" s="103"/>
      <c r="YI26" s="102"/>
      <c r="YJ26" s="102"/>
      <c r="YK26" s="103"/>
      <c r="YP26" s="102"/>
      <c r="YQ26" s="102"/>
      <c r="YR26" s="103"/>
      <c r="YW26" s="102"/>
      <c r="YX26" s="102"/>
      <c r="YY26" s="103"/>
      <c r="ZD26" s="102"/>
      <c r="ZE26" s="102"/>
      <c r="ZF26" s="103"/>
      <c r="ZK26" s="102"/>
      <c r="ZL26" s="102"/>
      <c r="ZM26" s="103"/>
      <c r="ZR26" s="102"/>
      <c r="ZS26" s="102"/>
      <c r="ZT26" s="103"/>
      <c r="ZY26" s="102"/>
      <c r="ZZ26" s="102"/>
      <c r="AAA26" s="103"/>
      <c r="AAF26" s="102"/>
      <c r="AAG26" s="102"/>
      <c r="AAH26" s="103"/>
      <c r="AAM26" s="102"/>
      <c r="AAN26" s="102"/>
      <c r="AAO26" s="103"/>
      <c r="AAT26" s="102"/>
      <c r="AAU26" s="102"/>
      <c r="AAV26" s="103"/>
      <c r="ABA26" s="102"/>
      <c r="ABB26" s="102"/>
      <c r="ABC26" s="103"/>
      <c r="ABH26" s="102"/>
      <c r="ABI26" s="102"/>
      <c r="ABJ26" s="103"/>
      <c r="ABO26" s="102"/>
      <c r="ABP26" s="102"/>
      <c r="ABQ26" s="103"/>
      <c r="ABV26" s="102"/>
      <c r="ABW26" s="102"/>
      <c r="ABX26" s="103"/>
      <c r="ACC26" s="102"/>
      <c r="ACD26" s="102"/>
      <c r="ACE26" s="103"/>
      <c r="ACJ26" s="102"/>
      <c r="ACK26" s="102"/>
      <c r="ACL26" s="103"/>
      <c r="ACQ26" s="102"/>
      <c r="ACR26" s="102"/>
      <c r="ACS26" s="103"/>
      <c r="ACX26" s="102"/>
      <c r="ACY26" s="102"/>
      <c r="ACZ26" s="103"/>
      <c r="ADE26" s="102"/>
      <c r="ADF26" s="102"/>
      <c r="ADG26" s="103"/>
      <c r="ADL26" s="102"/>
      <c r="ADM26" s="102"/>
      <c r="ADN26" s="103"/>
      <c r="ADS26" s="102"/>
      <c r="ADT26" s="102"/>
      <c r="ADU26" s="103"/>
      <c r="ADZ26" s="102"/>
      <c r="AEA26" s="102"/>
      <c r="AEB26" s="103"/>
      <c r="AEG26" s="102"/>
      <c r="AEH26" s="102"/>
      <c r="AEI26" s="103"/>
      <c r="AEN26" s="102"/>
      <c r="AEO26" s="102"/>
      <c r="AEP26" s="103"/>
      <c r="AEU26" s="102"/>
      <c r="AEV26" s="102"/>
      <c r="AEW26" s="103"/>
      <c r="AFB26" s="102"/>
      <c r="AFC26" s="102"/>
      <c r="AFD26" s="103"/>
      <c r="AFI26" s="102"/>
      <c r="AFJ26" s="102"/>
      <c r="AFK26" s="103"/>
      <c r="AFP26" s="102"/>
      <c r="AFQ26" s="102"/>
      <c r="AFR26" s="103"/>
      <c r="AFW26" s="102"/>
      <c r="AFX26" s="102"/>
      <c r="AFY26" s="103"/>
      <c r="AGD26" s="102"/>
      <c r="AGE26" s="102"/>
      <c r="AGF26" s="103"/>
      <c r="AGK26" s="102"/>
      <c r="AGL26" s="102"/>
      <c r="AGM26" s="103"/>
      <c r="AGR26" s="102"/>
      <c r="AGS26" s="102"/>
      <c r="AGT26" s="103"/>
      <c r="AGY26" s="102"/>
      <c r="AGZ26" s="102"/>
      <c r="AHA26" s="103"/>
      <c r="AHF26" s="102"/>
      <c r="AHG26" s="102"/>
      <c r="AHH26" s="103"/>
      <c r="AHM26" s="102"/>
      <c r="AHN26" s="102"/>
      <c r="AHO26" s="103"/>
      <c r="AHT26" s="102"/>
      <c r="AHU26" s="102"/>
      <c r="AHV26" s="103"/>
      <c r="AIA26" s="102"/>
      <c r="AIB26" s="102"/>
      <c r="AIC26" s="103"/>
      <c r="AIH26" s="102"/>
      <c r="AII26" s="102"/>
      <c r="AIJ26" s="103"/>
      <c r="AIO26" s="102"/>
      <c r="AIP26" s="102"/>
      <c r="AIQ26" s="103"/>
      <c r="AIV26" s="102"/>
      <c r="AIW26" s="102"/>
      <c r="AIX26" s="103"/>
      <c r="AJC26" s="102"/>
      <c r="AJD26" s="102"/>
      <c r="AJE26" s="103"/>
      <c r="AJJ26" s="102"/>
      <c r="AJK26" s="102"/>
      <c r="AJL26" s="103"/>
      <c r="AJQ26" s="102"/>
      <c r="AJR26" s="102"/>
      <c r="AJS26" s="103"/>
      <c r="AJX26" s="102"/>
      <c r="AJY26" s="102"/>
      <c r="AJZ26" s="103"/>
      <c r="AKE26" s="102"/>
      <c r="AKF26" s="102"/>
      <c r="AKG26" s="103"/>
      <c r="AKL26" s="102"/>
      <c r="AKM26" s="102"/>
      <c r="AKN26" s="103"/>
      <c r="AKS26" s="102"/>
      <c r="AKT26" s="102"/>
      <c r="AKU26" s="103"/>
      <c r="AKZ26" s="102"/>
      <c r="ALA26" s="102"/>
      <c r="ALB26" s="103"/>
      <c r="ALG26" s="102"/>
      <c r="ALH26" s="102"/>
      <c r="ALI26" s="103"/>
      <c r="ALN26" s="102"/>
      <c r="ALO26" s="102"/>
      <c r="ALP26" s="103"/>
      <c r="ALU26" s="102"/>
      <c r="ALV26" s="102"/>
      <c r="ALW26" s="103"/>
      <c r="AMB26" s="102"/>
      <c r="AMC26" s="102"/>
      <c r="AMD26" s="103"/>
      <c r="AMI26" s="102"/>
      <c r="AMJ26" s="102"/>
      <c r="AMK26" s="103"/>
      <c r="AMP26" s="102"/>
      <c r="AMQ26" s="102"/>
      <c r="AMR26" s="103"/>
      <c r="AMW26" s="102"/>
      <c r="AMX26" s="102"/>
      <c r="AMY26" s="103"/>
      <c r="AND26" s="102"/>
      <c r="ANE26" s="102"/>
      <c r="ANF26" s="103"/>
      <c r="ANK26" s="102"/>
      <c r="ANL26" s="102"/>
      <c r="ANM26" s="103"/>
      <c r="ANR26" s="102"/>
      <c r="ANS26" s="102"/>
      <c r="ANT26" s="103"/>
      <c r="ANY26" s="102"/>
      <c r="ANZ26" s="102"/>
      <c r="AOA26" s="103"/>
      <c r="AOF26" s="102"/>
      <c r="AOG26" s="102"/>
      <c r="AOH26" s="103"/>
      <c r="AOM26" s="102"/>
      <c r="AON26" s="102"/>
      <c r="AOO26" s="103"/>
      <c r="AOT26" s="102"/>
      <c r="AOU26" s="102"/>
      <c r="AOV26" s="103"/>
      <c r="APA26" s="102"/>
      <c r="APB26" s="102"/>
      <c r="APC26" s="103"/>
      <c r="APH26" s="102"/>
      <c r="API26" s="102"/>
      <c r="APJ26" s="103"/>
      <c r="APO26" s="102"/>
      <c r="APP26" s="102"/>
      <c r="APQ26" s="103"/>
      <c r="APV26" s="102"/>
      <c r="APW26" s="102"/>
      <c r="APX26" s="103"/>
      <c r="AQC26" s="102"/>
      <c r="AQD26" s="102"/>
      <c r="AQE26" s="103"/>
      <c r="AQJ26" s="102"/>
      <c r="AQK26" s="102"/>
      <c r="AQL26" s="103"/>
      <c r="AQQ26" s="102"/>
      <c r="AQR26" s="102"/>
      <c r="AQS26" s="103"/>
      <c r="AQX26" s="102"/>
      <c r="AQY26" s="102"/>
      <c r="AQZ26" s="103"/>
      <c r="ARE26" s="102"/>
      <c r="ARF26" s="102"/>
      <c r="ARG26" s="103"/>
      <c r="ARL26" s="102"/>
      <c r="ARM26" s="102"/>
      <c r="ARN26" s="103"/>
      <c r="ARS26" s="102"/>
      <c r="ART26" s="102"/>
      <c r="ARU26" s="103"/>
      <c r="ARZ26" s="102"/>
      <c r="ASA26" s="102"/>
      <c r="ASB26" s="103"/>
      <c r="ASG26" s="102"/>
      <c r="ASH26" s="102"/>
      <c r="ASI26" s="103"/>
      <c r="ASN26" s="102"/>
      <c r="ASO26" s="102"/>
      <c r="ASP26" s="103"/>
      <c r="ASU26" s="102"/>
      <c r="ASV26" s="102"/>
      <c r="ASW26" s="103"/>
      <c r="ATB26" s="102"/>
      <c r="ATC26" s="102"/>
      <c r="ATD26" s="103"/>
      <c r="ATI26" s="102"/>
      <c r="ATJ26" s="102"/>
      <c r="ATK26" s="103"/>
      <c r="ATP26" s="102"/>
      <c r="ATQ26" s="102"/>
      <c r="ATR26" s="103"/>
      <c r="ATW26" s="102"/>
      <c r="ATX26" s="102"/>
      <c r="ATY26" s="103"/>
      <c r="AUD26" s="102"/>
      <c r="AUE26" s="102"/>
      <c r="AUF26" s="103"/>
      <c r="AUK26" s="102"/>
      <c r="AUL26" s="102"/>
      <c r="AUM26" s="103"/>
      <c r="AUR26" s="102"/>
      <c r="AUS26" s="102"/>
      <c r="AUT26" s="103"/>
      <c r="AUY26" s="102"/>
      <c r="AUZ26" s="102"/>
      <c r="AVA26" s="103"/>
      <c r="AVF26" s="102"/>
      <c r="AVG26" s="102"/>
      <c r="AVH26" s="103"/>
      <c r="AVM26" s="102"/>
      <c r="AVN26" s="102"/>
      <c r="AVO26" s="103"/>
      <c r="AVT26" s="102"/>
      <c r="AVU26" s="102"/>
      <c r="AVV26" s="103"/>
      <c r="AWA26" s="102"/>
      <c r="AWB26" s="102"/>
      <c r="AWC26" s="103"/>
      <c r="AWH26" s="102"/>
      <c r="AWI26" s="102"/>
      <c r="AWJ26" s="103"/>
      <c r="AWO26" s="102"/>
      <c r="AWP26" s="102"/>
      <c r="AWQ26" s="103"/>
      <c r="AWV26" s="102"/>
      <c r="AWW26" s="102"/>
      <c r="AWX26" s="103"/>
      <c r="AXC26" s="102"/>
      <c r="AXD26" s="102"/>
      <c r="AXE26" s="103"/>
      <c r="AXJ26" s="102"/>
      <c r="AXK26" s="102"/>
      <c r="AXL26" s="103"/>
      <c r="AXQ26" s="102"/>
      <c r="AXR26" s="102"/>
      <c r="AXS26" s="103"/>
      <c r="AXX26" s="102"/>
      <c r="AXY26" s="102"/>
      <c r="AXZ26" s="103"/>
      <c r="AYE26" s="102"/>
      <c r="AYF26" s="102"/>
      <c r="AYG26" s="103"/>
      <c r="AYL26" s="102"/>
      <c r="AYM26" s="102"/>
      <c r="AYN26" s="103"/>
      <c r="AYS26" s="102"/>
      <c r="AYT26" s="102"/>
      <c r="AYU26" s="103"/>
      <c r="AYZ26" s="102"/>
      <c r="AZA26" s="102"/>
      <c r="AZB26" s="103"/>
      <c r="AZG26" s="102"/>
      <c r="AZH26" s="102"/>
      <c r="AZI26" s="103"/>
      <c r="AZN26" s="102"/>
      <c r="AZO26" s="102"/>
      <c r="AZP26" s="103"/>
      <c r="AZU26" s="102"/>
      <c r="AZV26" s="102"/>
      <c r="AZW26" s="103"/>
      <c r="BAB26" s="102"/>
      <c r="BAC26" s="102"/>
      <c r="BAD26" s="103"/>
      <c r="BAI26" s="102"/>
      <c r="BAJ26" s="102"/>
      <c r="BAK26" s="103"/>
      <c r="BAP26" s="102"/>
      <c r="BAQ26" s="102"/>
      <c r="BAR26" s="103"/>
      <c r="BAW26" s="102"/>
      <c r="BAX26" s="102"/>
      <c r="BAY26" s="103"/>
      <c r="BBD26" s="102"/>
      <c r="BBE26" s="102"/>
      <c r="BBF26" s="103"/>
      <c r="BBK26" s="102"/>
      <c r="BBL26" s="102"/>
      <c r="BBM26" s="103"/>
      <c r="BBR26" s="102"/>
      <c r="BBS26" s="102"/>
      <c r="BBT26" s="103"/>
      <c r="BBY26" s="102"/>
      <c r="BBZ26" s="102"/>
      <c r="BCA26" s="103"/>
      <c r="BCF26" s="102"/>
      <c r="BCG26" s="102"/>
      <c r="BCH26" s="103"/>
      <c r="BCM26" s="102"/>
      <c r="BCN26" s="102"/>
      <c r="BCO26" s="103"/>
      <c r="BCT26" s="102"/>
      <c r="BCU26" s="102"/>
      <c r="BCV26" s="103"/>
      <c r="BDA26" s="102"/>
      <c r="BDB26" s="102"/>
      <c r="BDC26" s="103"/>
      <c r="BDH26" s="102"/>
      <c r="BDI26" s="102"/>
      <c r="BDJ26" s="103"/>
      <c r="BDO26" s="102"/>
      <c r="BDP26" s="102"/>
      <c r="BDQ26" s="103"/>
      <c r="BDV26" s="102"/>
      <c r="BDW26" s="102"/>
      <c r="BDX26" s="103"/>
      <c r="BEC26" s="102"/>
      <c r="BED26" s="102"/>
      <c r="BEE26" s="103"/>
      <c r="BEJ26" s="102"/>
      <c r="BEK26" s="102"/>
      <c r="BEL26" s="103"/>
      <c r="BEQ26" s="102"/>
      <c r="BER26" s="102"/>
      <c r="BES26" s="103"/>
      <c r="BEX26" s="102"/>
      <c r="BEY26" s="102"/>
      <c r="BEZ26" s="103"/>
      <c r="BFE26" s="102"/>
      <c r="BFF26" s="102"/>
      <c r="BFG26" s="103"/>
      <c r="BFL26" s="102"/>
      <c r="BFM26" s="102"/>
      <c r="BFN26" s="103"/>
      <c r="BFS26" s="102"/>
      <c r="BFT26" s="102"/>
      <c r="BFU26" s="103"/>
      <c r="BFZ26" s="102"/>
      <c r="BGA26" s="102"/>
      <c r="BGB26" s="103"/>
      <c r="BGG26" s="102"/>
      <c r="BGH26" s="102"/>
      <c r="BGI26" s="103"/>
      <c r="BGN26" s="102"/>
      <c r="BGO26" s="102"/>
      <c r="BGP26" s="103"/>
      <c r="BGU26" s="102"/>
      <c r="BGV26" s="102"/>
      <c r="BGW26" s="103"/>
      <c r="BHB26" s="102"/>
      <c r="BHC26" s="102"/>
      <c r="BHD26" s="103"/>
      <c r="BHI26" s="102"/>
      <c r="BHJ26" s="102"/>
      <c r="BHK26" s="103"/>
      <c r="BHP26" s="102"/>
      <c r="BHQ26" s="102"/>
      <c r="BHR26" s="103"/>
      <c r="BHW26" s="102"/>
      <c r="BHX26" s="102"/>
      <c r="BHY26" s="103"/>
      <c r="BID26" s="102"/>
      <c r="BIE26" s="102"/>
      <c r="BIF26" s="103"/>
      <c r="BIK26" s="102"/>
      <c r="BIL26" s="102"/>
      <c r="BIM26" s="103"/>
      <c r="BIR26" s="102"/>
      <c r="BIS26" s="102"/>
      <c r="BIT26" s="103"/>
      <c r="BIY26" s="102"/>
      <c r="BIZ26" s="102"/>
      <c r="BJA26" s="103"/>
      <c r="BJF26" s="102"/>
      <c r="BJG26" s="102"/>
      <c r="BJH26" s="103"/>
      <c r="BJM26" s="102"/>
      <c r="BJN26" s="102"/>
      <c r="BJO26" s="103"/>
      <c r="BJT26" s="102"/>
      <c r="BJU26" s="102"/>
      <c r="BJV26" s="103"/>
      <c r="BKA26" s="102"/>
      <c r="BKB26" s="102"/>
      <c r="BKC26" s="103"/>
      <c r="BKH26" s="102"/>
      <c r="BKI26" s="102"/>
      <c r="BKJ26" s="103"/>
      <c r="BKO26" s="102"/>
      <c r="BKP26" s="102"/>
      <c r="BKQ26" s="103"/>
      <c r="BKV26" s="102"/>
      <c r="BKW26" s="102"/>
      <c r="BKX26" s="103"/>
      <c r="BLC26" s="102"/>
      <c r="BLD26" s="102"/>
      <c r="BLE26" s="103"/>
      <c r="BLJ26" s="102"/>
      <c r="BLK26" s="102"/>
      <c r="BLL26" s="103"/>
      <c r="BLQ26" s="102"/>
      <c r="BLR26" s="102"/>
      <c r="BLS26" s="103"/>
      <c r="BLX26" s="102"/>
      <c r="BLY26" s="102"/>
      <c r="BLZ26" s="103"/>
      <c r="BME26" s="102"/>
      <c r="BMF26" s="102"/>
      <c r="BMG26" s="103"/>
      <c r="BML26" s="102"/>
      <c r="BMM26" s="102"/>
      <c r="BMN26" s="103"/>
      <c r="BMS26" s="102"/>
      <c r="BMT26" s="102"/>
      <c r="BMU26" s="103"/>
      <c r="BMZ26" s="102"/>
      <c r="BNA26" s="102"/>
      <c r="BNB26" s="103"/>
      <c r="BNG26" s="102"/>
      <c r="BNH26" s="102"/>
      <c r="BNI26" s="103"/>
      <c r="BNN26" s="102"/>
      <c r="BNO26" s="102"/>
      <c r="BNP26" s="103"/>
      <c r="BNU26" s="102"/>
      <c r="BNV26" s="102"/>
      <c r="BNW26" s="103"/>
      <c r="BOB26" s="102"/>
      <c r="BOC26" s="102"/>
      <c r="BOD26" s="103"/>
      <c r="BOI26" s="102"/>
      <c r="BOJ26" s="102"/>
      <c r="BOK26" s="103"/>
      <c r="BOP26" s="102"/>
      <c r="BOQ26" s="102"/>
      <c r="BOR26" s="103"/>
      <c r="BOW26" s="102"/>
      <c r="BOX26" s="102"/>
      <c r="BOY26" s="103"/>
      <c r="BPD26" s="102"/>
      <c r="BPE26" s="102"/>
      <c r="BPF26" s="103"/>
      <c r="BPK26" s="102"/>
      <c r="BPL26" s="102"/>
      <c r="BPM26" s="103"/>
      <c r="BPR26" s="102"/>
      <c r="BPS26" s="102"/>
      <c r="BPT26" s="103"/>
      <c r="BPY26" s="102"/>
      <c r="BPZ26" s="102"/>
      <c r="BQA26" s="103"/>
      <c r="BQF26" s="102"/>
      <c r="BQG26" s="102"/>
      <c r="BQH26" s="103"/>
      <c r="BQM26" s="102"/>
      <c r="BQN26" s="102"/>
      <c r="BQO26" s="103"/>
      <c r="BQT26" s="102"/>
      <c r="BQU26" s="102"/>
      <c r="BQV26" s="103"/>
      <c r="BRA26" s="102"/>
      <c r="BRB26" s="102"/>
      <c r="BRC26" s="103"/>
      <c r="BRH26" s="102"/>
      <c r="BRI26" s="102"/>
      <c r="BRJ26" s="103"/>
      <c r="BRO26" s="102"/>
      <c r="BRP26" s="102"/>
      <c r="BRQ26" s="103"/>
      <c r="BRV26" s="102"/>
      <c r="BRW26" s="102"/>
      <c r="BRX26" s="103"/>
      <c r="BSC26" s="102"/>
      <c r="BSD26" s="102"/>
      <c r="BSE26" s="103"/>
      <c r="BSJ26" s="102"/>
      <c r="BSK26" s="102"/>
      <c r="BSL26" s="103"/>
      <c r="BSQ26" s="102"/>
      <c r="BSR26" s="102"/>
      <c r="BSS26" s="103"/>
      <c r="BSX26" s="102"/>
      <c r="BSY26" s="102"/>
      <c r="BSZ26" s="103"/>
      <c r="BTE26" s="102"/>
      <c r="BTF26" s="102"/>
      <c r="BTG26" s="103"/>
      <c r="BTL26" s="102"/>
      <c r="BTM26" s="102"/>
      <c r="BTN26" s="103"/>
      <c r="BTS26" s="102"/>
      <c r="BTT26" s="102"/>
      <c r="BTU26" s="103"/>
      <c r="BTZ26" s="102"/>
      <c r="BUA26" s="102"/>
      <c r="BUB26" s="103"/>
      <c r="BUG26" s="102"/>
      <c r="BUH26" s="102"/>
      <c r="BUI26" s="103"/>
      <c r="BUN26" s="102"/>
      <c r="BUO26" s="102"/>
      <c r="BUP26" s="103"/>
      <c r="BUU26" s="102"/>
      <c r="BUV26" s="102"/>
      <c r="BUW26" s="103"/>
      <c r="BVB26" s="102"/>
      <c r="BVC26" s="102"/>
      <c r="BVD26" s="103"/>
      <c r="BVI26" s="102"/>
      <c r="BVJ26" s="102"/>
      <c r="BVK26" s="103"/>
      <c r="BVP26" s="102"/>
      <c r="BVQ26" s="102"/>
      <c r="BVR26" s="103"/>
      <c r="BVW26" s="102"/>
      <c r="BVX26" s="102"/>
      <c r="BVY26" s="103"/>
      <c r="BWD26" s="102"/>
      <c r="BWE26" s="102"/>
      <c r="BWF26" s="103"/>
      <c r="BWK26" s="102"/>
      <c r="BWL26" s="102"/>
      <c r="BWM26" s="103"/>
      <c r="BWR26" s="102"/>
      <c r="BWS26" s="102"/>
      <c r="BWT26" s="103"/>
      <c r="BWY26" s="102"/>
      <c r="BWZ26" s="102"/>
      <c r="BXA26" s="103"/>
      <c r="BXF26" s="102"/>
      <c r="BXG26" s="102"/>
      <c r="BXH26" s="103"/>
      <c r="BXM26" s="102"/>
      <c r="BXN26" s="102"/>
      <c r="BXO26" s="103"/>
      <c r="BXT26" s="102"/>
      <c r="BXU26" s="102"/>
      <c r="BXV26" s="103"/>
      <c r="BYA26" s="102"/>
      <c r="BYB26" s="102"/>
      <c r="BYC26" s="103"/>
      <c r="BYH26" s="102"/>
      <c r="BYI26" s="102"/>
      <c r="BYJ26" s="103"/>
      <c r="BYO26" s="102"/>
      <c r="BYP26" s="102"/>
      <c r="BYQ26" s="103"/>
      <c r="BYV26" s="102"/>
      <c r="BYW26" s="102"/>
      <c r="BYX26" s="103"/>
      <c r="BZC26" s="102"/>
      <c r="BZD26" s="102"/>
      <c r="BZE26" s="103"/>
      <c r="BZJ26" s="102"/>
      <c r="BZK26" s="102"/>
      <c r="BZL26" s="103"/>
      <c r="BZQ26" s="102"/>
      <c r="BZR26" s="102"/>
      <c r="BZS26" s="103"/>
      <c r="BZX26" s="102"/>
      <c r="BZY26" s="102"/>
      <c r="BZZ26" s="103"/>
      <c r="CAE26" s="102"/>
      <c r="CAF26" s="102"/>
      <c r="CAG26" s="103"/>
      <c r="CAL26" s="102"/>
      <c r="CAM26" s="102"/>
      <c r="CAN26" s="103"/>
      <c r="CAS26" s="102"/>
      <c r="CAT26" s="102"/>
      <c r="CAU26" s="103"/>
      <c r="CAZ26" s="102"/>
      <c r="CBA26" s="102"/>
      <c r="CBB26" s="103"/>
      <c r="CBG26" s="102"/>
      <c r="CBH26" s="102"/>
      <c r="CBI26" s="103"/>
      <c r="CBN26" s="102"/>
      <c r="CBO26" s="102"/>
      <c r="CBP26" s="103"/>
      <c r="CBU26" s="102"/>
      <c r="CBV26" s="102"/>
      <c r="CBW26" s="103"/>
      <c r="CCB26" s="102"/>
      <c r="CCC26" s="102"/>
      <c r="CCD26" s="103"/>
      <c r="CCI26" s="102"/>
      <c r="CCJ26" s="102"/>
      <c r="CCK26" s="103"/>
      <c r="CCP26" s="102"/>
      <c r="CCQ26" s="102"/>
      <c r="CCR26" s="103"/>
      <c r="CCW26" s="102"/>
      <c r="CCX26" s="102"/>
      <c r="CCY26" s="103"/>
      <c r="CDD26" s="102"/>
      <c r="CDE26" s="102"/>
      <c r="CDF26" s="103"/>
      <c r="CDK26" s="102"/>
      <c r="CDL26" s="102"/>
      <c r="CDM26" s="103"/>
      <c r="CDR26" s="102"/>
      <c r="CDS26" s="102"/>
      <c r="CDT26" s="103"/>
      <c r="CDY26" s="102"/>
      <c r="CDZ26" s="102"/>
      <c r="CEA26" s="103"/>
      <c r="CEF26" s="102"/>
      <c r="CEG26" s="102"/>
      <c r="CEH26" s="103"/>
      <c r="CEM26" s="102"/>
      <c r="CEN26" s="102"/>
      <c r="CEO26" s="103"/>
      <c r="CET26" s="102"/>
      <c r="CEU26" s="102"/>
      <c r="CEV26" s="103"/>
      <c r="CFA26" s="102"/>
      <c r="CFB26" s="102"/>
      <c r="CFC26" s="103"/>
      <c r="CFH26" s="102"/>
      <c r="CFI26" s="102"/>
      <c r="CFJ26" s="103"/>
      <c r="CFO26" s="102"/>
      <c r="CFP26" s="102"/>
      <c r="CFQ26" s="103"/>
      <c r="CFV26" s="102"/>
      <c r="CFW26" s="102"/>
      <c r="CFX26" s="103"/>
      <c r="CGC26" s="102"/>
      <c r="CGD26" s="102"/>
      <c r="CGE26" s="103"/>
      <c r="CGJ26" s="102"/>
      <c r="CGK26" s="102"/>
      <c r="CGL26" s="103"/>
      <c r="CGQ26" s="102"/>
      <c r="CGR26" s="102"/>
      <c r="CGS26" s="103"/>
      <c r="CGX26" s="102"/>
      <c r="CGY26" s="102"/>
      <c r="CGZ26" s="103"/>
      <c r="CHE26" s="102"/>
      <c r="CHF26" s="102"/>
      <c r="CHG26" s="103"/>
      <c r="CHL26" s="102"/>
      <c r="CHM26" s="102"/>
      <c r="CHN26" s="103"/>
      <c r="CHS26" s="102"/>
      <c r="CHT26" s="102"/>
      <c r="CHU26" s="103"/>
      <c r="CHZ26" s="102"/>
      <c r="CIA26" s="102"/>
      <c r="CIB26" s="103"/>
      <c r="CIG26" s="102"/>
      <c r="CIH26" s="102"/>
      <c r="CII26" s="103"/>
      <c r="CIN26" s="102"/>
      <c r="CIO26" s="102"/>
      <c r="CIP26" s="103"/>
      <c r="CIU26" s="102"/>
      <c r="CIV26" s="102"/>
      <c r="CIW26" s="103"/>
      <c r="CJB26" s="102"/>
      <c r="CJC26" s="102"/>
      <c r="CJD26" s="103"/>
      <c r="CJI26" s="102"/>
      <c r="CJJ26" s="102"/>
      <c r="CJK26" s="103"/>
      <c r="CJP26" s="102"/>
      <c r="CJQ26" s="102"/>
      <c r="CJR26" s="103"/>
      <c r="CJW26" s="102"/>
      <c r="CJX26" s="102"/>
      <c r="CJY26" s="103"/>
      <c r="CKD26" s="102"/>
      <c r="CKE26" s="102"/>
      <c r="CKF26" s="103"/>
      <c r="CKK26" s="102"/>
      <c r="CKL26" s="102"/>
      <c r="CKM26" s="103"/>
      <c r="CKR26" s="102"/>
      <c r="CKS26" s="102"/>
      <c r="CKT26" s="103"/>
      <c r="CKY26" s="102"/>
      <c r="CKZ26" s="102"/>
      <c r="CLA26" s="103"/>
      <c r="CLF26" s="102"/>
      <c r="CLG26" s="102"/>
      <c r="CLH26" s="103"/>
      <c r="CLM26" s="102"/>
      <c r="CLN26" s="102"/>
      <c r="CLO26" s="103"/>
      <c r="CLT26" s="102"/>
      <c r="CLU26" s="102"/>
      <c r="CLV26" s="103"/>
      <c r="CMA26" s="102"/>
      <c r="CMB26" s="102"/>
      <c r="CMC26" s="103"/>
      <c r="CMH26" s="102"/>
      <c r="CMI26" s="102"/>
      <c r="CMJ26" s="103"/>
      <c r="CMO26" s="102"/>
      <c r="CMP26" s="102"/>
      <c r="CMQ26" s="103"/>
      <c r="CMV26" s="102"/>
      <c r="CMW26" s="102"/>
      <c r="CMX26" s="103"/>
      <c r="CNC26" s="102"/>
      <c r="CND26" s="102"/>
      <c r="CNE26" s="103"/>
      <c r="CNJ26" s="102"/>
      <c r="CNK26" s="102"/>
      <c r="CNL26" s="103"/>
      <c r="CNQ26" s="102"/>
      <c r="CNR26" s="102"/>
      <c r="CNS26" s="103"/>
      <c r="CNX26" s="102"/>
      <c r="CNY26" s="102"/>
      <c r="CNZ26" s="103"/>
      <c r="COE26" s="102"/>
      <c r="COF26" s="102"/>
      <c r="COG26" s="103"/>
      <c r="COL26" s="102"/>
      <c r="COM26" s="102"/>
      <c r="CON26" s="103"/>
      <c r="COS26" s="102"/>
      <c r="COT26" s="102"/>
      <c r="COU26" s="103"/>
      <c r="COZ26" s="102"/>
      <c r="CPA26" s="102"/>
      <c r="CPB26" s="103"/>
      <c r="CPG26" s="102"/>
      <c r="CPH26" s="102"/>
      <c r="CPI26" s="103"/>
      <c r="CPN26" s="102"/>
      <c r="CPO26" s="102"/>
      <c r="CPP26" s="103"/>
      <c r="CPU26" s="102"/>
      <c r="CPV26" s="102"/>
      <c r="CPW26" s="103"/>
      <c r="CQB26" s="102"/>
      <c r="CQC26" s="102"/>
      <c r="CQD26" s="103"/>
      <c r="CQI26" s="102"/>
      <c r="CQJ26" s="102"/>
      <c r="CQK26" s="103"/>
      <c r="CQP26" s="102"/>
      <c r="CQQ26" s="102"/>
      <c r="CQR26" s="103"/>
      <c r="CQW26" s="102"/>
      <c r="CQX26" s="102"/>
      <c r="CQY26" s="103"/>
      <c r="CRD26" s="102"/>
      <c r="CRE26" s="102"/>
      <c r="CRF26" s="103"/>
      <c r="CRK26" s="102"/>
      <c r="CRL26" s="102"/>
      <c r="CRM26" s="103"/>
      <c r="CRR26" s="102"/>
      <c r="CRS26" s="102"/>
      <c r="CRT26" s="103"/>
      <c r="CRY26" s="102"/>
      <c r="CRZ26" s="102"/>
      <c r="CSA26" s="103"/>
      <c r="CSF26" s="102"/>
      <c r="CSG26" s="102"/>
      <c r="CSH26" s="103"/>
      <c r="CSM26" s="102"/>
      <c r="CSN26" s="102"/>
      <c r="CSO26" s="103"/>
      <c r="CST26" s="102"/>
      <c r="CSU26" s="102"/>
      <c r="CSV26" s="103"/>
      <c r="CTA26" s="102"/>
      <c r="CTB26" s="102"/>
      <c r="CTC26" s="103"/>
      <c r="CTH26" s="102"/>
      <c r="CTI26" s="102"/>
      <c r="CTJ26" s="103"/>
      <c r="CTO26" s="102"/>
      <c r="CTP26" s="102"/>
      <c r="CTQ26" s="103"/>
      <c r="CTV26" s="102"/>
      <c r="CTW26" s="102"/>
      <c r="CTX26" s="103"/>
      <c r="CUC26" s="102"/>
      <c r="CUD26" s="102"/>
      <c r="CUE26" s="103"/>
      <c r="CUJ26" s="102"/>
      <c r="CUK26" s="102"/>
      <c r="CUL26" s="103"/>
      <c r="CUQ26" s="102"/>
      <c r="CUR26" s="102"/>
      <c r="CUS26" s="103"/>
      <c r="CUX26" s="102"/>
      <c r="CUY26" s="102"/>
      <c r="CUZ26" s="103"/>
      <c r="CVE26" s="102"/>
      <c r="CVF26" s="102"/>
      <c r="CVG26" s="103"/>
      <c r="CVL26" s="102"/>
      <c r="CVM26" s="102"/>
      <c r="CVN26" s="103"/>
      <c r="CVS26" s="102"/>
      <c r="CVT26" s="102"/>
      <c r="CVU26" s="103"/>
      <c r="CVZ26" s="102"/>
      <c r="CWA26" s="102"/>
      <c r="CWB26" s="103"/>
      <c r="CWG26" s="102"/>
      <c r="CWH26" s="102"/>
      <c r="CWI26" s="103"/>
      <c r="CWN26" s="102"/>
      <c r="CWO26" s="102"/>
      <c r="CWP26" s="103"/>
      <c r="CWU26" s="102"/>
      <c r="CWV26" s="102"/>
      <c r="CWW26" s="103"/>
      <c r="CXB26" s="102"/>
      <c r="CXC26" s="102"/>
      <c r="CXD26" s="103"/>
      <c r="CXI26" s="102"/>
      <c r="CXJ26" s="102"/>
      <c r="CXK26" s="103"/>
      <c r="CXP26" s="102"/>
      <c r="CXQ26" s="102"/>
      <c r="CXR26" s="103"/>
      <c r="CXW26" s="102"/>
      <c r="CXX26" s="102"/>
      <c r="CXY26" s="103"/>
      <c r="CYD26" s="102"/>
      <c r="CYE26" s="102"/>
      <c r="CYF26" s="103"/>
      <c r="CYK26" s="102"/>
      <c r="CYL26" s="102"/>
      <c r="CYM26" s="103"/>
      <c r="CYR26" s="102"/>
      <c r="CYS26" s="102"/>
      <c r="CYT26" s="103"/>
      <c r="CYY26" s="102"/>
      <c r="CYZ26" s="102"/>
      <c r="CZA26" s="103"/>
      <c r="CZF26" s="102"/>
      <c r="CZG26" s="102"/>
      <c r="CZH26" s="103"/>
      <c r="CZM26" s="102"/>
      <c r="CZN26" s="102"/>
      <c r="CZO26" s="103"/>
      <c r="CZT26" s="102"/>
      <c r="CZU26" s="102"/>
      <c r="CZV26" s="103"/>
      <c r="DAA26" s="102"/>
      <c r="DAB26" s="102"/>
      <c r="DAC26" s="103"/>
      <c r="DAH26" s="102"/>
      <c r="DAI26" s="102"/>
      <c r="DAJ26" s="103"/>
      <c r="DAO26" s="102"/>
      <c r="DAP26" s="102"/>
      <c r="DAQ26" s="103"/>
      <c r="DAV26" s="102"/>
      <c r="DAW26" s="102"/>
      <c r="DAX26" s="103"/>
      <c r="DBC26" s="102"/>
      <c r="DBD26" s="102"/>
      <c r="DBE26" s="103"/>
      <c r="DBJ26" s="102"/>
      <c r="DBK26" s="102"/>
      <c r="DBL26" s="103"/>
      <c r="DBQ26" s="102"/>
      <c r="DBR26" s="102"/>
      <c r="DBS26" s="103"/>
      <c r="DBX26" s="102"/>
      <c r="DBY26" s="102"/>
      <c r="DBZ26" s="103"/>
      <c r="DCE26" s="102"/>
      <c r="DCF26" s="102"/>
      <c r="DCG26" s="103"/>
      <c r="DCL26" s="102"/>
      <c r="DCM26" s="102"/>
      <c r="DCN26" s="103"/>
      <c r="DCS26" s="102"/>
      <c r="DCT26" s="102"/>
      <c r="DCU26" s="103"/>
      <c r="DCZ26" s="102"/>
      <c r="DDA26" s="102"/>
      <c r="DDB26" s="103"/>
      <c r="DDG26" s="102"/>
      <c r="DDH26" s="102"/>
      <c r="DDI26" s="103"/>
      <c r="DDN26" s="102"/>
      <c r="DDO26" s="102"/>
      <c r="DDP26" s="103"/>
      <c r="DDU26" s="102"/>
      <c r="DDV26" s="102"/>
      <c r="DDW26" s="103"/>
      <c r="DEB26" s="102"/>
      <c r="DEC26" s="102"/>
      <c r="DED26" s="103"/>
      <c r="DEI26" s="102"/>
      <c r="DEJ26" s="102"/>
      <c r="DEK26" s="103"/>
      <c r="DEP26" s="102"/>
      <c r="DEQ26" s="102"/>
      <c r="DER26" s="103"/>
      <c r="DEW26" s="102"/>
      <c r="DEX26" s="102"/>
      <c r="DEY26" s="103"/>
      <c r="DFD26" s="102"/>
      <c r="DFE26" s="102"/>
      <c r="DFF26" s="103"/>
      <c r="DFK26" s="102"/>
      <c r="DFL26" s="102"/>
      <c r="DFM26" s="103"/>
      <c r="DFR26" s="102"/>
      <c r="DFS26" s="102"/>
      <c r="DFT26" s="103"/>
      <c r="DFY26" s="102"/>
      <c r="DFZ26" s="102"/>
      <c r="DGA26" s="103"/>
      <c r="DGF26" s="102"/>
      <c r="DGG26" s="102"/>
      <c r="DGH26" s="103"/>
      <c r="DGM26" s="102"/>
      <c r="DGN26" s="102"/>
      <c r="DGO26" s="103"/>
      <c r="DGT26" s="102"/>
      <c r="DGU26" s="102"/>
      <c r="DGV26" s="103"/>
      <c r="DHA26" s="102"/>
      <c r="DHB26" s="102"/>
      <c r="DHC26" s="103"/>
      <c r="DHH26" s="102"/>
      <c r="DHI26" s="102"/>
      <c r="DHJ26" s="103"/>
      <c r="DHO26" s="102"/>
      <c r="DHP26" s="102"/>
      <c r="DHQ26" s="103"/>
      <c r="DHV26" s="102"/>
      <c r="DHW26" s="102"/>
      <c r="DHX26" s="103"/>
      <c r="DIC26" s="102"/>
      <c r="DID26" s="102"/>
      <c r="DIE26" s="103"/>
      <c r="DIJ26" s="102"/>
      <c r="DIK26" s="102"/>
      <c r="DIL26" s="103"/>
      <c r="DIQ26" s="102"/>
      <c r="DIR26" s="102"/>
      <c r="DIS26" s="103"/>
      <c r="DIX26" s="102"/>
      <c r="DIY26" s="102"/>
      <c r="DIZ26" s="103"/>
      <c r="DJE26" s="102"/>
      <c r="DJF26" s="102"/>
      <c r="DJG26" s="103"/>
      <c r="DJL26" s="102"/>
      <c r="DJM26" s="102"/>
      <c r="DJN26" s="103"/>
      <c r="DJS26" s="102"/>
      <c r="DJT26" s="102"/>
      <c r="DJU26" s="103"/>
      <c r="DJZ26" s="102"/>
      <c r="DKA26" s="102"/>
      <c r="DKB26" s="103"/>
      <c r="DKG26" s="102"/>
      <c r="DKH26" s="102"/>
      <c r="DKI26" s="103"/>
      <c r="DKN26" s="102"/>
      <c r="DKO26" s="102"/>
      <c r="DKP26" s="103"/>
      <c r="DKU26" s="102"/>
      <c r="DKV26" s="102"/>
      <c r="DKW26" s="103"/>
      <c r="DLB26" s="102"/>
      <c r="DLC26" s="102"/>
      <c r="DLD26" s="103"/>
      <c r="DLI26" s="102"/>
      <c r="DLJ26" s="102"/>
      <c r="DLK26" s="103"/>
      <c r="DLP26" s="102"/>
      <c r="DLQ26" s="102"/>
      <c r="DLR26" s="103"/>
      <c r="DLW26" s="102"/>
      <c r="DLX26" s="102"/>
      <c r="DLY26" s="103"/>
      <c r="DMD26" s="102"/>
      <c r="DME26" s="102"/>
      <c r="DMF26" s="103"/>
      <c r="DMK26" s="102"/>
      <c r="DML26" s="102"/>
      <c r="DMM26" s="103"/>
      <c r="DMR26" s="102"/>
      <c r="DMS26" s="102"/>
      <c r="DMT26" s="103"/>
      <c r="DMY26" s="102"/>
      <c r="DMZ26" s="102"/>
      <c r="DNA26" s="103"/>
      <c r="DNF26" s="102"/>
      <c r="DNG26" s="102"/>
      <c r="DNH26" s="103"/>
      <c r="DNM26" s="102"/>
      <c r="DNN26" s="102"/>
      <c r="DNO26" s="103"/>
      <c r="DNT26" s="102"/>
      <c r="DNU26" s="102"/>
      <c r="DNV26" s="103"/>
      <c r="DOA26" s="102"/>
      <c r="DOB26" s="102"/>
      <c r="DOC26" s="103"/>
      <c r="DOH26" s="102"/>
      <c r="DOI26" s="102"/>
      <c r="DOJ26" s="103"/>
      <c r="DOO26" s="102"/>
      <c r="DOP26" s="102"/>
      <c r="DOQ26" s="103"/>
      <c r="DOV26" s="102"/>
      <c r="DOW26" s="102"/>
      <c r="DOX26" s="103"/>
      <c r="DPC26" s="102"/>
      <c r="DPD26" s="102"/>
      <c r="DPE26" s="103"/>
      <c r="DPJ26" s="102"/>
      <c r="DPK26" s="102"/>
      <c r="DPL26" s="103"/>
      <c r="DPQ26" s="102"/>
      <c r="DPR26" s="102"/>
      <c r="DPS26" s="103"/>
      <c r="DPX26" s="102"/>
      <c r="DPY26" s="102"/>
      <c r="DPZ26" s="103"/>
      <c r="DQE26" s="102"/>
      <c r="DQF26" s="102"/>
      <c r="DQG26" s="103"/>
      <c r="DQL26" s="102"/>
      <c r="DQM26" s="102"/>
      <c r="DQN26" s="103"/>
      <c r="DQS26" s="102"/>
      <c r="DQT26" s="102"/>
      <c r="DQU26" s="103"/>
      <c r="DQZ26" s="102"/>
      <c r="DRA26" s="102"/>
      <c r="DRB26" s="103"/>
      <c r="DRG26" s="102"/>
      <c r="DRH26" s="102"/>
      <c r="DRI26" s="103"/>
      <c r="DRN26" s="102"/>
      <c r="DRO26" s="102"/>
      <c r="DRP26" s="103"/>
      <c r="DRU26" s="102"/>
      <c r="DRV26" s="102"/>
      <c r="DRW26" s="103"/>
      <c r="DSB26" s="102"/>
      <c r="DSC26" s="102"/>
      <c r="DSD26" s="103"/>
      <c r="DSI26" s="102"/>
      <c r="DSJ26" s="102"/>
      <c r="DSK26" s="103"/>
      <c r="DSP26" s="102"/>
      <c r="DSQ26" s="102"/>
      <c r="DSR26" s="103"/>
      <c r="DSW26" s="102"/>
      <c r="DSX26" s="102"/>
      <c r="DSY26" s="103"/>
      <c r="DTD26" s="102"/>
      <c r="DTE26" s="102"/>
      <c r="DTF26" s="103"/>
      <c r="DTK26" s="102"/>
      <c r="DTL26" s="102"/>
      <c r="DTM26" s="103"/>
      <c r="DTR26" s="102"/>
      <c r="DTS26" s="102"/>
      <c r="DTT26" s="103"/>
      <c r="DTY26" s="102"/>
      <c r="DTZ26" s="102"/>
      <c r="DUA26" s="103"/>
      <c r="DUF26" s="102"/>
      <c r="DUG26" s="102"/>
      <c r="DUH26" s="103"/>
      <c r="DUM26" s="102"/>
      <c r="DUN26" s="102"/>
      <c r="DUO26" s="103"/>
      <c r="DUT26" s="102"/>
      <c r="DUU26" s="102"/>
      <c r="DUV26" s="103"/>
      <c r="DVA26" s="102"/>
      <c r="DVB26" s="102"/>
      <c r="DVC26" s="103"/>
      <c r="DVH26" s="102"/>
      <c r="DVI26" s="102"/>
      <c r="DVJ26" s="103"/>
      <c r="DVO26" s="102"/>
      <c r="DVP26" s="102"/>
      <c r="DVQ26" s="103"/>
      <c r="DVV26" s="102"/>
      <c r="DVW26" s="102"/>
      <c r="DVX26" s="103"/>
      <c r="DWC26" s="102"/>
      <c r="DWD26" s="102"/>
      <c r="DWE26" s="103"/>
      <c r="DWJ26" s="102"/>
      <c r="DWK26" s="102"/>
      <c r="DWL26" s="103"/>
      <c r="DWQ26" s="102"/>
      <c r="DWR26" s="102"/>
      <c r="DWS26" s="103"/>
      <c r="DWX26" s="102"/>
      <c r="DWY26" s="102"/>
      <c r="DWZ26" s="103"/>
      <c r="DXE26" s="102"/>
      <c r="DXF26" s="102"/>
      <c r="DXG26" s="103"/>
      <c r="DXL26" s="102"/>
      <c r="DXM26" s="102"/>
      <c r="DXN26" s="103"/>
      <c r="DXS26" s="102"/>
      <c r="DXT26" s="102"/>
      <c r="DXU26" s="103"/>
      <c r="DXZ26" s="102"/>
      <c r="DYA26" s="102"/>
      <c r="DYB26" s="103"/>
      <c r="DYG26" s="102"/>
      <c r="DYH26" s="102"/>
      <c r="DYI26" s="103"/>
      <c r="DYN26" s="102"/>
      <c r="DYO26" s="102"/>
      <c r="DYP26" s="103"/>
      <c r="DYU26" s="102"/>
      <c r="DYV26" s="102"/>
      <c r="DYW26" s="103"/>
      <c r="DZB26" s="102"/>
      <c r="DZC26" s="102"/>
      <c r="DZD26" s="103"/>
      <c r="DZI26" s="102"/>
      <c r="DZJ26" s="102"/>
      <c r="DZK26" s="103"/>
      <c r="DZP26" s="102"/>
      <c r="DZQ26" s="102"/>
      <c r="DZR26" s="103"/>
      <c r="DZW26" s="102"/>
      <c r="DZX26" s="102"/>
      <c r="DZY26" s="103"/>
      <c r="EAD26" s="102"/>
      <c r="EAE26" s="102"/>
      <c r="EAF26" s="103"/>
      <c r="EAK26" s="102"/>
      <c r="EAL26" s="102"/>
      <c r="EAM26" s="103"/>
      <c r="EAR26" s="102"/>
      <c r="EAS26" s="102"/>
      <c r="EAT26" s="103"/>
      <c r="EAY26" s="102"/>
      <c r="EAZ26" s="102"/>
      <c r="EBA26" s="103"/>
      <c r="EBF26" s="102"/>
      <c r="EBG26" s="102"/>
      <c r="EBH26" s="103"/>
      <c r="EBM26" s="102"/>
      <c r="EBN26" s="102"/>
      <c r="EBO26" s="103"/>
      <c r="EBT26" s="102"/>
      <c r="EBU26" s="102"/>
      <c r="EBV26" s="103"/>
      <c r="ECA26" s="102"/>
      <c r="ECB26" s="102"/>
      <c r="ECC26" s="103"/>
      <c r="ECH26" s="102"/>
      <c r="ECI26" s="102"/>
      <c r="ECJ26" s="103"/>
      <c r="ECO26" s="102"/>
      <c r="ECP26" s="102"/>
      <c r="ECQ26" s="103"/>
      <c r="ECV26" s="102"/>
      <c r="ECW26" s="102"/>
      <c r="ECX26" s="103"/>
      <c r="EDC26" s="102"/>
      <c r="EDD26" s="102"/>
      <c r="EDE26" s="103"/>
      <c r="EDJ26" s="102"/>
      <c r="EDK26" s="102"/>
      <c r="EDL26" s="103"/>
      <c r="EDQ26" s="102"/>
      <c r="EDR26" s="102"/>
      <c r="EDS26" s="103"/>
      <c r="EDX26" s="102"/>
      <c r="EDY26" s="102"/>
      <c r="EDZ26" s="103"/>
      <c r="EEE26" s="102"/>
      <c r="EEF26" s="102"/>
      <c r="EEG26" s="103"/>
      <c r="EEL26" s="102"/>
      <c r="EEM26" s="102"/>
      <c r="EEN26" s="103"/>
      <c r="EES26" s="102"/>
      <c r="EET26" s="102"/>
      <c r="EEU26" s="103"/>
      <c r="EEZ26" s="102"/>
      <c r="EFA26" s="102"/>
      <c r="EFB26" s="103"/>
      <c r="EFG26" s="102"/>
      <c r="EFH26" s="102"/>
      <c r="EFI26" s="103"/>
      <c r="EFN26" s="102"/>
      <c r="EFO26" s="102"/>
      <c r="EFP26" s="103"/>
      <c r="EFU26" s="102"/>
      <c r="EFV26" s="102"/>
      <c r="EFW26" s="103"/>
      <c r="EGB26" s="102"/>
      <c r="EGC26" s="102"/>
      <c r="EGD26" s="103"/>
      <c r="EGI26" s="102"/>
      <c r="EGJ26" s="102"/>
      <c r="EGK26" s="103"/>
      <c r="EGP26" s="102"/>
      <c r="EGQ26" s="102"/>
      <c r="EGR26" s="103"/>
      <c r="EGW26" s="102"/>
      <c r="EGX26" s="102"/>
      <c r="EGY26" s="103"/>
      <c r="EHD26" s="102"/>
      <c r="EHE26" s="102"/>
      <c r="EHF26" s="103"/>
      <c r="EHK26" s="102"/>
      <c r="EHL26" s="102"/>
      <c r="EHM26" s="103"/>
      <c r="EHR26" s="102"/>
      <c r="EHS26" s="102"/>
      <c r="EHT26" s="103"/>
      <c r="EHY26" s="102"/>
      <c r="EHZ26" s="102"/>
      <c r="EIA26" s="103"/>
      <c r="EIF26" s="102"/>
      <c r="EIG26" s="102"/>
      <c r="EIH26" s="103"/>
      <c r="EIM26" s="102"/>
      <c r="EIN26" s="102"/>
      <c r="EIO26" s="103"/>
      <c r="EIT26" s="102"/>
      <c r="EIU26" s="102"/>
      <c r="EIV26" s="103"/>
      <c r="EJA26" s="102"/>
      <c r="EJB26" s="102"/>
      <c r="EJC26" s="103"/>
      <c r="EJH26" s="102"/>
      <c r="EJI26" s="102"/>
      <c r="EJJ26" s="103"/>
      <c r="EJO26" s="102"/>
      <c r="EJP26" s="102"/>
      <c r="EJQ26" s="103"/>
      <c r="EJV26" s="102"/>
      <c r="EJW26" s="102"/>
      <c r="EJX26" s="103"/>
      <c r="EKC26" s="102"/>
      <c r="EKD26" s="102"/>
      <c r="EKE26" s="103"/>
      <c r="EKJ26" s="102"/>
      <c r="EKK26" s="102"/>
      <c r="EKL26" s="103"/>
      <c r="EKQ26" s="102"/>
      <c r="EKR26" s="102"/>
      <c r="EKS26" s="103"/>
      <c r="EKX26" s="102"/>
      <c r="EKY26" s="102"/>
      <c r="EKZ26" s="103"/>
      <c r="ELE26" s="102"/>
      <c r="ELF26" s="102"/>
      <c r="ELG26" s="103"/>
      <c r="ELL26" s="102"/>
      <c r="ELM26" s="102"/>
      <c r="ELN26" s="103"/>
      <c r="ELS26" s="102"/>
      <c r="ELT26" s="102"/>
      <c r="ELU26" s="103"/>
      <c r="ELZ26" s="102"/>
      <c r="EMA26" s="102"/>
      <c r="EMB26" s="103"/>
      <c r="EMG26" s="102"/>
      <c r="EMH26" s="102"/>
      <c r="EMI26" s="103"/>
      <c r="EMN26" s="102"/>
      <c r="EMO26" s="102"/>
      <c r="EMP26" s="103"/>
      <c r="EMU26" s="102"/>
      <c r="EMV26" s="102"/>
      <c r="EMW26" s="103"/>
      <c r="ENB26" s="102"/>
      <c r="ENC26" s="102"/>
      <c r="END26" s="103"/>
      <c r="ENI26" s="102"/>
      <c r="ENJ26" s="102"/>
      <c r="ENK26" s="103"/>
      <c r="ENP26" s="102"/>
      <c r="ENQ26" s="102"/>
      <c r="ENR26" s="103"/>
      <c r="ENW26" s="102"/>
      <c r="ENX26" s="102"/>
      <c r="ENY26" s="103"/>
      <c r="EOD26" s="102"/>
      <c r="EOE26" s="102"/>
      <c r="EOF26" s="103"/>
      <c r="EOK26" s="102"/>
      <c r="EOL26" s="102"/>
      <c r="EOM26" s="103"/>
      <c r="EOR26" s="102"/>
      <c r="EOS26" s="102"/>
      <c r="EOT26" s="103"/>
      <c r="EOY26" s="102"/>
      <c r="EOZ26" s="102"/>
      <c r="EPA26" s="103"/>
      <c r="EPF26" s="102"/>
      <c r="EPG26" s="102"/>
      <c r="EPH26" s="103"/>
      <c r="EPM26" s="102"/>
      <c r="EPN26" s="102"/>
      <c r="EPO26" s="103"/>
      <c r="EPT26" s="102"/>
      <c r="EPU26" s="102"/>
      <c r="EPV26" s="103"/>
      <c r="EQA26" s="102"/>
      <c r="EQB26" s="102"/>
      <c r="EQC26" s="103"/>
      <c r="EQH26" s="102"/>
      <c r="EQI26" s="102"/>
      <c r="EQJ26" s="103"/>
      <c r="EQO26" s="102"/>
      <c r="EQP26" s="102"/>
      <c r="EQQ26" s="103"/>
      <c r="EQV26" s="102"/>
      <c r="EQW26" s="102"/>
      <c r="EQX26" s="103"/>
      <c r="ERC26" s="102"/>
      <c r="ERD26" s="102"/>
      <c r="ERE26" s="103"/>
      <c r="ERJ26" s="102"/>
      <c r="ERK26" s="102"/>
      <c r="ERL26" s="103"/>
      <c r="ERQ26" s="102"/>
      <c r="ERR26" s="102"/>
      <c r="ERS26" s="103"/>
      <c r="ERX26" s="102"/>
      <c r="ERY26" s="102"/>
      <c r="ERZ26" s="103"/>
      <c r="ESE26" s="102"/>
      <c r="ESF26" s="102"/>
      <c r="ESG26" s="103"/>
      <c r="ESL26" s="102"/>
      <c r="ESM26" s="102"/>
      <c r="ESN26" s="103"/>
      <c r="ESS26" s="102"/>
      <c r="EST26" s="102"/>
      <c r="ESU26" s="103"/>
      <c r="ESZ26" s="102"/>
      <c r="ETA26" s="102"/>
      <c r="ETB26" s="103"/>
      <c r="ETG26" s="102"/>
      <c r="ETH26" s="102"/>
      <c r="ETI26" s="103"/>
      <c r="ETN26" s="102"/>
      <c r="ETO26" s="102"/>
      <c r="ETP26" s="103"/>
      <c r="ETU26" s="102"/>
      <c r="ETV26" s="102"/>
      <c r="ETW26" s="103"/>
      <c r="EUB26" s="102"/>
      <c r="EUC26" s="102"/>
      <c r="EUD26" s="103"/>
      <c r="EUI26" s="102"/>
      <c r="EUJ26" s="102"/>
      <c r="EUK26" s="103"/>
      <c r="EUP26" s="102"/>
      <c r="EUQ26" s="102"/>
      <c r="EUR26" s="103"/>
      <c r="EUW26" s="102"/>
      <c r="EUX26" s="102"/>
      <c r="EUY26" s="103"/>
      <c r="EVD26" s="102"/>
      <c r="EVE26" s="102"/>
      <c r="EVF26" s="103"/>
      <c r="EVK26" s="102"/>
      <c r="EVL26" s="102"/>
      <c r="EVM26" s="103"/>
      <c r="EVR26" s="102"/>
      <c r="EVS26" s="102"/>
      <c r="EVT26" s="103"/>
      <c r="EVY26" s="102"/>
      <c r="EVZ26" s="102"/>
      <c r="EWA26" s="103"/>
      <c r="EWF26" s="102"/>
      <c r="EWG26" s="102"/>
      <c r="EWH26" s="103"/>
      <c r="EWM26" s="102"/>
      <c r="EWN26" s="102"/>
      <c r="EWO26" s="103"/>
      <c r="EWT26" s="102"/>
      <c r="EWU26" s="102"/>
      <c r="EWV26" s="103"/>
      <c r="EXA26" s="102"/>
      <c r="EXB26" s="102"/>
      <c r="EXC26" s="103"/>
      <c r="EXH26" s="102"/>
      <c r="EXI26" s="102"/>
      <c r="EXJ26" s="103"/>
      <c r="EXO26" s="102"/>
      <c r="EXP26" s="102"/>
      <c r="EXQ26" s="103"/>
      <c r="EXV26" s="102"/>
      <c r="EXW26" s="102"/>
      <c r="EXX26" s="103"/>
      <c r="EYC26" s="102"/>
      <c r="EYD26" s="102"/>
      <c r="EYE26" s="103"/>
      <c r="EYJ26" s="102"/>
      <c r="EYK26" s="102"/>
      <c r="EYL26" s="103"/>
      <c r="EYQ26" s="102"/>
      <c r="EYR26" s="102"/>
      <c r="EYS26" s="103"/>
      <c r="EYX26" s="102"/>
      <c r="EYY26" s="102"/>
      <c r="EYZ26" s="103"/>
      <c r="EZE26" s="102"/>
      <c r="EZF26" s="102"/>
      <c r="EZG26" s="103"/>
      <c r="EZL26" s="102"/>
      <c r="EZM26" s="102"/>
      <c r="EZN26" s="103"/>
      <c r="EZS26" s="102"/>
      <c r="EZT26" s="102"/>
      <c r="EZU26" s="103"/>
      <c r="EZZ26" s="102"/>
      <c r="FAA26" s="102"/>
      <c r="FAB26" s="103"/>
      <c r="FAG26" s="102"/>
      <c r="FAH26" s="102"/>
      <c r="FAI26" s="103"/>
      <c r="FAN26" s="102"/>
      <c r="FAO26" s="102"/>
      <c r="FAP26" s="103"/>
      <c r="FAU26" s="102"/>
      <c r="FAV26" s="102"/>
      <c r="FAW26" s="103"/>
      <c r="FBB26" s="102"/>
      <c r="FBC26" s="102"/>
      <c r="FBD26" s="103"/>
      <c r="FBI26" s="102"/>
      <c r="FBJ26" s="102"/>
      <c r="FBK26" s="103"/>
      <c r="FBP26" s="102"/>
      <c r="FBQ26" s="102"/>
      <c r="FBR26" s="103"/>
      <c r="FBW26" s="102"/>
      <c r="FBX26" s="102"/>
      <c r="FBY26" s="103"/>
      <c r="FCD26" s="102"/>
      <c r="FCE26" s="102"/>
      <c r="FCF26" s="103"/>
      <c r="FCK26" s="102"/>
      <c r="FCL26" s="102"/>
      <c r="FCM26" s="103"/>
      <c r="FCR26" s="102"/>
      <c r="FCS26" s="102"/>
      <c r="FCT26" s="103"/>
      <c r="FCY26" s="102"/>
      <c r="FCZ26" s="102"/>
      <c r="FDA26" s="103"/>
      <c r="FDF26" s="102"/>
      <c r="FDG26" s="102"/>
      <c r="FDH26" s="103"/>
      <c r="FDM26" s="102"/>
      <c r="FDN26" s="102"/>
      <c r="FDO26" s="103"/>
      <c r="FDT26" s="102"/>
      <c r="FDU26" s="102"/>
      <c r="FDV26" s="103"/>
      <c r="FEA26" s="102"/>
      <c r="FEB26" s="102"/>
      <c r="FEC26" s="103"/>
      <c r="FEH26" s="102"/>
      <c r="FEI26" s="102"/>
      <c r="FEJ26" s="103"/>
      <c r="FEO26" s="102"/>
      <c r="FEP26" s="102"/>
      <c r="FEQ26" s="103"/>
      <c r="FEV26" s="102"/>
      <c r="FEW26" s="102"/>
      <c r="FEX26" s="103"/>
      <c r="FFC26" s="102"/>
      <c r="FFD26" s="102"/>
      <c r="FFE26" s="103"/>
      <c r="FFJ26" s="102"/>
      <c r="FFK26" s="102"/>
      <c r="FFL26" s="103"/>
      <c r="FFQ26" s="102"/>
      <c r="FFR26" s="102"/>
      <c r="FFS26" s="103"/>
      <c r="FFX26" s="102"/>
      <c r="FFY26" s="102"/>
      <c r="FFZ26" s="103"/>
      <c r="FGE26" s="102"/>
      <c r="FGF26" s="102"/>
      <c r="FGG26" s="103"/>
      <c r="FGL26" s="102"/>
      <c r="FGM26" s="102"/>
      <c r="FGN26" s="103"/>
      <c r="FGS26" s="102"/>
      <c r="FGT26" s="102"/>
      <c r="FGU26" s="103"/>
      <c r="FGZ26" s="102"/>
      <c r="FHA26" s="102"/>
      <c r="FHB26" s="103"/>
      <c r="FHG26" s="102"/>
      <c r="FHH26" s="102"/>
      <c r="FHI26" s="103"/>
      <c r="FHN26" s="102"/>
      <c r="FHO26" s="102"/>
      <c r="FHP26" s="103"/>
      <c r="FHU26" s="102"/>
      <c r="FHV26" s="102"/>
      <c r="FHW26" s="103"/>
      <c r="FIB26" s="102"/>
      <c r="FIC26" s="102"/>
      <c r="FID26" s="103"/>
      <c r="FII26" s="102"/>
      <c r="FIJ26" s="102"/>
      <c r="FIK26" s="103"/>
      <c r="FIP26" s="102"/>
      <c r="FIQ26" s="102"/>
      <c r="FIR26" s="103"/>
      <c r="FIW26" s="102"/>
      <c r="FIX26" s="102"/>
      <c r="FIY26" s="103"/>
      <c r="FJD26" s="102"/>
      <c r="FJE26" s="102"/>
      <c r="FJF26" s="103"/>
      <c r="FJK26" s="102"/>
      <c r="FJL26" s="102"/>
      <c r="FJM26" s="103"/>
      <c r="FJR26" s="102"/>
      <c r="FJS26" s="102"/>
      <c r="FJT26" s="103"/>
      <c r="FJY26" s="102"/>
      <c r="FJZ26" s="102"/>
      <c r="FKA26" s="103"/>
      <c r="FKF26" s="102"/>
      <c r="FKG26" s="102"/>
      <c r="FKH26" s="103"/>
      <c r="FKM26" s="102"/>
      <c r="FKN26" s="102"/>
      <c r="FKO26" s="103"/>
      <c r="FKT26" s="102"/>
      <c r="FKU26" s="102"/>
      <c r="FKV26" s="103"/>
      <c r="FLA26" s="102"/>
      <c r="FLB26" s="102"/>
      <c r="FLC26" s="103"/>
      <c r="FLH26" s="102"/>
      <c r="FLI26" s="102"/>
      <c r="FLJ26" s="103"/>
      <c r="FLO26" s="102"/>
      <c r="FLP26" s="102"/>
      <c r="FLQ26" s="103"/>
      <c r="FLV26" s="102"/>
      <c r="FLW26" s="102"/>
      <c r="FLX26" s="103"/>
      <c r="FMC26" s="102"/>
      <c r="FMD26" s="102"/>
      <c r="FME26" s="103"/>
      <c r="FMJ26" s="102"/>
      <c r="FMK26" s="102"/>
      <c r="FML26" s="103"/>
      <c r="FMQ26" s="102"/>
      <c r="FMR26" s="102"/>
      <c r="FMS26" s="103"/>
      <c r="FMX26" s="102"/>
      <c r="FMY26" s="102"/>
      <c r="FMZ26" s="103"/>
      <c r="FNE26" s="102"/>
      <c r="FNF26" s="102"/>
      <c r="FNG26" s="103"/>
      <c r="FNL26" s="102"/>
      <c r="FNM26" s="102"/>
      <c r="FNN26" s="103"/>
      <c r="FNS26" s="102"/>
      <c r="FNT26" s="102"/>
      <c r="FNU26" s="103"/>
      <c r="FNZ26" s="102"/>
      <c r="FOA26" s="102"/>
      <c r="FOB26" s="103"/>
      <c r="FOG26" s="102"/>
      <c r="FOH26" s="102"/>
      <c r="FOI26" s="103"/>
      <c r="FON26" s="102"/>
      <c r="FOO26" s="102"/>
      <c r="FOP26" s="103"/>
      <c r="FOU26" s="102"/>
      <c r="FOV26" s="102"/>
      <c r="FOW26" s="103"/>
      <c r="FPB26" s="102"/>
      <c r="FPC26" s="102"/>
      <c r="FPD26" s="103"/>
      <c r="FPI26" s="102"/>
      <c r="FPJ26" s="102"/>
      <c r="FPK26" s="103"/>
      <c r="FPP26" s="102"/>
      <c r="FPQ26" s="102"/>
      <c r="FPR26" s="103"/>
      <c r="FPW26" s="102"/>
      <c r="FPX26" s="102"/>
      <c r="FPY26" s="103"/>
      <c r="FQD26" s="102"/>
      <c r="FQE26" s="102"/>
      <c r="FQF26" s="103"/>
      <c r="FQK26" s="102"/>
      <c r="FQL26" s="102"/>
      <c r="FQM26" s="103"/>
      <c r="FQR26" s="102"/>
      <c r="FQS26" s="102"/>
      <c r="FQT26" s="103"/>
      <c r="FQY26" s="102"/>
      <c r="FQZ26" s="102"/>
      <c r="FRA26" s="103"/>
      <c r="FRF26" s="102"/>
      <c r="FRG26" s="102"/>
      <c r="FRH26" s="103"/>
      <c r="FRM26" s="102"/>
      <c r="FRN26" s="102"/>
      <c r="FRO26" s="103"/>
      <c r="FRT26" s="102"/>
      <c r="FRU26" s="102"/>
      <c r="FRV26" s="103"/>
      <c r="FSA26" s="102"/>
      <c r="FSB26" s="102"/>
      <c r="FSC26" s="103"/>
      <c r="FSH26" s="102"/>
      <c r="FSI26" s="102"/>
      <c r="FSJ26" s="103"/>
      <c r="FSO26" s="102"/>
      <c r="FSP26" s="102"/>
      <c r="FSQ26" s="103"/>
      <c r="FSV26" s="102"/>
      <c r="FSW26" s="102"/>
      <c r="FSX26" s="103"/>
      <c r="FTC26" s="102"/>
      <c r="FTD26" s="102"/>
      <c r="FTE26" s="103"/>
      <c r="FTJ26" s="102"/>
      <c r="FTK26" s="102"/>
      <c r="FTL26" s="103"/>
      <c r="FTQ26" s="102"/>
      <c r="FTR26" s="102"/>
      <c r="FTS26" s="103"/>
      <c r="FTX26" s="102"/>
      <c r="FTY26" s="102"/>
      <c r="FTZ26" s="103"/>
      <c r="FUE26" s="102"/>
      <c r="FUF26" s="102"/>
      <c r="FUG26" s="103"/>
      <c r="FUL26" s="102"/>
      <c r="FUM26" s="102"/>
      <c r="FUN26" s="103"/>
      <c r="FUS26" s="102"/>
      <c r="FUT26" s="102"/>
      <c r="FUU26" s="103"/>
      <c r="FUZ26" s="102"/>
      <c r="FVA26" s="102"/>
      <c r="FVB26" s="103"/>
      <c r="FVG26" s="102"/>
      <c r="FVH26" s="102"/>
      <c r="FVI26" s="103"/>
      <c r="FVN26" s="102"/>
      <c r="FVO26" s="102"/>
      <c r="FVP26" s="103"/>
      <c r="FVU26" s="102"/>
      <c r="FVV26" s="102"/>
      <c r="FVW26" s="103"/>
      <c r="FWB26" s="102"/>
      <c r="FWC26" s="102"/>
      <c r="FWD26" s="103"/>
      <c r="FWI26" s="102"/>
      <c r="FWJ26" s="102"/>
      <c r="FWK26" s="103"/>
      <c r="FWP26" s="102"/>
      <c r="FWQ26" s="102"/>
      <c r="FWR26" s="103"/>
      <c r="FWW26" s="102"/>
      <c r="FWX26" s="102"/>
      <c r="FWY26" s="103"/>
      <c r="FXD26" s="102"/>
      <c r="FXE26" s="102"/>
      <c r="FXF26" s="103"/>
      <c r="FXK26" s="102"/>
      <c r="FXL26" s="102"/>
      <c r="FXM26" s="103"/>
      <c r="FXR26" s="102"/>
      <c r="FXS26" s="102"/>
      <c r="FXT26" s="103"/>
      <c r="FXY26" s="102"/>
      <c r="FXZ26" s="102"/>
      <c r="FYA26" s="103"/>
      <c r="FYF26" s="102"/>
      <c r="FYG26" s="102"/>
      <c r="FYH26" s="103"/>
      <c r="FYM26" s="102"/>
      <c r="FYN26" s="102"/>
      <c r="FYO26" s="103"/>
      <c r="FYT26" s="102"/>
      <c r="FYU26" s="102"/>
      <c r="FYV26" s="103"/>
      <c r="FZA26" s="102"/>
      <c r="FZB26" s="102"/>
      <c r="FZC26" s="103"/>
      <c r="FZH26" s="102"/>
      <c r="FZI26" s="102"/>
      <c r="FZJ26" s="103"/>
      <c r="FZO26" s="102"/>
      <c r="FZP26" s="102"/>
      <c r="FZQ26" s="103"/>
      <c r="FZV26" s="102"/>
      <c r="FZW26" s="102"/>
      <c r="FZX26" s="103"/>
      <c r="GAC26" s="102"/>
      <c r="GAD26" s="102"/>
      <c r="GAE26" s="103"/>
      <c r="GAJ26" s="102"/>
      <c r="GAK26" s="102"/>
      <c r="GAL26" s="103"/>
      <c r="GAQ26" s="102"/>
      <c r="GAR26" s="102"/>
      <c r="GAS26" s="103"/>
      <c r="GAX26" s="102"/>
      <c r="GAY26" s="102"/>
      <c r="GAZ26" s="103"/>
      <c r="GBE26" s="102"/>
      <c r="GBF26" s="102"/>
      <c r="GBG26" s="103"/>
      <c r="GBL26" s="102"/>
      <c r="GBM26" s="102"/>
      <c r="GBN26" s="103"/>
      <c r="GBS26" s="102"/>
      <c r="GBT26" s="102"/>
      <c r="GBU26" s="103"/>
      <c r="GBZ26" s="102"/>
      <c r="GCA26" s="102"/>
      <c r="GCB26" s="103"/>
      <c r="GCG26" s="102"/>
      <c r="GCH26" s="102"/>
      <c r="GCI26" s="103"/>
      <c r="GCN26" s="102"/>
      <c r="GCO26" s="102"/>
      <c r="GCP26" s="103"/>
      <c r="GCU26" s="102"/>
      <c r="GCV26" s="102"/>
      <c r="GCW26" s="103"/>
      <c r="GDB26" s="102"/>
      <c r="GDC26" s="102"/>
      <c r="GDD26" s="103"/>
      <c r="GDI26" s="102"/>
      <c r="GDJ26" s="102"/>
      <c r="GDK26" s="103"/>
      <c r="GDP26" s="102"/>
      <c r="GDQ26" s="102"/>
      <c r="GDR26" s="103"/>
      <c r="GDW26" s="102"/>
      <c r="GDX26" s="102"/>
      <c r="GDY26" s="103"/>
      <c r="GED26" s="102"/>
      <c r="GEE26" s="102"/>
      <c r="GEF26" s="103"/>
      <c r="GEK26" s="102"/>
      <c r="GEL26" s="102"/>
      <c r="GEM26" s="103"/>
      <c r="GER26" s="102"/>
      <c r="GES26" s="102"/>
      <c r="GET26" s="103"/>
      <c r="GEY26" s="102"/>
      <c r="GEZ26" s="102"/>
      <c r="GFA26" s="103"/>
      <c r="GFF26" s="102"/>
      <c r="GFG26" s="102"/>
      <c r="GFH26" s="103"/>
      <c r="GFM26" s="102"/>
      <c r="GFN26" s="102"/>
      <c r="GFO26" s="103"/>
      <c r="GFT26" s="102"/>
      <c r="GFU26" s="102"/>
      <c r="GFV26" s="103"/>
      <c r="GGA26" s="102"/>
      <c r="GGB26" s="102"/>
      <c r="GGC26" s="103"/>
      <c r="GGH26" s="102"/>
      <c r="GGI26" s="102"/>
      <c r="GGJ26" s="103"/>
      <c r="GGO26" s="102"/>
      <c r="GGP26" s="102"/>
      <c r="GGQ26" s="103"/>
      <c r="GGV26" s="102"/>
      <c r="GGW26" s="102"/>
      <c r="GGX26" s="103"/>
      <c r="GHC26" s="102"/>
      <c r="GHD26" s="102"/>
      <c r="GHE26" s="103"/>
      <c r="GHJ26" s="102"/>
      <c r="GHK26" s="102"/>
      <c r="GHL26" s="103"/>
      <c r="GHQ26" s="102"/>
      <c r="GHR26" s="102"/>
      <c r="GHS26" s="103"/>
      <c r="GHX26" s="102"/>
      <c r="GHY26" s="102"/>
      <c r="GHZ26" s="103"/>
      <c r="GIE26" s="102"/>
      <c r="GIF26" s="102"/>
      <c r="GIG26" s="103"/>
      <c r="GIL26" s="102"/>
      <c r="GIM26" s="102"/>
      <c r="GIN26" s="103"/>
      <c r="GIS26" s="102"/>
      <c r="GIT26" s="102"/>
      <c r="GIU26" s="103"/>
      <c r="GIZ26" s="102"/>
      <c r="GJA26" s="102"/>
      <c r="GJB26" s="103"/>
      <c r="GJG26" s="102"/>
      <c r="GJH26" s="102"/>
      <c r="GJI26" s="103"/>
      <c r="GJN26" s="102"/>
      <c r="GJO26" s="102"/>
      <c r="GJP26" s="103"/>
      <c r="GJU26" s="102"/>
      <c r="GJV26" s="102"/>
      <c r="GJW26" s="103"/>
      <c r="GKB26" s="102"/>
      <c r="GKC26" s="102"/>
      <c r="GKD26" s="103"/>
      <c r="GKI26" s="102"/>
      <c r="GKJ26" s="102"/>
      <c r="GKK26" s="103"/>
      <c r="GKP26" s="102"/>
      <c r="GKQ26" s="102"/>
      <c r="GKR26" s="103"/>
      <c r="GKW26" s="102"/>
      <c r="GKX26" s="102"/>
      <c r="GKY26" s="103"/>
      <c r="GLD26" s="102"/>
      <c r="GLE26" s="102"/>
      <c r="GLF26" s="103"/>
      <c r="GLK26" s="102"/>
      <c r="GLL26" s="102"/>
      <c r="GLM26" s="103"/>
      <c r="GLR26" s="102"/>
      <c r="GLS26" s="102"/>
      <c r="GLT26" s="103"/>
      <c r="GLY26" s="102"/>
      <c r="GLZ26" s="102"/>
      <c r="GMA26" s="103"/>
      <c r="GMF26" s="102"/>
      <c r="GMG26" s="102"/>
      <c r="GMH26" s="103"/>
      <c r="GMM26" s="102"/>
      <c r="GMN26" s="102"/>
      <c r="GMO26" s="103"/>
      <c r="GMT26" s="102"/>
      <c r="GMU26" s="102"/>
      <c r="GMV26" s="103"/>
      <c r="GNA26" s="102"/>
      <c r="GNB26" s="102"/>
      <c r="GNC26" s="103"/>
      <c r="GNH26" s="102"/>
      <c r="GNI26" s="102"/>
      <c r="GNJ26" s="103"/>
      <c r="GNO26" s="102"/>
      <c r="GNP26" s="102"/>
      <c r="GNQ26" s="103"/>
      <c r="GNV26" s="102"/>
      <c r="GNW26" s="102"/>
      <c r="GNX26" s="103"/>
      <c r="GOC26" s="102"/>
      <c r="GOD26" s="102"/>
      <c r="GOE26" s="103"/>
      <c r="GOJ26" s="102"/>
      <c r="GOK26" s="102"/>
      <c r="GOL26" s="103"/>
      <c r="GOQ26" s="102"/>
      <c r="GOR26" s="102"/>
      <c r="GOS26" s="103"/>
      <c r="GOX26" s="102"/>
      <c r="GOY26" s="102"/>
      <c r="GOZ26" s="103"/>
      <c r="GPE26" s="102"/>
      <c r="GPF26" s="102"/>
      <c r="GPG26" s="103"/>
      <c r="GPL26" s="102"/>
      <c r="GPM26" s="102"/>
      <c r="GPN26" s="103"/>
      <c r="GPS26" s="102"/>
      <c r="GPT26" s="102"/>
      <c r="GPU26" s="103"/>
      <c r="GPZ26" s="102"/>
      <c r="GQA26" s="102"/>
      <c r="GQB26" s="103"/>
      <c r="GQG26" s="102"/>
      <c r="GQH26" s="102"/>
      <c r="GQI26" s="103"/>
      <c r="GQN26" s="102"/>
      <c r="GQO26" s="102"/>
      <c r="GQP26" s="103"/>
      <c r="GQU26" s="102"/>
      <c r="GQV26" s="102"/>
      <c r="GQW26" s="103"/>
      <c r="GRB26" s="102"/>
      <c r="GRC26" s="102"/>
      <c r="GRD26" s="103"/>
      <c r="GRI26" s="102"/>
      <c r="GRJ26" s="102"/>
      <c r="GRK26" s="103"/>
      <c r="GRP26" s="102"/>
      <c r="GRQ26" s="102"/>
      <c r="GRR26" s="103"/>
      <c r="GRW26" s="102"/>
      <c r="GRX26" s="102"/>
      <c r="GRY26" s="103"/>
      <c r="GSD26" s="102"/>
      <c r="GSE26" s="102"/>
      <c r="GSF26" s="103"/>
      <c r="GSK26" s="102"/>
      <c r="GSL26" s="102"/>
      <c r="GSM26" s="103"/>
      <c r="GSR26" s="102"/>
      <c r="GSS26" s="102"/>
      <c r="GST26" s="103"/>
      <c r="GSY26" s="102"/>
      <c r="GSZ26" s="102"/>
      <c r="GTA26" s="103"/>
      <c r="GTF26" s="102"/>
      <c r="GTG26" s="102"/>
      <c r="GTH26" s="103"/>
      <c r="GTM26" s="102"/>
      <c r="GTN26" s="102"/>
      <c r="GTO26" s="103"/>
      <c r="GTT26" s="102"/>
      <c r="GTU26" s="102"/>
      <c r="GTV26" s="103"/>
      <c r="GUA26" s="102"/>
      <c r="GUB26" s="102"/>
      <c r="GUC26" s="103"/>
      <c r="GUH26" s="102"/>
      <c r="GUI26" s="102"/>
      <c r="GUJ26" s="103"/>
      <c r="GUO26" s="102"/>
      <c r="GUP26" s="102"/>
      <c r="GUQ26" s="103"/>
      <c r="GUV26" s="102"/>
      <c r="GUW26" s="102"/>
      <c r="GUX26" s="103"/>
      <c r="GVC26" s="102"/>
      <c r="GVD26" s="102"/>
      <c r="GVE26" s="103"/>
      <c r="GVJ26" s="102"/>
      <c r="GVK26" s="102"/>
      <c r="GVL26" s="103"/>
      <c r="GVQ26" s="102"/>
      <c r="GVR26" s="102"/>
      <c r="GVS26" s="103"/>
      <c r="GVX26" s="102"/>
      <c r="GVY26" s="102"/>
      <c r="GVZ26" s="103"/>
      <c r="GWE26" s="102"/>
      <c r="GWF26" s="102"/>
      <c r="GWG26" s="103"/>
      <c r="GWL26" s="102"/>
      <c r="GWM26" s="102"/>
      <c r="GWN26" s="103"/>
      <c r="GWS26" s="102"/>
      <c r="GWT26" s="102"/>
      <c r="GWU26" s="103"/>
      <c r="GWZ26" s="102"/>
      <c r="GXA26" s="102"/>
      <c r="GXB26" s="103"/>
      <c r="GXG26" s="102"/>
      <c r="GXH26" s="102"/>
      <c r="GXI26" s="103"/>
      <c r="GXN26" s="102"/>
      <c r="GXO26" s="102"/>
      <c r="GXP26" s="103"/>
      <c r="GXU26" s="102"/>
      <c r="GXV26" s="102"/>
      <c r="GXW26" s="103"/>
      <c r="GYB26" s="102"/>
      <c r="GYC26" s="102"/>
      <c r="GYD26" s="103"/>
      <c r="GYI26" s="102"/>
      <c r="GYJ26" s="102"/>
      <c r="GYK26" s="103"/>
      <c r="GYP26" s="102"/>
      <c r="GYQ26" s="102"/>
      <c r="GYR26" s="103"/>
      <c r="GYW26" s="102"/>
      <c r="GYX26" s="102"/>
      <c r="GYY26" s="103"/>
      <c r="GZD26" s="102"/>
      <c r="GZE26" s="102"/>
      <c r="GZF26" s="103"/>
      <c r="GZK26" s="102"/>
      <c r="GZL26" s="102"/>
      <c r="GZM26" s="103"/>
      <c r="GZR26" s="102"/>
      <c r="GZS26" s="102"/>
      <c r="GZT26" s="103"/>
      <c r="GZY26" s="102"/>
      <c r="GZZ26" s="102"/>
      <c r="HAA26" s="103"/>
      <c r="HAF26" s="102"/>
      <c r="HAG26" s="102"/>
      <c r="HAH26" s="103"/>
      <c r="HAM26" s="102"/>
      <c r="HAN26" s="102"/>
      <c r="HAO26" s="103"/>
      <c r="HAT26" s="102"/>
      <c r="HAU26" s="102"/>
      <c r="HAV26" s="103"/>
      <c r="HBA26" s="102"/>
      <c r="HBB26" s="102"/>
      <c r="HBC26" s="103"/>
      <c r="HBH26" s="102"/>
      <c r="HBI26" s="102"/>
      <c r="HBJ26" s="103"/>
      <c r="HBO26" s="102"/>
      <c r="HBP26" s="102"/>
      <c r="HBQ26" s="103"/>
      <c r="HBV26" s="102"/>
      <c r="HBW26" s="102"/>
      <c r="HBX26" s="103"/>
      <c r="HCC26" s="102"/>
      <c r="HCD26" s="102"/>
      <c r="HCE26" s="103"/>
      <c r="HCJ26" s="102"/>
      <c r="HCK26" s="102"/>
      <c r="HCL26" s="103"/>
      <c r="HCQ26" s="102"/>
      <c r="HCR26" s="102"/>
      <c r="HCS26" s="103"/>
      <c r="HCX26" s="102"/>
      <c r="HCY26" s="102"/>
      <c r="HCZ26" s="103"/>
      <c r="HDE26" s="102"/>
      <c r="HDF26" s="102"/>
      <c r="HDG26" s="103"/>
      <c r="HDL26" s="102"/>
      <c r="HDM26" s="102"/>
      <c r="HDN26" s="103"/>
      <c r="HDS26" s="102"/>
      <c r="HDT26" s="102"/>
      <c r="HDU26" s="103"/>
      <c r="HDZ26" s="102"/>
      <c r="HEA26" s="102"/>
      <c r="HEB26" s="103"/>
      <c r="HEG26" s="102"/>
      <c r="HEH26" s="102"/>
      <c r="HEI26" s="103"/>
      <c r="HEN26" s="102"/>
      <c r="HEO26" s="102"/>
      <c r="HEP26" s="103"/>
      <c r="HEU26" s="102"/>
      <c r="HEV26" s="102"/>
      <c r="HEW26" s="103"/>
      <c r="HFB26" s="102"/>
      <c r="HFC26" s="102"/>
      <c r="HFD26" s="103"/>
      <c r="HFI26" s="102"/>
      <c r="HFJ26" s="102"/>
      <c r="HFK26" s="103"/>
      <c r="HFP26" s="102"/>
      <c r="HFQ26" s="102"/>
      <c r="HFR26" s="103"/>
      <c r="HFW26" s="102"/>
      <c r="HFX26" s="102"/>
      <c r="HFY26" s="103"/>
      <c r="HGD26" s="102"/>
      <c r="HGE26" s="102"/>
      <c r="HGF26" s="103"/>
      <c r="HGK26" s="102"/>
      <c r="HGL26" s="102"/>
      <c r="HGM26" s="103"/>
      <c r="HGR26" s="102"/>
      <c r="HGS26" s="102"/>
      <c r="HGT26" s="103"/>
      <c r="HGY26" s="102"/>
      <c r="HGZ26" s="102"/>
      <c r="HHA26" s="103"/>
      <c r="HHF26" s="102"/>
      <c r="HHG26" s="102"/>
      <c r="HHH26" s="103"/>
      <c r="HHM26" s="102"/>
      <c r="HHN26" s="102"/>
      <c r="HHO26" s="103"/>
      <c r="HHT26" s="102"/>
      <c r="HHU26" s="102"/>
      <c r="HHV26" s="103"/>
      <c r="HIA26" s="102"/>
      <c r="HIB26" s="102"/>
      <c r="HIC26" s="103"/>
      <c r="HIH26" s="102"/>
      <c r="HII26" s="102"/>
      <c r="HIJ26" s="103"/>
      <c r="HIO26" s="102"/>
      <c r="HIP26" s="102"/>
      <c r="HIQ26" s="103"/>
      <c r="HIV26" s="102"/>
      <c r="HIW26" s="102"/>
      <c r="HIX26" s="103"/>
      <c r="HJC26" s="102"/>
      <c r="HJD26" s="102"/>
      <c r="HJE26" s="103"/>
      <c r="HJJ26" s="102"/>
      <c r="HJK26" s="102"/>
      <c r="HJL26" s="103"/>
      <c r="HJQ26" s="102"/>
      <c r="HJR26" s="102"/>
      <c r="HJS26" s="103"/>
      <c r="HJX26" s="102"/>
      <c r="HJY26" s="102"/>
      <c r="HJZ26" s="103"/>
      <c r="HKE26" s="102"/>
      <c r="HKF26" s="102"/>
      <c r="HKG26" s="103"/>
      <c r="HKL26" s="102"/>
      <c r="HKM26" s="102"/>
      <c r="HKN26" s="103"/>
      <c r="HKS26" s="102"/>
      <c r="HKT26" s="102"/>
      <c r="HKU26" s="103"/>
      <c r="HKZ26" s="102"/>
      <c r="HLA26" s="102"/>
      <c r="HLB26" s="103"/>
      <c r="HLG26" s="102"/>
      <c r="HLH26" s="102"/>
      <c r="HLI26" s="103"/>
      <c r="HLN26" s="102"/>
      <c r="HLO26" s="102"/>
      <c r="HLP26" s="103"/>
      <c r="HLU26" s="102"/>
      <c r="HLV26" s="102"/>
      <c r="HLW26" s="103"/>
      <c r="HMB26" s="102"/>
      <c r="HMC26" s="102"/>
      <c r="HMD26" s="103"/>
      <c r="HMI26" s="102"/>
      <c r="HMJ26" s="102"/>
      <c r="HMK26" s="103"/>
      <c r="HMP26" s="102"/>
      <c r="HMQ26" s="102"/>
      <c r="HMR26" s="103"/>
      <c r="HMW26" s="102"/>
      <c r="HMX26" s="102"/>
      <c r="HMY26" s="103"/>
      <c r="HND26" s="102"/>
      <c r="HNE26" s="102"/>
      <c r="HNF26" s="103"/>
      <c r="HNK26" s="102"/>
      <c r="HNL26" s="102"/>
      <c r="HNM26" s="103"/>
      <c r="HNR26" s="102"/>
      <c r="HNS26" s="102"/>
      <c r="HNT26" s="103"/>
      <c r="HNY26" s="102"/>
      <c r="HNZ26" s="102"/>
      <c r="HOA26" s="103"/>
      <c r="HOF26" s="102"/>
      <c r="HOG26" s="102"/>
      <c r="HOH26" s="103"/>
      <c r="HOM26" s="102"/>
      <c r="HON26" s="102"/>
      <c r="HOO26" s="103"/>
      <c r="HOT26" s="102"/>
      <c r="HOU26" s="102"/>
      <c r="HOV26" s="103"/>
      <c r="HPA26" s="102"/>
      <c r="HPB26" s="102"/>
      <c r="HPC26" s="103"/>
      <c r="HPH26" s="102"/>
      <c r="HPI26" s="102"/>
      <c r="HPJ26" s="103"/>
      <c r="HPO26" s="102"/>
      <c r="HPP26" s="102"/>
      <c r="HPQ26" s="103"/>
      <c r="HPV26" s="102"/>
      <c r="HPW26" s="102"/>
      <c r="HPX26" s="103"/>
      <c r="HQC26" s="102"/>
      <c r="HQD26" s="102"/>
      <c r="HQE26" s="103"/>
      <c r="HQJ26" s="102"/>
      <c r="HQK26" s="102"/>
      <c r="HQL26" s="103"/>
      <c r="HQQ26" s="102"/>
      <c r="HQR26" s="102"/>
      <c r="HQS26" s="103"/>
      <c r="HQX26" s="102"/>
      <c r="HQY26" s="102"/>
      <c r="HQZ26" s="103"/>
      <c r="HRE26" s="102"/>
      <c r="HRF26" s="102"/>
      <c r="HRG26" s="103"/>
      <c r="HRL26" s="102"/>
      <c r="HRM26" s="102"/>
      <c r="HRN26" s="103"/>
      <c r="HRS26" s="102"/>
      <c r="HRT26" s="102"/>
      <c r="HRU26" s="103"/>
      <c r="HRZ26" s="102"/>
      <c r="HSA26" s="102"/>
      <c r="HSB26" s="103"/>
      <c r="HSG26" s="102"/>
      <c r="HSH26" s="102"/>
      <c r="HSI26" s="103"/>
      <c r="HSN26" s="102"/>
      <c r="HSO26" s="102"/>
      <c r="HSP26" s="103"/>
      <c r="HSU26" s="102"/>
      <c r="HSV26" s="102"/>
      <c r="HSW26" s="103"/>
      <c r="HTB26" s="102"/>
      <c r="HTC26" s="102"/>
      <c r="HTD26" s="103"/>
      <c r="HTI26" s="102"/>
      <c r="HTJ26" s="102"/>
      <c r="HTK26" s="103"/>
      <c r="HTP26" s="102"/>
      <c r="HTQ26" s="102"/>
      <c r="HTR26" s="103"/>
      <c r="HTW26" s="102"/>
      <c r="HTX26" s="102"/>
      <c r="HTY26" s="103"/>
      <c r="HUD26" s="102"/>
      <c r="HUE26" s="102"/>
      <c r="HUF26" s="103"/>
      <c r="HUK26" s="102"/>
      <c r="HUL26" s="102"/>
      <c r="HUM26" s="103"/>
      <c r="HUR26" s="102"/>
      <c r="HUS26" s="102"/>
      <c r="HUT26" s="103"/>
      <c r="HUY26" s="102"/>
      <c r="HUZ26" s="102"/>
      <c r="HVA26" s="103"/>
      <c r="HVF26" s="102"/>
      <c r="HVG26" s="102"/>
      <c r="HVH26" s="103"/>
      <c r="HVM26" s="102"/>
      <c r="HVN26" s="102"/>
      <c r="HVO26" s="103"/>
      <c r="HVT26" s="102"/>
      <c r="HVU26" s="102"/>
      <c r="HVV26" s="103"/>
      <c r="HWA26" s="102"/>
      <c r="HWB26" s="102"/>
      <c r="HWC26" s="103"/>
      <c r="HWH26" s="102"/>
      <c r="HWI26" s="102"/>
      <c r="HWJ26" s="103"/>
      <c r="HWO26" s="102"/>
      <c r="HWP26" s="102"/>
      <c r="HWQ26" s="103"/>
      <c r="HWV26" s="102"/>
      <c r="HWW26" s="102"/>
      <c r="HWX26" s="103"/>
      <c r="HXC26" s="102"/>
      <c r="HXD26" s="102"/>
      <c r="HXE26" s="103"/>
      <c r="HXJ26" s="102"/>
      <c r="HXK26" s="102"/>
      <c r="HXL26" s="103"/>
      <c r="HXQ26" s="102"/>
      <c r="HXR26" s="102"/>
      <c r="HXS26" s="103"/>
      <c r="HXX26" s="102"/>
      <c r="HXY26" s="102"/>
      <c r="HXZ26" s="103"/>
      <c r="HYE26" s="102"/>
      <c r="HYF26" s="102"/>
      <c r="HYG26" s="103"/>
      <c r="HYL26" s="102"/>
      <c r="HYM26" s="102"/>
      <c r="HYN26" s="103"/>
      <c r="HYS26" s="102"/>
      <c r="HYT26" s="102"/>
      <c r="HYU26" s="103"/>
      <c r="HYZ26" s="102"/>
      <c r="HZA26" s="102"/>
      <c r="HZB26" s="103"/>
      <c r="HZG26" s="102"/>
      <c r="HZH26" s="102"/>
      <c r="HZI26" s="103"/>
      <c r="HZN26" s="102"/>
      <c r="HZO26" s="102"/>
      <c r="HZP26" s="103"/>
      <c r="HZU26" s="102"/>
      <c r="HZV26" s="102"/>
      <c r="HZW26" s="103"/>
      <c r="IAB26" s="102"/>
      <c r="IAC26" s="102"/>
      <c r="IAD26" s="103"/>
      <c r="IAI26" s="102"/>
      <c r="IAJ26" s="102"/>
      <c r="IAK26" s="103"/>
      <c r="IAP26" s="102"/>
      <c r="IAQ26" s="102"/>
      <c r="IAR26" s="103"/>
      <c r="IAW26" s="102"/>
      <c r="IAX26" s="102"/>
      <c r="IAY26" s="103"/>
      <c r="IBD26" s="102"/>
      <c r="IBE26" s="102"/>
      <c r="IBF26" s="103"/>
      <c r="IBK26" s="102"/>
      <c r="IBL26" s="102"/>
      <c r="IBM26" s="103"/>
      <c r="IBR26" s="102"/>
      <c r="IBS26" s="102"/>
      <c r="IBT26" s="103"/>
      <c r="IBY26" s="102"/>
      <c r="IBZ26" s="102"/>
      <c r="ICA26" s="103"/>
      <c r="ICF26" s="102"/>
      <c r="ICG26" s="102"/>
      <c r="ICH26" s="103"/>
      <c r="ICM26" s="102"/>
      <c r="ICN26" s="102"/>
      <c r="ICO26" s="103"/>
      <c r="ICT26" s="102"/>
      <c r="ICU26" s="102"/>
      <c r="ICV26" s="103"/>
      <c r="IDA26" s="102"/>
      <c r="IDB26" s="102"/>
      <c r="IDC26" s="103"/>
      <c r="IDH26" s="102"/>
      <c r="IDI26" s="102"/>
      <c r="IDJ26" s="103"/>
      <c r="IDO26" s="102"/>
      <c r="IDP26" s="102"/>
      <c r="IDQ26" s="103"/>
      <c r="IDV26" s="102"/>
      <c r="IDW26" s="102"/>
      <c r="IDX26" s="103"/>
      <c r="IEC26" s="102"/>
      <c r="IED26" s="102"/>
      <c r="IEE26" s="103"/>
      <c r="IEJ26" s="102"/>
      <c r="IEK26" s="102"/>
      <c r="IEL26" s="103"/>
      <c r="IEQ26" s="102"/>
      <c r="IER26" s="102"/>
      <c r="IES26" s="103"/>
      <c r="IEX26" s="102"/>
      <c r="IEY26" s="102"/>
      <c r="IEZ26" s="103"/>
      <c r="IFE26" s="102"/>
      <c r="IFF26" s="102"/>
      <c r="IFG26" s="103"/>
      <c r="IFL26" s="102"/>
      <c r="IFM26" s="102"/>
      <c r="IFN26" s="103"/>
      <c r="IFS26" s="102"/>
      <c r="IFT26" s="102"/>
      <c r="IFU26" s="103"/>
      <c r="IFZ26" s="102"/>
      <c r="IGA26" s="102"/>
      <c r="IGB26" s="103"/>
      <c r="IGG26" s="102"/>
      <c r="IGH26" s="102"/>
      <c r="IGI26" s="103"/>
      <c r="IGN26" s="102"/>
      <c r="IGO26" s="102"/>
      <c r="IGP26" s="103"/>
      <c r="IGU26" s="102"/>
      <c r="IGV26" s="102"/>
      <c r="IGW26" s="103"/>
      <c r="IHB26" s="102"/>
      <c r="IHC26" s="102"/>
      <c r="IHD26" s="103"/>
      <c r="IHI26" s="102"/>
      <c r="IHJ26" s="102"/>
      <c r="IHK26" s="103"/>
      <c r="IHP26" s="102"/>
      <c r="IHQ26" s="102"/>
      <c r="IHR26" s="103"/>
      <c r="IHW26" s="102"/>
      <c r="IHX26" s="102"/>
      <c r="IHY26" s="103"/>
      <c r="IID26" s="102"/>
      <c r="IIE26" s="102"/>
      <c r="IIF26" s="103"/>
      <c r="IIK26" s="102"/>
      <c r="IIL26" s="102"/>
      <c r="IIM26" s="103"/>
      <c r="IIR26" s="102"/>
      <c r="IIS26" s="102"/>
      <c r="IIT26" s="103"/>
      <c r="IIY26" s="102"/>
      <c r="IIZ26" s="102"/>
      <c r="IJA26" s="103"/>
      <c r="IJF26" s="102"/>
      <c r="IJG26" s="102"/>
      <c r="IJH26" s="103"/>
      <c r="IJM26" s="102"/>
      <c r="IJN26" s="102"/>
      <c r="IJO26" s="103"/>
      <c r="IJT26" s="102"/>
      <c r="IJU26" s="102"/>
      <c r="IJV26" s="103"/>
      <c r="IKA26" s="102"/>
      <c r="IKB26" s="102"/>
      <c r="IKC26" s="103"/>
      <c r="IKH26" s="102"/>
      <c r="IKI26" s="102"/>
      <c r="IKJ26" s="103"/>
      <c r="IKO26" s="102"/>
      <c r="IKP26" s="102"/>
      <c r="IKQ26" s="103"/>
      <c r="IKV26" s="102"/>
      <c r="IKW26" s="102"/>
      <c r="IKX26" s="103"/>
      <c r="ILC26" s="102"/>
      <c r="ILD26" s="102"/>
      <c r="ILE26" s="103"/>
      <c r="ILJ26" s="102"/>
      <c r="ILK26" s="102"/>
      <c r="ILL26" s="103"/>
      <c r="ILQ26" s="102"/>
      <c r="ILR26" s="102"/>
      <c r="ILS26" s="103"/>
      <c r="ILX26" s="102"/>
      <c r="ILY26" s="102"/>
      <c r="ILZ26" s="103"/>
      <c r="IME26" s="102"/>
      <c r="IMF26" s="102"/>
      <c r="IMG26" s="103"/>
      <c r="IML26" s="102"/>
      <c r="IMM26" s="102"/>
      <c r="IMN26" s="103"/>
      <c r="IMS26" s="102"/>
      <c r="IMT26" s="102"/>
      <c r="IMU26" s="103"/>
      <c r="IMZ26" s="102"/>
      <c r="INA26" s="102"/>
      <c r="INB26" s="103"/>
      <c r="ING26" s="102"/>
      <c r="INH26" s="102"/>
      <c r="INI26" s="103"/>
      <c r="INN26" s="102"/>
      <c r="INO26" s="102"/>
      <c r="INP26" s="103"/>
      <c r="INU26" s="102"/>
      <c r="INV26" s="102"/>
      <c r="INW26" s="103"/>
      <c r="IOB26" s="102"/>
      <c r="IOC26" s="102"/>
      <c r="IOD26" s="103"/>
      <c r="IOI26" s="102"/>
      <c r="IOJ26" s="102"/>
      <c r="IOK26" s="103"/>
      <c r="IOP26" s="102"/>
      <c r="IOQ26" s="102"/>
      <c r="IOR26" s="103"/>
      <c r="IOW26" s="102"/>
      <c r="IOX26" s="102"/>
      <c r="IOY26" s="103"/>
      <c r="IPD26" s="102"/>
      <c r="IPE26" s="102"/>
      <c r="IPF26" s="103"/>
      <c r="IPK26" s="102"/>
      <c r="IPL26" s="102"/>
      <c r="IPM26" s="103"/>
      <c r="IPR26" s="102"/>
      <c r="IPS26" s="102"/>
      <c r="IPT26" s="103"/>
      <c r="IPY26" s="102"/>
      <c r="IPZ26" s="102"/>
      <c r="IQA26" s="103"/>
      <c r="IQF26" s="102"/>
      <c r="IQG26" s="102"/>
      <c r="IQH26" s="103"/>
      <c r="IQM26" s="102"/>
      <c r="IQN26" s="102"/>
      <c r="IQO26" s="103"/>
      <c r="IQT26" s="102"/>
      <c r="IQU26" s="102"/>
      <c r="IQV26" s="103"/>
      <c r="IRA26" s="102"/>
      <c r="IRB26" s="102"/>
      <c r="IRC26" s="103"/>
      <c r="IRH26" s="102"/>
      <c r="IRI26" s="102"/>
      <c r="IRJ26" s="103"/>
      <c r="IRO26" s="102"/>
      <c r="IRP26" s="102"/>
      <c r="IRQ26" s="103"/>
      <c r="IRV26" s="102"/>
      <c r="IRW26" s="102"/>
      <c r="IRX26" s="103"/>
      <c r="ISC26" s="102"/>
      <c r="ISD26" s="102"/>
      <c r="ISE26" s="103"/>
      <c r="ISJ26" s="102"/>
      <c r="ISK26" s="102"/>
      <c r="ISL26" s="103"/>
      <c r="ISQ26" s="102"/>
      <c r="ISR26" s="102"/>
      <c r="ISS26" s="103"/>
      <c r="ISX26" s="102"/>
      <c r="ISY26" s="102"/>
      <c r="ISZ26" s="103"/>
      <c r="ITE26" s="102"/>
      <c r="ITF26" s="102"/>
      <c r="ITG26" s="103"/>
      <c r="ITL26" s="102"/>
      <c r="ITM26" s="102"/>
      <c r="ITN26" s="103"/>
      <c r="ITS26" s="102"/>
      <c r="ITT26" s="102"/>
      <c r="ITU26" s="103"/>
      <c r="ITZ26" s="102"/>
      <c r="IUA26" s="102"/>
      <c r="IUB26" s="103"/>
      <c r="IUG26" s="102"/>
      <c r="IUH26" s="102"/>
      <c r="IUI26" s="103"/>
      <c r="IUN26" s="102"/>
      <c r="IUO26" s="102"/>
      <c r="IUP26" s="103"/>
      <c r="IUU26" s="102"/>
      <c r="IUV26" s="102"/>
      <c r="IUW26" s="103"/>
      <c r="IVB26" s="102"/>
      <c r="IVC26" s="102"/>
      <c r="IVD26" s="103"/>
      <c r="IVI26" s="102"/>
      <c r="IVJ26" s="102"/>
      <c r="IVK26" s="103"/>
      <c r="IVP26" s="102"/>
      <c r="IVQ26" s="102"/>
      <c r="IVR26" s="103"/>
      <c r="IVW26" s="102"/>
      <c r="IVX26" s="102"/>
      <c r="IVY26" s="103"/>
      <c r="IWD26" s="102"/>
      <c r="IWE26" s="102"/>
      <c r="IWF26" s="103"/>
      <c r="IWK26" s="102"/>
      <c r="IWL26" s="102"/>
      <c r="IWM26" s="103"/>
      <c r="IWR26" s="102"/>
      <c r="IWS26" s="102"/>
      <c r="IWT26" s="103"/>
      <c r="IWY26" s="102"/>
      <c r="IWZ26" s="102"/>
      <c r="IXA26" s="103"/>
      <c r="IXF26" s="102"/>
      <c r="IXG26" s="102"/>
      <c r="IXH26" s="103"/>
      <c r="IXM26" s="102"/>
      <c r="IXN26" s="102"/>
      <c r="IXO26" s="103"/>
      <c r="IXT26" s="102"/>
      <c r="IXU26" s="102"/>
      <c r="IXV26" s="103"/>
      <c r="IYA26" s="102"/>
      <c r="IYB26" s="102"/>
      <c r="IYC26" s="103"/>
      <c r="IYH26" s="102"/>
      <c r="IYI26" s="102"/>
      <c r="IYJ26" s="103"/>
      <c r="IYO26" s="102"/>
      <c r="IYP26" s="102"/>
      <c r="IYQ26" s="103"/>
      <c r="IYV26" s="102"/>
      <c r="IYW26" s="102"/>
      <c r="IYX26" s="103"/>
      <c r="IZC26" s="102"/>
      <c r="IZD26" s="102"/>
      <c r="IZE26" s="103"/>
      <c r="IZJ26" s="102"/>
      <c r="IZK26" s="102"/>
      <c r="IZL26" s="103"/>
      <c r="IZQ26" s="102"/>
      <c r="IZR26" s="102"/>
      <c r="IZS26" s="103"/>
      <c r="IZX26" s="102"/>
      <c r="IZY26" s="102"/>
      <c r="IZZ26" s="103"/>
      <c r="JAE26" s="102"/>
      <c r="JAF26" s="102"/>
      <c r="JAG26" s="103"/>
      <c r="JAL26" s="102"/>
      <c r="JAM26" s="102"/>
      <c r="JAN26" s="103"/>
      <c r="JAS26" s="102"/>
      <c r="JAT26" s="102"/>
      <c r="JAU26" s="103"/>
      <c r="JAZ26" s="102"/>
      <c r="JBA26" s="102"/>
      <c r="JBB26" s="103"/>
      <c r="JBG26" s="102"/>
      <c r="JBH26" s="102"/>
      <c r="JBI26" s="103"/>
      <c r="JBN26" s="102"/>
      <c r="JBO26" s="102"/>
      <c r="JBP26" s="103"/>
      <c r="JBU26" s="102"/>
      <c r="JBV26" s="102"/>
      <c r="JBW26" s="103"/>
      <c r="JCB26" s="102"/>
      <c r="JCC26" s="102"/>
      <c r="JCD26" s="103"/>
      <c r="JCI26" s="102"/>
      <c r="JCJ26" s="102"/>
      <c r="JCK26" s="103"/>
      <c r="JCP26" s="102"/>
      <c r="JCQ26" s="102"/>
      <c r="JCR26" s="103"/>
      <c r="JCW26" s="102"/>
      <c r="JCX26" s="102"/>
      <c r="JCY26" s="103"/>
      <c r="JDD26" s="102"/>
      <c r="JDE26" s="102"/>
      <c r="JDF26" s="103"/>
      <c r="JDK26" s="102"/>
      <c r="JDL26" s="102"/>
      <c r="JDM26" s="103"/>
      <c r="JDR26" s="102"/>
      <c r="JDS26" s="102"/>
      <c r="JDT26" s="103"/>
      <c r="JDY26" s="102"/>
      <c r="JDZ26" s="102"/>
      <c r="JEA26" s="103"/>
      <c r="JEF26" s="102"/>
      <c r="JEG26" s="102"/>
      <c r="JEH26" s="103"/>
      <c r="JEM26" s="102"/>
      <c r="JEN26" s="102"/>
      <c r="JEO26" s="103"/>
      <c r="JET26" s="102"/>
      <c r="JEU26" s="102"/>
      <c r="JEV26" s="103"/>
      <c r="JFA26" s="102"/>
      <c r="JFB26" s="102"/>
      <c r="JFC26" s="103"/>
      <c r="JFH26" s="102"/>
      <c r="JFI26" s="102"/>
      <c r="JFJ26" s="103"/>
      <c r="JFO26" s="102"/>
      <c r="JFP26" s="102"/>
      <c r="JFQ26" s="103"/>
      <c r="JFV26" s="102"/>
      <c r="JFW26" s="102"/>
      <c r="JFX26" s="103"/>
      <c r="JGC26" s="102"/>
      <c r="JGD26" s="102"/>
      <c r="JGE26" s="103"/>
      <c r="JGJ26" s="102"/>
      <c r="JGK26" s="102"/>
      <c r="JGL26" s="103"/>
      <c r="JGQ26" s="102"/>
      <c r="JGR26" s="102"/>
      <c r="JGS26" s="103"/>
      <c r="JGX26" s="102"/>
      <c r="JGY26" s="102"/>
      <c r="JGZ26" s="103"/>
      <c r="JHE26" s="102"/>
      <c r="JHF26" s="102"/>
      <c r="JHG26" s="103"/>
      <c r="JHL26" s="102"/>
      <c r="JHM26" s="102"/>
      <c r="JHN26" s="103"/>
      <c r="JHS26" s="102"/>
      <c r="JHT26" s="102"/>
      <c r="JHU26" s="103"/>
      <c r="JHZ26" s="102"/>
      <c r="JIA26" s="102"/>
      <c r="JIB26" s="103"/>
      <c r="JIG26" s="102"/>
      <c r="JIH26" s="102"/>
      <c r="JII26" s="103"/>
      <c r="JIN26" s="102"/>
      <c r="JIO26" s="102"/>
      <c r="JIP26" s="103"/>
      <c r="JIU26" s="102"/>
      <c r="JIV26" s="102"/>
      <c r="JIW26" s="103"/>
      <c r="JJB26" s="102"/>
      <c r="JJC26" s="102"/>
      <c r="JJD26" s="103"/>
      <c r="JJI26" s="102"/>
      <c r="JJJ26" s="102"/>
      <c r="JJK26" s="103"/>
      <c r="JJP26" s="102"/>
      <c r="JJQ26" s="102"/>
      <c r="JJR26" s="103"/>
      <c r="JJW26" s="102"/>
      <c r="JJX26" s="102"/>
      <c r="JJY26" s="103"/>
      <c r="JKD26" s="102"/>
      <c r="JKE26" s="102"/>
      <c r="JKF26" s="103"/>
      <c r="JKK26" s="102"/>
      <c r="JKL26" s="102"/>
      <c r="JKM26" s="103"/>
      <c r="JKR26" s="102"/>
      <c r="JKS26" s="102"/>
      <c r="JKT26" s="103"/>
      <c r="JKY26" s="102"/>
      <c r="JKZ26" s="102"/>
      <c r="JLA26" s="103"/>
      <c r="JLF26" s="102"/>
      <c r="JLG26" s="102"/>
      <c r="JLH26" s="103"/>
      <c r="JLM26" s="102"/>
      <c r="JLN26" s="102"/>
      <c r="JLO26" s="103"/>
      <c r="JLT26" s="102"/>
      <c r="JLU26" s="102"/>
      <c r="JLV26" s="103"/>
      <c r="JMA26" s="102"/>
      <c r="JMB26" s="102"/>
      <c r="JMC26" s="103"/>
      <c r="JMH26" s="102"/>
      <c r="JMI26" s="102"/>
      <c r="JMJ26" s="103"/>
      <c r="JMO26" s="102"/>
      <c r="JMP26" s="102"/>
      <c r="JMQ26" s="103"/>
      <c r="JMV26" s="102"/>
      <c r="JMW26" s="102"/>
      <c r="JMX26" s="103"/>
      <c r="JNC26" s="102"/>
      <c r="JND26" s="102"/>
      <c r="JNE26" s="103"/>
      <c r="JNJ26" s="102"/>
      <c r="JNK26" s="102"/>
      <c r="JNL26" s="103"/>
      <c r="JNQ26" s="102"/>
      <c r="JNR26" s="102"/>
      <c r="JNS26" s="103"/>
      <c r="JNX26" s="102"/>
      <c r="JNY26" s="102"/>
      <c r="JNZ26" s="103"/>
      <c r="JOE26" s="102"/>
      <c r="JOF26" s="102"/>
      <c r="JOG26" s="103"/>
      <c r="JOL26" s="102"/>
      <c r="JOM26" s="102"/>
      <c r="JON26" s="103"/>
      <c r="JOS26" s="102"/>
      <c r="JOT26" s="102"/>
      <c r="JOU26" s="103"/>
      <c r="JOZ26" s="102"/>
      <c r="JPA26" s="102"/>
      <c r="JPB26" s="103"/>
      <c r="JPG26" s="102"/>
      <c r="JPH26" s="102"/>
      <c r="JPI26" s="103"/>
      <c r="JPN26" s="102"/>
      <c r="JPO26" s="102"/>
      <c r="JPP26" s="103"/>
      <c r="JPU26" s="102"/>
      <c r="JPV26" s="102"/>
      <c r="JPW26" s="103"/>
      <c r="JQB26" s="102"/>
      <c r="JQC26" s="102"/>
      <c r="JQD26" s="103"/>
      <c r="JQI26" s="102"/>
      <c r="JQJ26" s="102"/>
      <c r="JQK26" s="103"/>
      <c r="JQP26" s="102"/>
      <c r="JQQ26" s="102"/>
      <c r="JQR26" s="103"/>
      <c r="JQW26" s="102"/>
      <c r="JQX26" s="102"/>
      <c r="JQY26" s="103"/>
      <c r="JRD26" s="102"/>
      <c r="JRE26" s="102"/>
      <c r="JRF26" s="103"/>
      <c r="JRK26" s="102"/>
      <c r="JRL26" s="102"/>
      <c r="JRM26" s="103"/>
      <c r="JRR26" s="102"/>
      <c r="JRS26" s="102"/>
      <c r="JRT26" s="103"/>
      <c r="JRY26" s="102"/>
      <c r="JRZ26" s="102"/>
      <c r="JSA26" s="103"/>
      <c r="JSF26" s="102"/>
      <c r="JSG26" s="102"/>
      <c r="JSH26" s="103"/>
      <c r="JSM26" s="102"/>
      <c r="JSN26" s="102"/>
      <c r="JSO26" s="103"/>
      <c r="JST26" s="102"/>
      <c r="JSU26" s="102"/>
      <c r="JSV26" s="103"/>
      <c r="JTA26" s="102"/>
      <c r="JTB26" s="102"/>
      <c r="JTC26" s="103"/>
      <c r="JTH26" s="102"/>
      <c r="JTI26" s="102"/>
      <c r="JTJ26" s="103"/>
      <c r="JTO26" s="102"/>
      <c r="JTP26" s="102"/>
      <c r="JTQ26" s="103"/>
      <c r="JTV26" s="102"/>
      <c r="JTW26" s="102"/>
      <c r="JTX26" s="103"/>
      <c r="JUC26" s="102"/>
      <c r="JUD26" s="102"/>
      <c r="JUE26" s="103"/>
      <c r="JUJ26" s="102"/>
      <c r="JUK26" s="102"/>
      <c r="JUL26" s="103"/>
      <c r="JUQ26" s="102"/>
      <c r="JUR26" s="102"/>
      <c r="JUS26" s="103"/>
      <c r="JUX26" s="102"/>
      <c r="JUY26" s="102"/>
      <c r="JUZ26" s="103"/>
      <c r="JVE26" s="102"/>
      <c r="JVF26" s="102"/>
      <c r="JVG26" s="103"/>
      <c r="JVL26" s="102"/>
      <c r="JVM26" s="102"/>
      <c r="JVN26" s="103"/>
      <c r="JVS26" s="102"/>
      <c r="JVT26" s="102"/>
      <c r="JVU26" s="103"/>
      <c r="JVZ26" s="102"/>
      <c r="JWA26" s="102"/>
      <c r="JWB26" s="103"/>
      <c r="JWG26" s="102"/>
      <c r="JWH26" s="102"/>
      <c r="JWI26" s="103"/>
      <c r="JWN26" s="102"/>
      <c r="JWO26" s="102"/>
      <c r="JWP26" s="103"/>
      <c r="JWU26" s="102"/>
      <c r="JWV26" s="102"/>
      <c r="JWW26" s="103"/>
      <c r="JXB26" s="102"/>
      <c r="JXC26" s="102"/>
      <c r="JXD26" s="103"/>
      <c r="JXI26" s="102"/>
      <c r="JXJ26" s="102"/>
      <c r="JXK26" s="103"/>
      <c r="JXP26" s="102"/>
      <c r="JXQ26" s="102"/>
      <c r="JXR26" s="103"/>
      <c r="JXW26" s="102"/>
      <c r="JXX26" s="102"/>
      <c r="JXY26" s="103"/>
      <c r="JYD26" s="102"/>
      <c r="JYE26" s="102"/>
      <c r="JYF26" s="103"/>
      <c r="JYK26" s="102"/>
      <c r="JYL26" s="102"/>
      <c r="JYM26" s="103"/>
      <c r="JYR26" s="102"/>
      <c r="JYS26" s="102"/>
      <c r="JYT26" s="103"/>
      <c r="JYY26" s="102"/>
      <c r="JYZ26" s="102"/>
      <c r="JZA26" s="103"/>
      <c r="JZF26" s="102"/>
      <c r="JZG26" s="102"/>
      <c r="JZH26" s="103"/>
      <c r="JZM26" s="102"/>
      <c r="JZN26" s="102"/>
      <c r="JZO26" s="103"/>
      <c r="JZT26" s="102"/>
      <c r="JZU26" s="102"/>
      <c r="JZV26" s="103"/>
      <c r="KAA26" s="102"/>
      <c r="KAB26" s="102"/>
      <c r="KAC26" s="103"/>
      <c r="KAH26" s="102"/>
      <c r="KAI26" s="102"/>
      <c r="KAJ26" s="103"/>
      <c r="KAO26" s="102"/>
      <c r="KAP26" s="102"/>
      <c r="KAQ26" s="103"/>
      <c r="KAV26" s="102"/>
      <c r="KAW26" s="102"/>
      <c r="KAX26" s="103"/>
      <c r="KBC26" s="102"/>
      <c r="KBD26" s="102"/>
      <c r="KBE26" s="103"/>
      <c r="KBJ26" s="102"/>
      <c r="KBK26" s="102"/>
      <c r="KBL26" s="103"/>
      <c r="KBQ26" s="102"/>
      <c r="KBR26" s="102"/>
      <c r="KBS26" s="103"/>
      <c r="KBX26" s="102"/>
      <c r="KBY26" s="102"/>
      <c r="KBZ26" s="103"/>
      <c r="KCE26" s="102"/>
      <c r="KCF26" s="102"/>
      <c r="KCG26" s="103"/>
      <c r="KCL26" s="102"/>
      <c r="KCM26" s="102"/>
      <c r="KCN26" s="103"/>
      <c r="KCS26" s="102"/>
      <c r="KCT26" s="102"/>
      <c r="KCU26" s="103"/>
      <c r="KCZ26" s="102"/>
      <c r="KDA26" s="102"/>
      <c r="KDB26" s="103"/>
      <c r="KDG26" s="102"/>
      <c r="KDH26" s="102"/>
      <c r="KDI26" s="103"/>
      <c r="KDN26" s="102"/>
      <c r="KDO26" s="102"/>
      <c r="KDP26" s="103"/>
      <c r="KDU26" s="102"/>
      <c r="KDV26" s="102"/>
      <c r="KDW26" s="103"/>
      <c r="KEB26" s="102"/>
      <c r="KEC26" s="102"/>
      <c r="KED26" s="103"/>
      <c r="KEI26" s="102"/>
      <c r="KEJ26" s="102"/>
      <c r="KEK26" s="103"/>
      <c r="KEP26" s="102"/>
      <c r="KEQ26" s="102"/>
      <c r="KER26" s="103"/>
      <c r="KEW26" s="102"/>
      <c r="KEX26" s="102"/>
      <c r="KEY26" s="103"/>
      <c r="KFD26" s="102"/>
      <c r="KFE26" s="102"/>
      <c r="KFF26" s="103"/>
      <c r="KFK26" s="102"/>
      <c r="KFL26" s="102"/>
      <c r="KFM26" s="103"/>
      <c r="KFR26" s="102"/>
      <c r="KFS26" s="102"/>
      <c r="KFT26" s="103"/>
      <c r="KFY26" s="102"/>
      <c r="KFZ26" s="102"/>
      <c r="KGA26" s="103"/>
      <c r="KGF26" s="102"/>
      <c r="KGG26" s="102"/>
      <c r="KGH26" s="103"/>
      <c r="KGM26" s="102"/>
      <c r="KGN26" s="102"/>
      <c r="KGO26" s="103"/>
      <c r="KGT26" s="102"/>
      <c r="KGU26" s="102"/>
      <c r="KGV26" s="103"/>
      <c r="KHA26" s="102"/>
      <c r="KHB26" s="102"/>
      <c r="KHC26" s="103"/>
      <c r="KHH26" s="102"/>
      <c r="KHI26" s="102"/>
      <c r="KHJ26" s="103"/>
      <c r="KHO26" s="102"/>
      <c r="KHP26" s="102"/>
      <c r="KHQ26" s="103"/>
      <c r="KHV26" s="102"/>
      <c r="KHW26" s="102"/>
      <c r="KHX26" s="103"/>
      <c r="KIC26" s="102"/>
      <c r="KID26" s="102"/>
      <c r="KIE26" s="103"/>
      <c r="KIJ26" s="102"/>
      <c r="KIK26" s="102"/>
      <c r="KIL26" s="103"/>
      <c r="KIQ26" s="102"/>
      <c r="KIR26" s="102"/>
      <c r="KIS26" s="103"/>
      <c r="KIX26" s="102"/>
      <c r="KIY26" s="102"/>
      <c r="KIZ26" s="103"/>
      <c r="KJE26" s="102"/>
      <c r="KJF26" s="102"/>
      <c r="KJG26" s="103"/>
      <c r="KJL26" s="102"/>
      <c r="KJM26" s="102"/>
      <c r="KJN26" s="103"/>
      <c r="KJS26" s="102"/>
      <c r="KJT26" s="102"/>
      <c r="KJU26" s="103"/>
      <c r="KJZ26" s="102"/>
      <c r="KKA26" s="102"/>
      <c r="KKB26" s="103"/>
      <c r="KKG26" s="102"/>
      <c r="KKH26" s="102"/>
      <c r="KKI26" s="103"/>
      <c r="KKN26" s="102"/>
      <c r="KKO26" s="102"/>
      <c r="KKP26" s="103"/>
      <c r="KKU26" s="102"/>
      <c r="KKV26" s="102"/>
      <c r="KKW26" s="103"/>
      <c r="KLB26" s="102"/>
      <c r="KLC26" s="102"/>
      <c r="KLD26" s="103"/>
      <c r="KLI26" s="102"/>
      <c r="KLJ26" s="102"/>
      <c r="KLK26" s="103"/>
      <c r="KLP26" s="102"/>
      <c r="KLQ26" s="102"/>
      <c r="KLR26" s="103"/>
      <c r="KLW26" s="102"/>
      <c r="KLX26" s="102"/>
      <c r="KLY26" s="103"/>
      <c r="KMD26" s="102"/>
      <c r="KME26" s="102"/>
      <c r="KMF26" s="103"/>
      <c r="KMK26" s="102"/>
      <c r="KML26" s="102"/>
      <c r="KMM26" s="103"/>
      <c r="KMR26" s="102"/>
      <c r="KMS26" s="102"/>
      <c r="KMT26" s="103"/>
      <c r="KMY26" s="102"/>
      <c r="KMZ26" s="102"/>
      <c r="KNA26" s="103"/>
      <c r="KNF26" s="102"/>
      <c r="KNG26" s="102"/>
      <c r="KNH26" s="103"/>
      <c r="KNM26" s="102"/>
      <c r="KNN26" s="102"/>
      <c r="KNO26" s="103"/>
      <c r="KNT26" s="102"/>
      <c r="KNU26" s="102"/>
      <c r="KNV26" s="103"/>
      <c r="KOA26" s="102"/>
      <c r="KOB26" s="102"/>
      <c r="KOC26" s="103"/>
      <c r="KOH26" s="102"/>
      <c r="KOI26" s="102"/>
      <c r="KOJ26" s="103"/>
      <c r="KOO26" s="102"/>
      <c r="KOP26" s="102"/>
      <c r="KOQ26" s="103"/>
      <c r="KOV26" s="102"/>
      <c r="KOW26" s="102"/>
      <c r="KOX26" s="103"/>
      <c r="KPC26" s="102"/>
      <c r="KPD26" s="102"/>
      <c r="KPE26" s="103"/>
      <c r="KPJ26" s="102"/>
      <c r="KPK26" s="102"/>
      <c r="KPL26" s="103"/>
      <c r="KPQ26" s="102"/>
      <c r="KPR26" s="102"/>
      <c r="KPS26" s="103"/>
      <c r="KPX26" s="102"/>
      <c r="KPY26" s="102"/>
      <c r="KPZ26" s="103"/>
      <c r="KQE26" s="102"/>
      <c r="KQF26" s="102"/>
      <c r="KQG26" s="103"/>
      <c r="KQL26" s="102"/>
      <c r="KQM26" s="102"/>
      <c r="KQN26" s="103"/>
      <c r="KQS26" s="102"/>
      <c r="KQT26" s="102"/>
      <c r="KQU26" s="103"/>
      <c r="KQZ26" s="102"/>
      <c r="KRA26" s="102"/>
      <c r="KRB26" s="103"/>
      <c r="KRG26" s="102"/>
      <c r="KRH26" s="102"/>
      <c r="KRI26" s="103"/>
      <c r="KRN26" s="102"/>
      <c r="KRO26" s="102"/>
      <c r="KRP26" s="103"/>
      <c r="KRU26" s="102"/>
      <c r="KRV26" s="102"/>
      <c r="KRW26" s="103"/>
      <c r="KSB26" s="102"/>
      <c r="KSC26" s="102"/>
      <c r="KSD26" s="103"/>
      <c r="KSI26" s="102"/>
      <c r="KSJ26" s="102"/>
      <c r="KSK26" s="103"/>
      <c r="KSP26" s="102"/>
      <c r="KSQ26" s="102"/>
      <c r="KSR26" s="103"/>
      <c r="KSW26" s="102"/>
      <c r="KSX26" s="102"/>
      <c r="KSY26" s="103"/>
      <c r="KTD26" s="102"/>
      <c r="KTE26" s="102"/>
      <c r="KTF26" s="103"/>
      <c r="KTK26" s="102"/>
      <c r="KTL26" s="102"/>
      <c r="KTM26" s="103"/>
      <c r="KTR26" s="102"/>
      <c r="KTS26" s="102"/>
      <c r="KTT26" s="103"/>
      <c r="KTY26" s="102"/>
      <c r="KTZ26" s="102"/>
      <c r="KUA26" s="103"/>
      <c r="KUF26" s="102"/>
      <c r="KUG26" s="102"/>
      <c r="KUH26" s="103"/>
      <c r="KUM26" s="102"/>
      <c r="KUN26" s="102"/>
      <c r="KUO26" s="103"/>
      <c r="KUT26" s="102"/>
      <c r="KUU26" s="102"/>
      <c r="KUV26" s="103"/>
      <c r="KVA26" s="102"/>
      <c r="KVB26" s="102"/>
      <c r="KVC26" s="103"/>
      <c r="KVH26" s="102"/>
      <c r="KVI26" s="102"/>
      <c r="KVJ26" s="103"/>
      <c r="KVO26" s="102"/>
      <c r="KVP26" s="102"/>
      <c r="KVQ26" s="103"/>
      <c r="KVV26" s="102"/>
      <c r="KVW26" s="102"/>
      <c r="KVX26" s="103"/>
      <c r="KWC26" s="102"/>
      <c r="KWD26" s="102"/>
      <c r="KWE26" s="103"/>
      <c r="KWJ26" s="102"/>
      <c r="KWK26" s="102"/>
      <c r="KWL26" s="103"/>
      <c r="KWQ26" s="102"/>
      <c r="KWR26" s="102"/>
      <c r="KWS26" s="103"/>
      <c r="KWX26" s="102"/>
      <c r="KWY26" s="102"/>
      <c r="KWZ26" s="103"/>
      <c r="KXE26" s="102"/>
      <c r="KXF26" s="102"/>
      <c r="KXG26" s="103"/>
      <c r="KXL26" s="102"/>
      <c r="KXM26" s="102"/>
      <c r="KXN26" s="103"/>
      <c r="KXS26" s="102"/>
      <c r="KXT26" s="102"/>
      <c r="KXU26" s="103"/>
      <c r="KXZ26" s="102"/>
      <c r="KYA26" s="102"/>
      <c r="KYB26" s="103"/>
      <c r="KYG26" s="102"/>
      <c r="KYH26" s="102"/>
      <c r="KYI26" s="103"/>
      <c r="KYN26" s="102"/>
      <c r="KYO26" s="102"/>
      <c r="KYP26" s="103"/>
      <c r="KYU26" s="102"/>
      <c r="KYV26" s="102"/>
      <c r="KYW26" s="103"/>
      <c r="KZB26" s="102"/>
      <c r="KZC26" s="102"/>
      <c r="KZD26" s="103"/>
      <c r="KZI26" s="102"/>
      <c r="KZJ26" s="102"/>
      <c r="KZK26" s="103"/>
      <c r="KZP26" s="102"/>
      <c r="KZQ26" s="102"/>
      <c r="KZR26" s="103"/>
      <c r="KZW26" s="102"/>
      <c r="KZX26" s="102"/>
      <c r="KZY26" s="103"/>
      <c r="LAD26" s="102"/>
      <c r="LAE26" s="102"/>
      <c r="LAF26" s="103"/>
      <c r="LAK26" s="102"/>
      <c r="LAL26" s="102"/>
      <c r="LAM26" s="103"/>
      <c r="LAR26" s="102"/>
      <c r="LAS26" s="102"/>
      <c r="LAT26" s="103"/>
      <c r="LAY26" s="102"/>
      <c r="LAZ26" s="102"/>
      <c r="LBA26" s="103"/>
      <c r="LBF26" s="102"/>
      <c r="LBG26" s="102"/>
      <c r="LBH26" s="103"/>
      <c r="LBM26" s="102"/>
      <c r="LBN26" s="102"/>
      <c r="LBO26" s="103"/>
      <c r="LBT26" s="102"/>
      <c r="LBU26" s="102"/>
      <c r="LBV26" s="103"/>
      <c r="LCA26" s="102"/>
      <c r="LCB26" s="102"/>
      <c r="LCC26" s="103"/>
      <c r="LCH26" s="102"/>
      <c r="LCI26" s="102"/>
      <c r="LCJ26" s="103"/>
      <c r="LCO26" s="102"/>
      <c r="LCP26" s="102"/>
      <c r="LCQ26" s="103"/>
      <c r="LCV26" s="102"/>
      <c r="LCW26" s="102"/>
      <c r="LCX26" s="103"/>
      <c r="LDC26" s="102"/>
      <c r="LDD26" s="102"/>
      <c r="LDE26" s="103"/>
      <c r="LDJ26" s="102"/>
      <c r="LDK26" s="102"/>
      <c r="LDL26" s="103"/>
      <c r="LDQ26" s="102"/>
      <c r="LDR26" s="102"/>
      <c r="LDS26" s="103"/>
      <c r="LDX26" s="102"/>
      <c r="LDY26" s="102"/>
      <c r="LDZ26" s="103"/>
      <c r="LEE26" s="102"/>
      <c r="LEF26" s="102"/>
      <c r="LEG26" s="103"/>
      <c r="LEL26" s="102"/>
      <c r="LEM26" s="102"/>
      <c r="LEN26" s="103"/>
      <c r="LES26" s="102"/>
      <c r="LET26" s="102"/>
      <c r="LEU26" s="103"/>
      <c r="LEZ26" s="102"/>
      <c r="LFA26" s="102"/>
      <c r="LFB26" s="103"/>
      <c r="LFG26" s="102"/>
      <c r="LFH26" s="102"/>
      <c r="LFI26" s="103"/>
      <c r="LFN26" s="102"/>
      <c r="LFO26" s="102"/>
      <c r="LFP26" s="103"/>
      <c r="LFU26" s="102"/>
      <c r="LFV26" s="102"/>
      <c r="LFW26" s="103"/>
      <c r="LGB26" s="102"/>
      <c r="LGC26" s="102"/>
      <c r="LGD26" s="103"/>
      <c r="LGI26" s="102"/>
      <c r="LGJ26" s="102"/>
      <c r="LGK26" s="103"/>
      <c r="LGP26" s="102"/>
      <c r="LGQ26" s="102"/>
      <c r="LGR26" s="103"/>
      <c r="LGW26" s="102"/>
      <c r="LGX26" s="102"/>
      <c r="LGY26" s="103"/>
      <c r="LHD26" s="102"/>
      <c r="LHE26" s="102"/>
      <c r="LHF26" s="103"/>
      <c r="LHK26" s="102"/>
      <c r="LHL26" s="102"/>
      <c r="LHM26" s="103"/>
      <c r="LHR26" s="102"/>
      <c r="LHS26" s="102"/>
      <c r="LHT26" s="103"/>
      <c r="LHY26" s="102"/>
      <c r="LHZ26" s="102"/>
      <c r="LIA26" s="103"/>
      <c r="LIF26" s="102"/>
      <c r="LIG26" s="102"/>
      <c r="LIH26" s="103"/>
      <c r="LIM26" s="102"/>
      <c r="LIN26" s="102"/>
      <c r="LIO26" s="103"/>
      <c r="LIT26" s="102"/>
      <c r="LIU26" s="102"/>
      <c r="LIV26" s="103"/>
      <c r="LJA26" s="102"/>
      <c r="LJB26" s="102"/>
      <c r="LJC26" s="103"/>
      <c r="LJH26" s="102"/>
      <c r="LJI26" s="102"/>
      <c r="LJJ26" s="103"/>
      <c r="LJO26" s="102"/>
      <c r="LJP26" s="102"/>
      <c r="LJQ26" s="103"/>
      <c r="LJV26" s="102"/>
      <c r="LJW26" s="102"/>
      <c r="LJX26" s="103"/>
      <c r="LKC26" s="102"/>
      <c r="LKD26" s="102"/>
      <c r="LKE26" s="103"/>
      <c r="LKJ26" s="102"/>
      <c r="LKK26" s="102"/>
      <c r="LKL26" s="103"/>
      <c r="LKQ26" s="102"/>
      <c r="LKR26" s="102"/>
      <c r="LKS26" s="103"/>
      <c r="LKX26" s="102"/>
      <c r="LKY26" s="102"/>
      <c r="LKZ26" s="103"/>
      <c r="LLE26" s="102"/>
      <c r="LLF26" s="102"/>
      <c r="LLG26" s="103"/>
      <c r="LLL26" s="102"/>
      <c r="LLM26" s="102"/>
      <c r="LLN26" s="103"/>
      <c r="LLS26" s="102"/>
      <c r="LLT26" s="102"/>
      <c r="LLU26" s="103"/>
      <c r="LLZ26" s="102"/>
      <c r="LMA26" s="102"/>
      <c r="LMB26" s="103"/>
      <c r="LMG26" s="102"/>
      <c r="LMH26" s="102"/>
      <c r="LMI26" s="103"/>
      <c r="LMN26" s="102"/>
      <c r="LMO26" s="102"/>
      <c r="LMP26" s="103"/>
      <c r="LMU26" s="102"/>
      <c r="LMV26" s="102"/>
      <c r="LMW26" s="103"/>
      <c r="LNB26" s="102"/>
      <c r="LNC26" s="102"/>
      <c r="LND26" s="103"/>
      <c r="LNI26" s="102"/>
      <c r="LNJ26" s="102"/>
      <c r="LNK26" s="103"/>
      <c r="LNP26" s="102"/>
      <c r="LNQ26" s="102"/>
      <c r="LNR26" s="103"/>
      <c r="LNW26" s="102"/>
      <c r="LNX26" s="102"/>
      <c r="LNY26" s="103"/>
      <c r="LOD26" s="102"/>
      <c r="LOE26" s="102"/>
      <c r="LOF26" s="103"/>
      <c r="LOK26" s="102"/>
      <c r="LOL26" s="102"/>
      <c r="LOM26" s="103"/>
      <c r="LOR26" s="102"/>
      <c r="LOS26" s="102"/>
      <c r="LOT26" s="103"/>
      <c r="LOY26" s="102"/>
      <c r="LOZ26" s="102"/>
      <c r="LPA26" s="103"/>
      <c r="LPF26" s="102"/>
      <c r="LPG26" s="102"/>
      <c r="LPH26" s="103"/>
      <c r="LPM26" s="102"/>
      <c r="LPN26" s="102"/>
      <c r="LPO26" s="103"/>
      <c r="LPT26" s="102"/>
      <c r="LPU26" s="102"/>
      <c r="LPV26" s="103"/>
      <c r="LQA26" s="102"/>
      <c r="LQB26" s="102"/>
      <c r="LQC26" s="103"/>
      <c r="LQH26" s="102"/>
      <c r="LQI26" s="102"/>
      <c r="LQJ26" s="103"/>
      <c r="LQO26" s="102"/>
      <c r="LQP26" s="102"/>
      <c r="LQQ26" s="103"/>
      <c r="LQV26" s="102"/>
      <c r="LQW26" s="102"/>
      <c r="LQX26" s="103"/>
      <c r="LRC26" s="102"/>
      <c r="LRD26" s="102"/>
      <c r="LRE26" s="103"/>
      <c r="LRJ26" s="102"/>
      <c r="LRK26" s="102"/>
      <c r="LRL26" s="103"/>
      <c r="LRQ26" s="102"/>
      <c r="LRR26" s="102"/>
      <c r="LRS26" s="103"/>
      <c r="LRX26" s="102"/>
      <c r="LRY26" s="102"/>
      <c r="LRZ26" s="103"/>
      <c r="LSE26" s="102"/>
      <c r="LSF26" s="102"/>
      <c r="LSG26" s="103"/>
      <c r="LSL26" s="102"/>
      <c r="LSM26" s="102"/>
      <c r="LSN26" s="103"/>
      <c r="LSS26" s="102"/>
      <c r="LST26" s="102"/>
      <c r="LSU26" s="103"/>
      <c r="LSZ26" s="102"/>
      <c r="LTA26" s="102"/>
      <c r="LTB26" s="103"/>
      <c r="LTG26" s="102"/>
      <c r="LTH26" s="102"/>
      <c r="LTI26" s="103"/>
      <c r="LTN26" s="102"/>
      <c r="LTO26" s="102"/>
      <c r="LTP26" s="103"/>
      <c r="LTU26" s="102"/>
      <c r="LTV26" s="102"/>
      <c r="LTW26" s="103"/>
      <c r="LUB26" s="102"/>
      <c r="LUC26" s="102"/>
      <c r="LUD26" s="103"/>
      <c r="LUI26" s="102"/>
      <c r="LUJ26" s="102"/>
      <c r="LUK26" s="103"/>
      <c r="LUP26" s="102"/>
      <c r="LUQ26" s="102"/>
      <c r="LUR26" s="103"/>
      <c r="LUW26" s="102"/>
      <c r="LUX26" s="102"/>
      <c r="LUY26" s="103"/>
      <c r="LVD26" s="102"/>
      <c r="LVE26" s="102"/>
      <c r="LVF26" s="103"/>
      <c r="LVK26" s="102"/>
      <c r="LVL26" s="102"/>
      <c r="LVM26" s="103"/>
      <c r="LVR26" s="102"/>
      <c r="LVS26" s="102"/>
      <c r="LVT26" s="103"/>
      <c r="LVY26" s="102"/>
      <c r="LVZ26" s="102"/>
      <c r="LWA26" s="103"/>
      <c r="LWF26" s="102"/>
      <c r="LWG26" s="102"/>
      <c r="LWH26" s="103"/>
      <c r="LWM26" s="102"/>
      <c r="LWN26" s="102"/>
      <c r="LWO26" s="103"/>
      <c r="LWT26" s="102"/>
      <c r="LWU26" s="102"/>
      <c r="LWV26" s="103"/>
      <c r="LXA26" s="102"/>
      <c r="LXB26" s="102"/>
      <c r="LXC26" s="103"/>
      <c r="LXH26" s="102"/>
      <c r="LXI26" s="102"/>
      <c r="LXJ26" s="103"/>
      <c r="LXO26" s="102"/>
      <c r="LXP26" s="102"/>
      <c r="LXQ26" s="103"/>
      <c r="LXV26" s="102"/>
      <c r="LXW26" s="102"/>
      <c r="LXX26" s="103"/>
      <c r="LYC26" s="102"/>
      <c r="LYD26" s="102"/>
      <c r="LYE26" s="103"/>
      <c r="LYJ26" s="102"/>
      <c r="LYK26" s="102"/>
      <c r="LYL26" s="103"/>
      <c r="LYQ26" s="102"/>
      <c r="LYR26" s="102"/>
      <c r="LYS26" s="103"/>
      <c r="LYX26" s="102"/>
      <c r="LYY26" s="102"/>
      <c r="LYZ26" s="103"/>
      <c r="LZE26" s="102"/>
      <c r="LZF26" s="102"/>
      <c r="LZG26" s="103"/>
      <c r="LZL26" s="102"/>
      <c r="LZM26" s="102"/>
      <c r="LZN26" s="103"/>
      <c r="LZS26" s="102"/>
      <c r="LZT26" s="102"/>
      <c r="LZU26" s="103"/>
      <c r="LZZ26" s="102"/>
      <c r="MAA26" s="102"/>
      <c r="MAB26" s="103"/>
      <c r="MAG26" s="102"/>
      <c r="MAH26" s="102"/>
      <c r="MAI26" s="103"/>
      <c r="MAN26" s="102"/>
      <c r="MAO26" s="102"/>
      <c r="MAP26" s="103"/>
      <c r="MAU26" s="102"/>
      <c r="MAV26" s="102"/>
      <c r="MAW26" s="103"/>
      <c r="MBB26" s="102"/>
      <c r="MBC26" s="102"/>
      <c r="MBD26" s="103"/>
      <c r="MBI26" s="102"/>
      <c r="MBJ26" s="102"/>
      <c r="MBK26" s="103"/>
      <c r="MBP26" s="102"/>
      <c r="MBQ26" s="102"/>
      <c r="MBR26" s="103"/>
      <c r="MBW26" s="102"/>
      <c r="MBX26" s="102"/>
      <c r="MBY26" s="103"/>
      <c r="MCD26" s="102"/>
      <c r="MCE26" s="102"/>
      <c r="MCF26" s="103"/>
      <c r="MCK26" s="102"/>
      <c r="MCL26" s="102"/>
      <c r="MCM26" s="103"/>
      <c r="MCR26" s="102"/>
      <c r="MCS26" s="102"/>
      <c r="MCT26" s="103"/>
      <c r="MCY26" s="102"/>
      <c r="MCZ26" s="102"/>
      <c r="MDA26" s="103"/>
      <c r="MDF26" s="102"/>
      <c r="MDG26" s="102"/>
      <c r="MDH26" s="103"/>
      <c r="MDM26" s="102"/>
      <c r="MDN26" s="102"/>
      <c r="MDO26" s="103"/>
      <c r="MDT26" s="102"/>
      <c r="MDU26" s="102"/>
      <c r="MDV26" s="103"/>
      <c r="MEA26" s="102"/>
      <c r="MEB26" s="102"/>
      <c r="MEC26" s="103"/>
      <c r="MEH26" s="102"/>
      <c r="MEI26" s="102"/>
      <c r="MEJ26" s="103"/>
      <c r="MEO26" s="102"/>
      <c r="MEP26" s="102"/>
      <c r="MEQ26" s="103"/>
      <c r="MEV26" s="102"/>
      <c r="MEW26" s="102"/>
      <c r="MEX26" s="103"/>
      <c r="MFC26" s="102"/>
      <c r="MFD26" s="102"/>
      <c r="MFE26" s="103"/>
      <c r="MFJ26" s="102"/>
      <c r="MFK26" s="102"/>
      <c r="MFL26" s="103"/>
      <c r="MFQ26" s="102"/>
      <c r="MFR26" s="102"/>
      <c r="MFS26" s="103"/>
      <c r="MFX26" s="102"/>
      <c r="MFY26" s="102"/>
      <c r="MFZ26" s="103"/>
      <c r="MGE26" s="102"/>
      <c r="MGF26" s="102"/>
      <c r="MGG26" s="103"/>
      <c r="MGL26" s="102"/>
      <c r="MGM26" s="102"/>
      <c r="MGN26" s="103"/>
      <c r="MGS26" s="102"/>
      <c r="MGT26" s="102"/>
      <c r="MGU26" s="103"/>
      <c r="MGZ26" s="102"/>
      <c r="MHA26" s="102"/>
      <c r="MHB26" s="103"/>
      <c r="MHG26" s="102"/>
      <c r="MHH26" s="102"/>
      <c r="MHI26" s="103"/>
      <c r="MHN26" s="102"/>
      <c r="MHO26" s="102"/>
      <c r="MHP26" s="103"/>
      <c r="MHU26" s="102"/>
      <c r="MHV26" s="102"/>
      <c r="MHW26" s="103"/>
      <c r="MIB26" s="102"/>
      <c r="MIC26" s="102"/>
      <c r="MID26" s="103"/>
      <c r="MII26" s="102"/>
      <c r="MIJ26" s="102"/>
      <c r="MIK26" s="103"/>
      <c r="MIP26" s="102"/>
      <c r="MIQ26" s="102"/>
      <c r="MIR26" s="103"/>
      <c r="MIW26" s="102"/>
      <c r="MIX26" s="102"/>
      <c r="MIY26" s="103"/>
      <c r="MJD26" s="102"/>
      <c r="MJE26" s="102"/>
      <c r="MJF26" s="103"/>
      <c r="MJK26" s="102"/>
      <c r="MJL26" s="102"/>
      <c r="MJM26" s="103"/>
      <c r="MJR26" s="102"/>
      <c r="MJS26" s="102"/>
      <c r="MJT26" s="103"/>
      <c r="MJY26" s="102"/>
      <c r="MJZ26" s="102"/>
      <c r="MKA26" s="103"/>
      <c r="MKF26" s="102"/>
      <c r="MKG26" s="102"/>
      <c r="MKH26" s="103"/>
      <c r="MKM26" s="102"/>
      <c r="MKN26" s="102"/>
      <c r="MKO26" s="103"/>
      <c r="MKT26" s="102"/>
      <c r="MKU26" s="102"/>
      <c r="MKV26" s="103"/>
      <c r="MLA26" s="102"/>
      <c r="MLB26" s="102"/>
      <c r="MLC26" s="103"/>
      <c r="MLH26" s="102"/>
      <c r="MLI26" s="102"/>
      <c r="MLJ26" s="103"/>
      <c r="MLO26" s="102"/>
      <c r="MLP26" s="102"/>
      <c r="MLQ26" s="103"/>
      <c r="MLV26" s="102"/>
      <c r="MLW26" s="102"/>
      <c r="MLX26" s="103"/>
      <c r="MMC26" s="102"/>
      <c r="MMD26" s="102"/>
      <c r="MME26" s="103"/>
      <c r="MMJ26" s="102"/>
      <c r="MMK26" s="102"/>
      <c r="MML26" s="103"/>
      <c r="MMQ26" s="102"/>
      <c r="MMR26" s="102"/>
      <c r="MMS26" s="103"/>
      <c r="MMX26" s="102"/>
      <c r="MMY26" s="102"/>
      <c r="MMZ26" s="103"/>
      <c r="MNE26" s="102"/>
      <c r="MNF26" s="102"/>
      <c r="MNG26" s="103"/>
      <c r="MNL26" s="102"/>
      <c r="MNM26" s="102"/>
      <c r="MNN26" s="103"/>
      <c r="MNS26" s="102"/>
      <c r="MNT26" s="102"/>
      <c r="MNU26" s="103"/>
      <c r="MNZ26" s="102"/>
      <c r="MOA26" s="102"/>
      <c r="MOB26" s="103"/>
      <c r="MOG26" s="102"/>
      <c r="MOH26" s="102"/>
      <c r="MOI26" s="103"/>
      <c r="MON26" s="102"/>
      <c r="MOO26" s="102"/>
      <c r="MOP26" s="103"/>
      <c r="MOU26" s="102"/>
      <c r="MOV26" s="102"/>
      <c r="MOW26" s="103"/>
      <c r="MPB26" s="102"/>
      <c r="MPC26" s="102"/>
      <c r="MPD26" s="103"/>
      <c r="MPI26" s="102"/>
      <c r="MPJ26" s="102"/>
      <c r="MPK26" s="103"/>
      <c r="MPP26" s="102"/>
      <c r="MPQ26" s="102"/>
      <c r="MPR26" s="103"/>
      <c r="MPW26" s="102"/>
      <c r="MPX26" s="102"/>
      <c r="MPY26" s="103"/>
      <c r="MQD26" s="102"/>
      <c r="MQE26" s="102"/>
      <c r="MQF26" s="103"/>
      <c r="MQK26" s="102"/>
      <c r="MQL26" s="102"/>
      <c r="MQM26" s="103"/>
      <c r="MQR26" s="102"/>
      <c r="MQS26" s="102"/>
      <c r="MQT26" s="103"/>
      <c r="MQY26" s="102"/>
      <c r="MQZ26" s="102"/>
      <c r="MRA26" s="103"/>
      <c r="MRF26" s="102"/>
      <c r="MRG26" s="102"/>
      <c r="MRH26" s="103"/>
      <c r="MRM26" s="102"/>
      <c r="MRN26" s="102"/>
      <c r="MRO26" s="103"/>
      <c r="MRT26" s="102"/>
      <c r="MRU26" s="102"/>
      <c r="MRV26" s="103"/>
      <c r="MSA26" s="102"/>
      <c r="MSB26" s="102"/>
      <c r="MSC26" s="103"/>
      <c r="MSH26" s="102"/>
      <c r="MSI26" s="102"/>
      <c r="MSJ26" s="103"/>
      <c r="MSO26" s="102"/>
      <c r="MSP26" s="102"/>
      <c r="MSQ26" s="103"/>
      <c r="MSV26" s="102"/>
      <c r="MSW26" s="102"/>
      <c r="MSX26" s="103"/>
      <c r="MTC26" s="102"/>
      <c r="MTD26" s="102"/>
      <c r="MTE26" s="103"/>
      <c r="MTJ26" s="102"/>
      <c r="MTK26" s="102"/>
      <c r="MTL26" s="103"/>
      <c r="MTQ26" s="102"/>
      <c r="MTR26" s="102"/>
      <c r="MTS26" s="103"/>
      <c r="MTX26" s="102"/>
      <c r="MTY26" s="102"/>
      <c r="MTZ26" s="103"/>
      <c r="MUE26" s="102"/>
      <c r="MUF26" s="102"/>
      <c r="MUG26" s="103"/>
      <c r="MUL26" s="102"/>
      <c r="MUM26" s="102"/>
      <c r="MUN26" s="103"/>
      <c r="MUS26" s="102"/>
      <c r="MUT26" s="102"/>
      <c r="MUU26" s="103"/>
      <c r="MUZ26" s="102"/>
      <c r="MVA26" s="102"/>
      <c r="MVB26" s="103"/>
      <c r="MVG26" s="102"/>
      <c r="MVH26" s="102"/>
      <c r="MVI26" s="103"/>
      <c r="MVN26" s="102"/>
      <c r="MVO26" s="102"/>
      <c r="MVP26" s="103"/>
      <c r="MVU26" s="102"/>
      <c r="MVV26" s="102"/>
      <c r="MVW26" s="103"/>
      <c r="MWB26" s="102"/>
      <c r="MWC26" s="102"/>
      <c r="MWD26" s="103"/>
      <c r="MWI26" s="102"/>
      <c r="MWJ26" s="102"/>
      <c r="MWK26" s="103"/>
      <c r="MWP26" s="102"/>
      <c r="MWQ26" s="102"/>
      <c r="MWR26" s="103"/>
      <c r="MWW26" s="102"/>
      <c r="MWX26" s="102"/>
      <c r="MWY26" s="103"/>
      <c r="MXD26" s="102"/>
      <c r="MXE26" s="102"/>
      <c r="MXF26" s="103"/>
      <c r="MXK26" s="102"/>
      <c r="MXL26" s="102"/>
      <c r="MXM26" s="103"/>
      <c r="MXR26" s="102"/>
      <c r="MXS26" s="102"/>
      <c r="MXT26" s="103"/>
      <c r="MXY26" s="102"/>
      <c r="MXZ26" s="102"/>
      <c r="MYA26" s="103"/>
      <c r="MYF26" s="102"/>
      <c r="MYG26" s="102"/>
      <c r="MYH26" s="103"/>
      <c r="MYM26" s="102"/>
      <c r="MYN26" s="102"/>
      <c r="MYO26" s="103"/>
      <c r="MYT26" s="102"/>
      <c r="MYU26" s="102"/>
      <c r="MYV26" s="103"/>
      <c r="MZA26" s="102"/>
      <c r="MZB26" s="102"/>
      <c r="MZC26" s="103"/>
      <c r="MZH26" s="102"/>
      <c r="MZI26" s="102"/>
      <c r="MZJ26" s="103"/>
      <c r="MZO26" s="102"/>
      <c r="MZP26" s="102"/>
      <c r="MZQ26" s="103"/>
      <c r="MZV26" s="102"/>
      <c r="MZW26" s="102"/>
      <c r="MZX26" s="103"/>
      <c r="NAC26" s="102"/>
      <c r="NAD26" s="102"/>
      <c r="NAE26" s="103"/>
      <c r="NAJ26" s="102"/>
      <c r="NAK26" s="102"/>
      <c r="NAL26" s="103"/>
      <c r="NAQ26" s="102"/>
      <c r="NAR26" s="102"/>
      <c r="NAS26" s="103"/>
      <c r="NAX26" s="102"/>
      <c r="NAY26" s="102"/>
      <c r="NAZ26" s="103"/>
      <c r="NBE26" s="102"/>
      <c r="NBF26" s="102"/>
      <c r="NBG26" s="103"/>
      <c r="NBL26" s="102"/>
      <c r="NBM26" s="102"/>
      <c r="NBN26" s="103"/>
      <c r="NBS26" s="102"/>
      <c r="NBT26" s="102"/>
      <c r="NBU26" s="103"/>
      <c r="NBZ26" s="102"/>
      <c r="NCA26" s="102"/>
      <c r="NCB26" s="103"/>
      <c r="NCG26" s="102"/>
      <c r="NCH26" s="102"/>
      <c r="NCI26" s="103"/>
      <c r="NCN26" s="102"/>
      <c r="NCO26" s="102"/>
      <c r="NCP26" s="103"/>
      <c r="NCU26" s="102"/>
      <c r="NCV26" s="102"/>
      <c r="NCW26" s="103"/>
      <c r="NDB26" s="102"/>
      <c r="NDC26" s="102"/>
      <c r="NDD26" s="103"/>
      <c r="NDI26" s="102"/>
      <c r="NDJ26" s="102"/>
      <c r="NDK26" s="103"/>
      <c r="NDP26" s="102"/>
      <c r="NDQ26" s="102"/>
      <c r="NDR26" s="103"/>
      <c r="NDW26" s="102"/>
      <c r="NDX26" s="102"/>
      <c r="NDY26" s="103"/>
      <c r="NED26" s="102"/>
      <c r="NEE26" s="102"/>
      <c r="NEF26" s="103"/>
      <c r="NEK26" s="102"/>
      <c r="NEL26" s="102"/>
      <c r="NEM26" s="103"/>
      <c r="NER26" s="102"/>
      <c r="NES26" s="102"/>
      <c r="NET26" s="103"/>
      <c r="NEY26" s="102"/>
      <c r="NEZ26" s="102"/>
      <c r="NFA26" s="103"/>
      <c r="NFF26" s="102"/>
      <c r="NFG26" s="102"/>
      <c r="NFH26" s="103"/>
      <c r="NFM26" s="102"/>
      <c r="NFN26" s="102"/>
      <c r="NFO26" s="103"/>
      <c r="NFT26" s="102"/>
      <c r="NFU26" s="102"/>
      <c r="NFV26" s="103"/>
      <c r="NGA26" s="102"/>
      <c r="NGB26" s="102"/>
      <c r="NGC26" s="103"/>
      <c r="NGH26" s="102"/>
      <c r="NGI26" s="102"/>
      <c r="NGJ26" s="103"/>
      <c r="NGO26" s="102"/>
      <c r="NGP26" s="102"/>
      <c r="NGQ26" s="103"/>
      <c r="NGV26" s="102"/>
      <c r="NGW26" s="102"/>
      <c r="NGX26" s="103"/>
      <c r="NHC26" s="102"/>
      <c r="NHD26" s="102"/>
      <c r="NHE26" s="103"/>
      <c r="NHJ26" s="102"/>
      <c r="NHK26" s="102"/>
      <c r="NHL26" s="103"/>
      <c r="NHQ26" s="102"/>
      <c r="NHR26" s="102"/>
      <c r="NHS26" s="103"/>
      <c r="NHX26" s="102"/>
      <c r="NHY26" s="102"/>
      <c r="NHZ26" s="103"/>
      <c r="NIE26" s="102"/>
      <c r="NIF26" s="102"/>
      <c r="NIG26" s="103"/>
      <c r="NIL26" s="102"/>
      <c r="NIM26" s="102"/>
      <c r="NIN26" s="103"/>
      <c r="NIS26" s="102"/>
      <c r="NIT26" s="102"/>
      <c r="NIU26" s="103"/>
      <c r="NIZ26" s="102"/>
      <c r="NJA26" s="102"/>
      <c r="NJB26" s="103"/>
      <c r="NJG26" s="102"/>
      <c r="NJH26" s="102"/>
      <c r="NJI26" s="103"/>
      <c r="NJN26" s="102"/>
      <c r="NJO26" s="102"/>
      <c r="NJP26" s="103"/>
      <c r="NJU26" s="102"/>
      <c r="NJV26" s="102"/>
      <c r="NJW26" s="103"/>
      <c r="NKB26" s="102"/>
      <c r="NKC26" s="102"/>
      <c r="NKD26" s="103"/>
      <c r="NKI26" s="102"/>
      <c r="NKJ26" s="102"/>
      <c r="NKK26" s="103"/>
      <c r="NKP26" s="102"/>
      <c r="NKQ26" s="102"/>
      <c r="NKR26" s="103"/>
      <c r="NKW26" s="102"/>
      <c r="NKX26" s="102"/>
      <c r="NKY26" s="103"/>
      <c r="NLD26" s="102"/>
      <c r="NLE26" s="102"/>
      <c r="NLF26" s="103"/>
      <c r="NLK26" s="102"/>
      <c r="NLL26" s="102"/>
      <c r="NLM26" s="103"/>
      <c r="NLR26" s="102"/>
      <c r="NLS26" s="102"/>
      <c r="NLT26" s="103"/>
      <c r="NLY26" s="102"/>
      <c r="NLZ26" s="102"/>
      <c r="NMA26" s="103"/>
      <c r="NMF26" s="102"/>
      <c r="NMG26" s="102"/>
      <c r="NMH26" s="103"/>
      <c r="NMM26" s="102"/>
      <c r="NMN26" s="102"/>
      <c r="NMO26" s="103"/>
      <c r="NMT26" s="102"/>
      <c r="NMU26" s="102"/>
      <c r="NMV26" s="103"/>
      <c r="NNA26" s="102"/>
      <c r="NNB26" s="102"/>
      <c r="NNC26" s="103"/>
      <c r="NNH26" s="102"/>
      <c r="NNI26" s="102"/>
      <c r="NNJ26" s="103"/>
      <c r="NNO26" s="102"/>
      <c r="NNP26" s="102"/>
      <c r="NNQ26" s="103"/>
      <c r="NNV26" s="102"/>
      <c r="NNW26" s="102"/>
      <c r="NNX26" s="103"/>
      <c r="NOC26" s="102"/>
      <c r="NOD26" s="102"/>
      <c r="NOE26" s="103"/>
      <c r="NOJ26" s="102"/>
      <c r="NOK26" s="102"/>
      <c r="NOL26" s="103"/>
      <c r="NOQ26" s="102"/>
      <c r="NOR26" s="102"/>
      <c r="NOS26" s="103"/>
      <c r="NOX26" s="102"/>
      <c r="NOY26" s="102"/>
      <c r="NOZ26" s="103"/>
      <c r="NPE26" s="102"/>
      <c r="NPF26" s="102"/>
      <c r="NPG26" s="103"/>
      <c r="NPL26" s="102"/>
      <c r="NPM26" s="102"/>
      <c r="NPN26" s="103"/>
      <c r="NPS26" s="102"/>
      <c r="NPT26" s="102"/>
      <c r="NPU26" s="103"/>
      <c r="NPZ26" s="102"/>
      <c r="NQA26" s="102"/>
      <c r="NQB26" s="103"/>
      <c r="NQG26" s="102"/>
      <c r="NQH26" s="102"/>
      <c r="NQI26" s="103"/>
      <c r="NQN26" s="102"/>
      <c r="NQO26" s="102"/>
      <c r="NQP26" s="103"/>
      <c r="NQU26" s="102"/>
      <c r="NQV26" s="102"/>
      <c r="NQW26" s="103"/>
      <c r="NRB26" s="102"/>
      <c r="NRC26" s="102"/>
      <c r="NRD26" s="103"/>
      <c r="NRI26" s="102"/>
      <c r="NRJ26" s="102"/>
      <c r="NRK26" s="103"/>
      <c r="NRP26" s="102"/>
      <c r="NRQ26" s="102"/>
      <c r="NRR26" s="103"/>
      <c r="NRW26" s="102"/>
      <c r="NRX26" s="102"/>
      <c r="NRY26" s="103"/>
      <c r="NSD26" s="102"/>
      <c r="NSE26" s="102"/>
      <c r="NSF26" s="103"/>
      <c r="NSK26" s="102"/>
      <c r="NSL26" s="102"/>
      <c r="NSM26" s="103"/>
      <c r="NSR26" s="102"/>
      <c r="NSS26" s="102"/>
      <c r="NST26" s="103"/>
      <c r="NSY26" s="102"/>
      <c r="NSZ26" s="102"/>
      <c r="NTA26" s="103"/>
      <c r="NTF26" s="102"/>
      <c r="NTG26" s="102"/>
      <c r="NTH26" s="103"/>
      <c r="NTM26" s="102"/>
      <c r="NTN26" s="102"/>
      <c r="NTO26" s="103"/>
      <c r="NTT26" s="102"/>
      <c r="NTU26" s="102"/>
      <c r="NTV26" s="103"/>
      <c r="NUA26" s="102"/>
      <c r="NUB26" s="102"/>
      <c r="NUC26" s="103"/>
      <c r="NUH26" s="102"/>
      <c r="NUI26" s="102"/>
      <c r="NUJ26" s="103"/>
      <c r="NUO26" s="102"/>
      <c r="NUP26" s="102"/>
      <c r="NUQ26" s="103"/>
      <c r="NUV26" s="102"/>
      <c r="NUW26" s="102"/>
      <c r="NUX26" s="103"/>
      <c r="NVC26" s="102"/>
      <c r="NVD26" s="102"/>
      <c r="NVE26" s="103"/>
      <c r="NVJ26" s="102"/>
      <c r="NVK26" s="102"/>
      <c r="NVL26" s="103"/>
      <c r="NVQ26" s="102"/>
      <c r="NVR26" s="102"/>
      <c r="NVS26" s="103"/>
      <c r="NVX26" s="102"/>
      <c r="NVY26" s="102"/>
      <c r="NVZ26" s="103"/>
      <c r="NWE26" s="102"/>
      <c r="NWF26" s="102"/>
      <c r="NWG26" s="103"/>
      <c r="NWL26" s="102"/>
      <c r="NWM26" s="102"/>
      <c r="NWN26" s="103"/>
      <c r="NWS26" s="102"/>
      <c r="NWT26" s="102"/>
      <c r="NWU26" s="103"/>
      <c r="NWZ26" s="102"/>
      <c r="NXA26" s="102"/>
      <c r="NXB26" s="103"/>
      <c r="NXG26" s="102"/>
      <c r="NXH26" s="102"/>
      <c r="NXI26" s="103"/>
      <c r="NXN26" s="102"/>
      <c r="NXO26" s="102"/>
      <c r="NXP26" s="103"/>
      <c r="NXU26" s="102"/>
      <c r="NXV26" s="102"/>
      <c r="NXW26" s="103"/>
      <c r="NYB26" s="102"/>
      <c r="NYC26" s="102"/>
      <c r="NYD26" s="103"/>
      <c r="NYI26" s="102"/>
      <c r="NYJ26" s="102"/>
      <c r="NYK26" s="103"/>
      <c r="NYP26" s="102"/>
      <c r="NYQ26" s="102"/>
      <c r="NYR26" s="103"/>
      <c r="NYW26" s="102"/>
      <c r="NYX26" s="102"/>
      <c r="NYY26" s="103"/>
      <c r="NZD26" s="102"/>
      <c r="NZE26" s="102"/>
      <c r="NZF26" s="103"/>
      <c r="NZK26" s="102"/>
      <c r="NZL26" s="102"/>
      <c r="NZM26" s="103"/>
      <c r="NZR26" s="102"/>
      <c r="NZS26" s="102"/>
      <c r="NZT26" s="103"/>
      <c r="NZY26" s="102"/>
      <c r="NZZ26" s="102"/>
      <c r="OAA26" s="103"/>
      <c r="OAF26" s="102"/>
      <c r="OAG26" s="102"/>
      <c r="OAH26" s="103"/>
      <c r="OAM26" s="102"/>
      <c r="OAN26" s="102"/>
      <c r="OAO26" s="103"/>
      <c r="OAT26" s="102"/>
      <c r="OAU26" s="102"/>
      <c r="OAV26" s="103"/>
      <c r="OBA26" s="102"/>
      <c r="OBB26" s="102"/>
      <c r="OBC26" s="103"/>
      <c r="OBH26" s="102"/>
      <c r="OBI26" s="102"/>
      <c r="OBJ26" s="103"/>
      <c r="OBO26" s="102"/>
      <c r="OBP26" s="102"/>
      <c r="OBQ26" s="103"/>
      <c r="OBV26" s="102"/>
      <c r="OBW26" s="102"/>
      <c r="OBX26" s="103"/>
      <c r="OCC26" s="102"/>
      <c r="OCD26" s="102"/>
      <c r="OCE26" s="103"/>
      <c r="OCJ26" s="102"/>
      <c r="OCK26" s="102"/>
      <c r="OCL26" s="103"/>
      <c r="OCQ26" s="102"/>
      <c r="OCR26" s="102"/>
      <c r="OCS26" s="103"/>
      <c r="OCX26" s="102"/>
      <c r="OCY26" s="102"/>
      <c r="OCZ26" s="103"/>
      <c r="ODE26" s="102"/>
      <c r="ODF26" s="102"/>
      <c r="ODG26" s="103"/>
      <c r="ODL26" s="102"/>
      <c r="ODM26" s="102"/>
      <c r="ODN26" s="103"/>
      <c r="ODS26" s="102"/>
      <c r="ODT26" s="102"/>
      <c r="ODU26" s="103"/>
      <c r="ODZ26" s="102"/>
      <c r="OEA26" s="102"/>
      <c r="OEB26" s="103"/>
      <c r="OEG26" s="102"/>
      <c r="OEH26" s="102"/>
      <c r="OEI26" s="103"/>
      <c r="OEN26" s="102"/>
      <c r="OEO26" s="102"/>
      <c r="OEP26" s="103"/>
      <c r="OEU26" s="102"/>
      <c r="OEV26" s="102"/>
      <c r="OEW26" s="103"/>
      <c r="OFB26" s="102"/>
      <c r="OFC26" s="102"/>
      <c r="OFD26" s="103"/>
      <c r="OFI26" s="102"/>
      <c r="OFJ26" s="102"/>
      <c r="OFK26" s="103"/>
      <c r="OFP26" s="102"/>
      <c r="OFQ26" s="102"/>
      <c r="OFR26" s="103"/>
      <c r="OFW26" s="102"/>
      <c r="OFX26" s="102"/>
      <c r="OFY26" s="103"/>
      <c r="OGD26" s="102"/>
      <c r="OGE26" s="102"/>
      <c r="OGF26" s="103"/>
      <c r="OGK26" s="102"/>
      <c r="OGL26" s="102"/>
      <c r="OGM26" s="103"/>
      <c r="OGR26" s="102"/>
      <c r="OGS26" s="102"/>
      <c r="OGT26" s="103"/>
      <c r="OGY26" s="102"/>
      <c r="OGZ26" s="102"/>
      <c r="OHA26" s="103"/>
      <c r="OHF26" s="102"/>
      <c r="OHG26" s="102"/>
      <c r="OHH26" s="103"/>
      <c r="OHM26" s="102"/>
      <c r="OHN26" s="102"/>
      <c r="OHO26" s="103"/>
      <c r="OHT26" s="102"/>
      <c r="OHU26" s="102"/>
      <c r="OHV26" s="103"/>
      <c r="OIA26" s="102"/>
      <c r="OIB26" s="102"/>
      <c r="OIC26" s="103"/>
      <c r="OIH26" s="102"/>
      <c r="OII26" s="102"/>
      <c r="OIJ26" s="103"/>
      <c r="OIO26" s="102"/>
      <c r="OIP26" s="102"/>
      <c r="OIQ26" s="103"/>
      <c r="OIV26" s="102"/>
      <c r="OIW26" s="102"/>
      <c r="OIX26" s="103"/>
      <c r="OJC26" s="102"/>
      <c r="OJD26" s="102"/>
      <c r="OJE26" s="103"/>
      <c r="OJJ26" s="102"/>
      <c r="OJK26" s="102"/>
      <c r="OJL26" s="103"/>
      <c r="OJQ26" s="102"/>
      <c r="OJR26" s="102"/>
      <c r="OJS26" s="103"/>
      <c r="OJX26" s="102"/>
      <c r="OJY26" s="102"/>
      <c r="OJZ26" s="103"/>
      <c r="OKE26" s="102"/>
      <c r="OKF26" s="102"/>
      <c r="OKG26" s="103"/>
      <c r="OKL26" s="102"/>
      <c r="OKM26" s="102"/>
      <c r="OKN26" s="103"/>
      <c r="OKS26" s="102"/>
      <c r="OKT26" s="102"/>
      <c r="OKU26" s="103"/>
      <c r="OKZ26" s="102"/>
      <c r="OLA26" s="102"/>
      <c r="OLB26" s="103"/>
      <c r="OLG26" s="102"/>
      <c r="OLH26" s="102"/>
      <c r="OLI26" s="103"/>
      <c r="OLN26" s="102"/>
      <c r="OLO26" s="102"/>
      <c r="OLP26" s="103"/>
      <c r="OLU26" s="102"/>
      <c r="OLV26" s="102"/>
      <c r="OLW26" s="103"/>
      <c r="OMB26" s="102"/>
      <c r="OMC26" s="102"/>
      <c r="OMD26" s="103"/>
      <c r="OMI26" s="102"/>
      <c r="OMJ26" s="102"/>
      <c r="OMK26" s="103"/>
      <c r="OMP26" s="102"/>
      <c r="OMQ26" s="102"/>
      <c r="OMR26" s="103"/>
      <c r="OMW26" s="102"/>
      <c r="OMX26" s="102"/>
      <c r="OMY26" s="103"/>
      <c r="OND26" s="102"/>
      <c r="ONE26" s="102"/>
      <c r="ONF26" s="103"/>
      <c r="ONK26" s="102"/>
      <c r="ONL26" s="102"/>
      <c r="ONM26" s="103"/>
      <c r="ONR26" s="102"/>
      <c r="ONS26" s="102"/>
      <c r="ONT26" s="103"/>
      <c r="ONY26" s="102"/>
      <c r="ONZ26" s="102"/>
      <c r="OOA26" s="103"/>
      <c r="OOF26" s="102"/>
      <c r="OOG26" s="102"/>
      <c r="OOH26" s="103"/>
      <c r="OOM26" s="102"/>
      <c r="OON26" s="102"/>
      <c r="OOO26" s="103"/>
      <c r="OOT26" s="102"/>
      <c r="OOU26" s="102"/>
      <c r="OOV26" s="103"/>
      <c r="OPA26" s="102"/>
      <c r="OPB26" s="102"/>
      <c r="OPC26" s="103"/>
      <c r="OPH26" s="102"/>
      <c r="OPI26" s="102"/>
      <c r="OPJ26" s="103"/>
      <c r="OPO26" s="102"/>
      <c r="OPP26" s="102"/>
      <c r="OPQ26" s="103"/>
      <c r="OPV26" s="102"/>
      <c r="OPW26" s="102"/>
      <c r="OPX26" s="103"/>
      <c r="OQC26" s="102"/>
      <c r="OQD26" s="102"/>
      <c r="OQE26" s="103"/>
      <c r="OQJ26" s="102"/>
      <c r="OQK26" s="102"/>
      <c r="OQL26" s="103"/>
      <c r="OQQ26" s="102"/>
      <c r="OQR26" s="102"/>
      <c r="OQS26" s="103"/>
      <c r="OQX26" s="102"/>
      <c r="OQY26" s="102"/>
      <c r="OQZ26" s="103"/>
      <c r="ORE26" s="102"/>
      <c r="ORF26" s="102"/>
      <c r="ORG26" s="103"/>
      <c r="ORL26" s="102"/>
      <c r="ORM26" s="102"/>
      <c r="ORN26" s="103"/>
      <c r="ORS26" s="102"/>
      <c r="ORT26" s="102"/>
      <c r="ORU26" s="103"/>
      <c r="ORZ26" s="102"/>
      <c r="OSA26" s="102"/>
      <c r="OSB26" s="103"/>
      <c r="OSG26" s="102"/>
      <c r="OSH26" s="102"/>
      <c r="OSI26" s="103"/>
      <c r="OSN26" s="102"/>
      <c r="OSO26" s="102"/>
      <c r="OSP26" s="103"/>
      <c r="OSU26" s="102"/>
      <c r="OSV26" s="102"/>
      <c r="OSW26" s="103"/>
      <c r="OTB26" s="102"/>
      <c r="OTC26" s="102"/>
      <c r="OTD26" s="103"/>
      <c r="OTI26" s="102"/>
      <c r="OTJ26" s="102"/>
      <c r="OTK26" s="103"/>
      <c r="OTP26" s="102"/>
      <c r="OTQ26" s="102"/>
      <c r="OTR26" s="103"/>
      <c r="OTW26" s="102"/>
      <c r="OTX26" s="102"/>
      <c r="OTY26" s="103"/>
      <c r="OUD26" s="102"/>
      <c r="OUE26" s="102"/>
      <c r="OUF26" s="103"/>
      <c r="OUK26" s="102"/>
      <c r="OUL26" s="102"/>
      <c r="OUM26" s="103"/>
      <c r="OUR26" s="102"/>
      <c r="OUS26" s="102"/>
      <c r="OUT26" s="103"/>
      <c r="OUY26" s="102"/>
      <c r="OUZ26" s="102"/>
      <c r="OVA26" s="103"/>
      <c r="OVF26" s="102"/>
      <c r="OVG26" s="102"/>
      <c r="OVH26" s="103"/>
      <c r="OVM26" s="102"/>
      <c r="OVN26" s="102"/>
      <c r="OVO26" s="103"/>
      <c r="OVT26" s="102"/>
      <c r="OVU26" s="102"/>
      <c r="OVV26" s="103"/>
      <c r="OWA26" s="102"/>
      <c r="OWB26" s="102"/>
      <c r="OWC26" s="103"/>
      <c r="OWH26" s="102"/>
      <c r="OWI26" s="102"/>
      <c r="OWJ26" s="103"/>
      <c r="OWO26" s="102"/>
      <c r="OWP26" s="102"/>
      <c r="OWQ26" s="103"/>
      <c r="OWV26" s="102"/>
      <c r="OWW26" s="102"/>
      <c r="OWX26" s="103"/>
      <c r="OXC26" s="102"/>
      <c r="OXD26" s="102"/>
      <c r="OXE26" s="103"/>
      <c r="OXJ26" s="102"/>
      <c r="OXK26" s="102"/>
      <c r="OXL26" s="103"/>
      <c r="OXQ26" s="102"/>
      <c r="OXR26" s="102"/>
      <c r="OXS26" s="103"/>
      <c r="OXX26" s="102"/>
      <c r="OXY26" s="102"/>
      <c r="OXZ26" s="103"/>
      <c r="OYE26" s="102"/>
      <c r="OYF26" s="102"/>
      <c r="OYG26" s="103"/>
      <c r="OYL26" s="102"/>
      <c r="OYM26" s="102"/>
      <c r="OYN26" s="103"/>
      <c r="OYS26" s="102"/>
      <c r="OYT26" s="102"/>
      <c r="OYU26" s="103"/>
      <c r="OYZ26" s="102"/>
      <c r="OZA26" s="102"/>
      <c r="OZB26" s="103"/>
      <c r="OZG26" s="102"/>
      <c r="OZH26" s="102"/>
      <c r="OZI26" s="103"/>
      <c r="OZN26" s="102"/>
      <c r="OZO26" s="102"/>
      <c r="OZP26" s="103"/>
      <c r="OZU26" s="102"/>
      <c r="OZV26" s="102"/>
      <c r="OZW26" s="103"/>
      <c r="PAB26" s="102"/>
      <c r="PAC26" s="102"/>
      <c r="PAD26" s="103"/>
      <c r="PAI26" s="102"/>
      <c r="PAJ26" s="102"/>
      <c r="PAK26" s="103"/>
      <c r="PAP26" s="102"/>
      <c r="PAQ26" s="102"/>
      <c r="PAR26" s="103"/>
      <c r="PAW26" s="102"/>
      <c r="PAX26" s="102"/>
      <c r="PAY26" s="103"/>
      <c r="PBD26" s="102"/>
      <c r="PBE26" s="102"/>
      <c r="PBF26" s="103"/>
      <c r="PBK26" s="102"/>
      <c r="PBL26" s="102"/>
      <c r="PBM26" s="103"/>
      <c r="PBR26" s="102"/>
      <c r="PBS26" s="102"/>
      <c r="PBT26" s="103"/>
      <c r="PBY26" s="102"/>
      <c r="PBZ26" s="102"/>
      <c r="PCA26" s="103"/>
      <c r="PCF26" s="102"/>
      <c r="PCG26" s="102"/>
      <c r="PCH26" s="103"/>
      <c r="PCM26" s="102"/>
      <c r="PCN26" s="102"/>
      <c r="PCO26" s="103"/>
      <c r="PCT26" s="102"/>
      <c r="PCU26" s="102"/>
      <c r="PCV26" s="103"/>
      <c r="PDA26" s="102"/>
      <c r="PDB26" s="102"/>
      <c r="PDC26" s="103"/>
      <c r="PDH26" s="102"/>
      <c r="PDI26" s="102"/>
      <c r="PDJ26" s="103"/>
      <c r="PDO26" s="102"/>
      <c r="PDP26" s="102"/>
      <c r="PDQ26" s="103"/>
      <c r="PDV26" s="102"/>
      <c r="PDW26" s="102"/>
      <c r="PDX26" s="103"/>
      <c r="PEC26" s="102"/>
      <c r="PED26" s="102"/>
      <c r="PEE26" s="103"/>
      <c r="PEJ26" s="102"/>
      <c r="PEK26" s="102"/>
      <c r="PEL26" s="103"/>
      <c r="PEQ26" s="102"/>
      <c r="PER26" s="102"/>
      <c r="PES26" s="103"/>
      <c r="PEX26" s="102"/>
      <c r="PEY26" s="102"/>
      <c r="PEZ26" s="103"/>
      <c r="PFE26" s="102"/>
      <c r="PFF26" s="102"/>
      <c r="PFG26" s="103"/>
      <c r="PFL26" s="102"/>
      <c r="PFM26" s="102"/>
      <c r="PFN26" s="103"/>
      <c r="PFS26" s="102"/>
      <c r="PFT26" s="102"/>
      <c r="PFU26" s="103"/>
      <c r="PFZ26" s="102"/>
      <c r="PGA26" s="102"/>
      <c r="PGB26" s="103"/>
      <c r="PGG26" s="102"/>
      <c r="PGH26" s="102"/>
      <c r="PGI26" s="103"/>
      <c r="PGN26" s="102"/>
      <c r="PGO26" s="102"/>
      <c r="PGP26" s="103"/>
      <c r="PGU26" s="102"/>
      <c r="PGV26" s="102"/>
      <c r="PGW26" s="103"/>
      <c r="PHB26" s="102"/>
      <c r="PHC26" s="102"/>
      <c r="PHD26" s="103"/>
      <c r="PHI26" s="102"/>
      <c r="PHJ26" s="102"/>
      <c r="PHK26" s="103"/>
      <c r="PHP26" s="102"/>
      <c r="PHQ26" s="102"/>
      <c r="PHR26" s="103"/>
      <c r="PHW26" s="102"/>
      <c r="PHX26" s="102"/>
      <c r="PHY26" s="103"/>
      <c r="PID26" s="102"/>
      <c r="PIE26" s="102"/>
      <c r="PIF26" s="103"/>
      <c r="PIK26" s="102"/>
      <c r="PIL26" s="102"/>
      <c r="PIM26" s="103"/>
      <c r="PIR26" s="102"/>
      <c r="PIS26" s="102"/>
      <c r="PIT26" s="103"/>
      <c r="PIY26" s="102"/>
      <c r="PIZ26" s="102"/>
      <c r="PJA26" s="103"/>
      <c r="PJF26" s="102"/>
      <c r="PJG26" s="102"/>
      <c r="PJH26" s="103"/>
      <c r="PJM26" s="102"/>
      <c r="PJN26" s="102"/>
      <c r="PJO26" s="103"/>
      <c r="PJT26" s="102"/>
      <c r="PJU26" s="102"/>
      <c r="PJV26" s="103"/>
      <c r="PKA26" s="102"/>
      <c r="PKB26" s="102"/>
      <c r="PKC26" s="103"/>
      <c r="PKH26" s="102"/>
      <c r="PKI26" s="102"/>
      <c r="PKJ26" s="103"/>
      <c r="PKO26" s="102"/>
      <c r="PKP26" s="102"/>
      <c r="PKQ26" s="103"/>
      <c r="PKV26" s="102"/>
      <c r="PKW26" s="102"/>
      <c r="PKX26" s="103"/>
      <c r="PLC26" s="102"/>
      <c r="PLD26" s="102"/>
      <c r="PLE26" s="103"/>
      <c r="PLJ26" s="102"/>
      <c r="PLK26" s="102"/>
      <c r="PLL26" s="103"/>
      <c r="PLQ26" s="102"/>
      <c r="PLR26" s="102"/>
      <c r="PLS26" s="103"/>
      <c r="PLX26" s="102"/>
      <c r="PLY26" s="102"/>
      <c r="PLZ26" s="103"/>
      <c r="PME26" s="102"/>
      <c r="PMF26" s="102"/>
      <c r="PMG26" s="103"/>
      <c r="PML26" s="102"/>
      <c r="PMM26" s="102"/>
      <c r="PMN26" s="103"/>
      <c r="PMS26" s="102"/>
      <c r="PMT26" s="102"/>
      <c r="PMU26" s="103"/>
      <c r="PMZ26" s="102"/>
      <c r="PNA26" s="102"/>
      <c r="PNB26" s="103"/>
      <c r="PNG26" s="102"/>
      <c r="PNH26" s="102"/>
      <c r="PNI26" s="103"/>
      <c r="PNN26" s="102"/>
      <c r="PNO26" s="102"/>
      <c r="PNP26" s="103"/>
      <c r="PNU26" s="102"/>
      <c r="PNV26" s="102"/>
      <c r="PNW26" s="103"/>
      <c r="POB26" s="102"/>
      <c r="POC26" s="102"/>
      <c r="POD26" s="103"/>
      <c r="POI26" s="102"/>
      <c r="POJ26" s="102"/>
      <c r="POK26" s="103"/>
      <c r="POP26" s="102"/>
      <c r="POQ26" s="102"/>
      <c r="POR26" s="103"/>
      <c r="POW26" s="102"/>
      <c r="POX26" s="102"/>
      <c r="POY26" s="103"/>
      <c r="PPD26" s="102"/>
      <c r="PPE26" s="102"/>
      <c r="PPF26" s="103"/>
      <c r="PPK26" s="102"/>
      <c r="PPL26" s="102"/>
      <c r="PPM26" s="103"/>
      <c r="PPR26" s="102"/>
      <c r="PPS26" s="102"/>
      <c r="PPT26" s="103"/>
      <c r="PPY26" s="102"/>
      <c r="PPZ26" s="102"/>
      <c r="PQA26" s="103"/>
      <c r="PQF26" s="102"/>
      <c r="PQG26" s="102"/>
      <c r="PQH26" s="103"/>
      <c r="PQM26" s="102"/>
      <c r="PQN26" s="102"/>
      <c r="PQO26" s="103"/>
      <c r="PQT26" s="102"/>
      <c r="PQU26" s="102"/>
      <c r="PQV26" s="103"/>
      <c r="PRA26" s="102"/>
      <c r="PRB26" s="102"/>
      <c r="PRC26" s="103"/>
      <c r="PRH26" s="102"/>
      <c r="PRI26" s="102"/>
      <c r="PRJ26" s="103"/>
      <c r="PRO26" s="102"/>
      <c r="PRP26" s="102"/>
      <c r="PRQ26" s="103"/>
      <c r="PRV26" s="102"/>
      <c r="PRW26" s="102"/>
      <c r="PRX26" s="103"/>
      <c r="PSC26" s="102"/>
      <c r="PSD26" s="102"/>
      <c r="PSE26" s="103"/>
      <c r="PSJ26" s="102"/>
      <c r="PSK26" s="102"/>
      <c r="PSL26" s="103"/>
      <c r="PSQ26" s="102"/>
      <c r="PSR26" s="102"/>
      <c r="PSS26" s="103"/>
      <c r="PSX26" s="102"/>
      <c r="PSY26" s="102"/>
      <c r="PSZ26" s="103"/>
      <c r="PTE26" s="102"/>
      <c r="PTF26" s="102"/>
      <c r="PTG26" s="103"/>
      <c r="PTL26" s="102"/>
      <c r="PTM26" s="102"/>
      <c r="PTN26" s="103"/>
      <c r="PTS26" s="102"/>
      <c r="PTT26" s="102"/>
      <c r="PTU26" s="103"/>
      <c r="PTZ26" s="102"/>
      <c r="PUA26" s="102"/>
      <c r="PUB26" s="103"/>
      <c r="PUG26" s="102"/>
      <c r="PUH26" s="102"/>
      <c r="PUI26" s="103"/>
      <c r="PUN26" s="102"/>
      <c r="PUO26" s="102"/>
      <c r="PUP26" s="103"/>
      <c r="PUU26" s="102"/>
      <c r="PUV26" s="102"/>
      <c r="PUW26" s="103"/>
      <c r="PVB26" s="102"/>
      <c r="PVC26" s="102"/>
      <c r="PVD26" s="103"/>
      <c r="PVI26" s="102"/>
      <c r="PVJ26" s="102"/>
      <c r="PVK26" s="103"/>
      <c r="PVP26" s="102"/>
      <c r="PVQ26" s="102"/>
      <c r="PVR26" s="103"/>
      <c r="PVW26" s="102"/>
      <c r="PVX26" s="102"/>
      <c r="PVY26" s="103"/>
      <c r="PWD26" s="102"/>
      <c r="PWE26" s="102"/>
      <c r="PWF26" s="103"/>
      <c r="PWK26" s="102"/>
      <c r="PWL26" s="102"/>
      <c r="PWM26" s="103"/>
      <c r="PWR26" s="102"/>
      <c r="PWS26" s="102"/>
      <c r="PWT26" s="103"/>
      <c r="PWY26" s="102"/>
      <c r="PWZ26" s="102"/>
      <c r="PXA26" s="103"/>
      <c r="PXF26" s="102"/>
      <c r="PXG26" s="102"/>
      <c r="PXH26" s="103"/>
      <c r="PXM26" s="102"/>
      <c r="PXN26" s="102"/>
      <c r="PXO26" s="103"/>
      <c r="PXT26" s="102"/>
      <c r="PXU26" s="102"/>
      <c r="PXV26" s="103"/>
      <c r="PYA26" s="102"/>
      <c r="PYB26" s="102"/>
      <c r="PYC26" s="103"/>
      <c r="PYH26" s="102"/>
      <c r="PYI26" s="102"/>
      <c r="PYJ26" s="103"/>
      <c r="PYO26" s="102"/>
      <c r="PYP26" s="102"/>
      <c r="PYQ26" s="103"/>
      <c r="PYV26" s="102"/>
      <c r="PYW26" s="102"/>
      <c r="PYX26" s="103"/>
      <c r="PZC26" s="102"/>
      <c r="PZD26" s="102"/>
      <c r="PZE26" s="103"/>
      <c r="PZJ26" s="102"/>
      <c r="PZK26" s="102"/>
      <c r="PZL26" s="103"/>
      <c r="PZQ26" s="102"/>
      <c r="PZR26" s="102"/>
      <c r="PZS26" s="103"/>
      <c r="PZX26" s="102"/>
      <c r="PZY26" s="102"/>
      <c r="PZZ26" s="103"/>
      <c r="QAE26" s="102"/>
      <c r="QAF26" s="102"/>
      <c r="QAG26" s="103"/>
      <c r="QAL26" s="102"/>
      <c r="QAM26" s="102"/>
      <c r="QAN26" s="103"/>
      <c r="QAS26" s="102"/>
      <c r="QAT26" s="102"/>
      <c r="QAU26" s="103"/>
      <c r="QAZ26" s="102"/>
      <c r="QBA26" s="102"/>
      <c r="QBB26" s="103"/>
      <c r="QBG26" s="102"/>
      <c r="QBH26" s="102"/>
      <c r="QBI26" s="103"/>
      <c r="QBN26" s="102"/>
      <c r="QBO26" s="102"/>
      <c r="QBP26" s="103"/>
      <c r="QBU26" s="102"/>
      <c r="QBV26" s="102"/>
      <c r="QBW26" s="103"/>
      <c r="QCB26" s="102"/>
      <c r="QCC26" s="102"/>
      <c r="QCD26" s="103"/>
      <c r="QCI26" s="102"/>
      <c r="QCJ26" s="102"/>
      <c r="QCK26" s="103"/>
      <c r="QCP26" s="102"/>
      <c r="QCQ26" s="102"/>
      <c r="QCR26" s="103"/>
      <c r="QCW26" s="102"/>
      <c r="QCX26" s="102"/>
      <c r="QCY26" s="103"/>
      <c r="QDD26" s="102"/>
      <c r="QDE26" s="102"/>
      <c r="QDF26" s="103"/>
      <c r="QDK26" s="102"/>
      <c r="QDL26" s="102"/>
      <c r="QDM26" s="103"/>
      <c r="QDR26" s="102"/>
      <c r="QDS26" s="102"/>
      <c r="QDT26" s="103"/>
      <c r="QDY26" s="102"/>
      <c r="QDZ26" s="102"/>
      <c r="QEA26" s="103"/>
      <c r="QEF26" s="102"/>
      <c r="QEG26" s="102"/>
      <c r="QEH26" s="103"/>
      <c r="QEM26" s="102"/>
      <c r="QEN26" s="102"/>
      <c r="QEO26" s="103"/>
      <c r="QET26" s="102"/>
      <c r="QEU26" s="102"/>
      <c r="QEV26" s="103"/>
      <c r="QFA26" s="102"/>
      <c r="QFB26" s="102"/>
      <c r="QFC26" s="103"/>
      <c r="QFH26" s="102"/>
      <c r="QFI26" s="102"/>
      <c r="QFJ26" s="103"/>
      <c r="QFO26" s="102"/>
      <c r="QFP26" s="102"/>
      <c r="QFQ26" s="103"/>
      <c r="QFV26" s="102"/>
      <c r="QFW26" s="102"/>
      <c r="QFX26" s="103"/>
      <c r="QGC26" s="102"/>
      <c r="QGD26" s="102"/>
      <c r="QGE26" s="103"/>
      <c r="QGJ26" s="102"/>
      <c r="QGK26" s="102"/>
      <c r="QGL26" s="103"/>
      <c r="QGQ26" s="102"/>
      <c r="QGR26" s="102"/>
      <c r="QGS26" s="103"/>
      <c r="QGX26" s="102"/>
      <c r="QGY26" s="102"/>
      <c r="QGZ26" s="103"/>
      <c r="QHE26" s="102"/>
      <c r="QHF26" s="102"/>
      <c r="QHG26" s="103"/>
      <c r="QHL26" s="102"/>
      <c r="QHM26" s="102"/>
      <c r="QHN26" s="103"/>
      <c r="QHS26" s="102"/>
      <c r="QHT26" s="102"/>
      <c r="QHU26" s="103"/>
      <c r="QHZ26" s="102"/>
      <c r="QIA26" s="102"/>
      <c r="QIB26" s="103"/>
      <c r="QIG26" s="102"/>
      <c r="QIH26" s="102"/>
      <c r="QII26" s="103"/>
      <c r="QIN26" s="102"/>
      <c r="QIO26" s="102"/>
      <c r="QIP26" s="103"/>
      <c r="QIU26" s="102"/>
      <c r="QIV26" s="102"/>
      <c r="QIW26" s="103"/>
      <c r="QJB26" s="102"/>
      <c r="QJC26" s="102"/>
      <c r="QJD26" s="103"/>
      <c r="QJI26" s="102"/>
      <c r="QJJ26" s="102"/>
      <c r="QJK26" s="103"/>
      <c r="QJP26" s="102"/>
      <c r="QJQ26" s="102"/>
      <c r="QJR26" s="103"/>
      <c r="QJW26" s="102"/>
      <c r="QJX26" s="102"/>
      <c r="QJY26" s="103"/>
      <c r="QKD26" s="102"/>
      <c r="QKE26" s="102"/>
      <c r="QKF26" s="103"/>
      <c r="QKK26" s="102"/>
      <c r="QKL26" s="102"/>
      <c r="QKM26" s="103"/>
      <c r="QKR26" s="102"/>
      <c r="QKS26" s="102"/>
      <c r="QKT26" s="103"/>
      <c r="QKY26" s="102"/>
      <c r="QKZ26" s="102"/>
      <c r="QLA26" s="103"/>
      <c r="QLF26" s="102"/>
      <c r="QLG26" s="102"/>
      <c r="QLH26" s="103"/>
      <c r="QLM26" s="102"/>
      <c r="QLN26" s="102"/>
      <c r="QLO26" s="103"/>
      <c r="QLT26" s="102"/>
      <c r="QLU26" s="102"/>
      <c r="QLV26" s="103"/>
      <c r="QMA26" s="102"/>
      <c r="QMB26" s="102"/>
      <c r="QMC26" s="103"/>
      <c r="QMH26" s="102"/>
      <c r="QMI26" s="102"/>
      <c r="QMJ26" s="103"/>
      <c r="QMO26" s="102"/>
      <c r="QMP26" s="102"/>
      <c r="QMQ26" s="103"/>
      <c r="QMV26" s="102"/>
      <c r="QMW26" s="102"/>
      <c r="QMX26" s="103"/>
      <c r="QNC26" s="102"/>
      <c r="QND26" s="102"/>
      <c r="QNE26" s="103"/>
      <c r="QNJ26" s="102"/>
      <c r="QNK26" s="102"/>
      <c r="QNL26" s="103"/>
      <c r="QNQ26" s="102"/>
      <c r="QNR26" s="102"/>
      <c r="QNS26" s="103"/>
      <c r="QNX26" s="102"/>
      <c r="QNY26" s="102"/>
      <c r="QNZ26" s="103"/>
      <c r="QOE26" s="102"/>
      <c r="QOF26" s="102"/>
      <c r="QOG26" s="103"/>
      <c r="QOL26" s="102"/>
      <c r="QOM26" s="102"/>
      <c r="QON26" s="103"/>
      <c r="QOS26" s="102"/>
      <c r="QOT26" s="102"/>
      <c r="QOU26" s="103"/>
      <c r="QOZ26" s="102"/>
      <c r="QPA26" s="102"/>
      <c r="QPB26" s="103"/>
      <c r="QPG26" s="102"/>
      <c r="QPH26" s="102"/>
      <c r="QPI26" s="103"/>
      <c r="QPN26" s="102"/>
      <c r="QPO26" s="102"/>
      <c r="QPP26" s="103"/>
      <c r="QPU26" s="102"/>
      <c r="QPV26" s="102"/>
      <c r="QPW26" s="103"/>
      <c r="QQB26" s="102"/>
      <c r="QQC26" s="102"/>
      <c r="QQD26" s="103"/>
      <c r="QQI26" s="102"/>
      <c r="QQJ26" s="102"/>
      <c r="QQK26" s="103"/>
      <c r="QQP26" s="102"/>
      <c r="QQQ26" s="102"/>
      <c r="QQR26" s="103"/>
      <c r="QQW26" s="102"/>
      <c r="QQX26" s="102"/>
      <c r="QQY26" s="103"/>
      <c r="QRD26" s="102"/>
      <c r="QRE26" s="102"/>
      <c r="QRF26" s="103"/>
      <c r="QRK26" s="102"/>
      <c r="QRL26" s="102"/>
      <c r="QRM26" s="103"/>
      <c r="QRR26" s="102"/>
      <c r="QRS26" s="102"/>
      <c r="QRT26" s="103"/>
      <c r="QRY26" s="102"/>
      <c r="QRZ26" s="102"/>
      <c r="QSA26" s="103"/>
      <c r="QSF26" s="102"/>
      <c r="QSG26" s="102"/>
      <c r="QSH26" s="103"/>
      <c r="QSM26" s="102"/>
      <c r="QSN26" s="102"/>
      <c r="QSO26" s="103"/>
      <c r="QST26" s="102"/>
      <c r="QSU26" s="102"/>
      <c r="QSV26" s="103"/>
      <c r="QTA26" s="102"/>
      <c r="QTB26" s="102"/>
      <c r="QTC26" s="103"/>
      <c r="QTH26" s="102"/>
      <c r="QTI26" s="102"/>
      <c r="QTJ26" s="103"/>
      <c r="QTO26" s="102"/>
      <c r="QTP26" s="102"/>
      <c r="QTQ26" s="103"/>
      <c r="QTV26" s="102"/>
      <c r="QTW26" s="102"/>
      <c r="QTX26" s="103"/>
      <c r="QUC26" s="102"/>
      <c r="QUD26" s="102"/>
      <c r="QUE26" s="103"/>
      <c r="QUJ26" s="102"/>
      <c r="QUK26" s="102"/>
      <c r="QUL26" s="103"/>
      <c r="QUQ26" s="102"/>
      <c r="QUR26" s="102"/>
      <c r="QUS26" s="103"/>
      <c r="QUX26" s="102"/>
      <c r="QUY26" s="102"/>
      <c r="QUZ26" s="103"/>
      <c r="QVE26" s="102"/>
      <c r="QVF26" s="102"/>
      <c r="QVG26" s="103"/>
      <c r="QVL26" s="102"/>
      <c r="QVM26" s="102"/>
      <c r="QVN26" s="103"/>
      <c r="QVS26" s="102"/>
      <c r="QVT26" s="102"/>
      <c r="QVU26" s="103"/>
      <c r="QVZ26" s="102"/>
      <c r="QWA26" s="102"/>
      <c r="QWB26" s="103"/>
      <c r="QWG26" s="102"/>
      <c r="QWH26" s="102"/>
      <c r="QWI26" s="103"/>
      <c r="QWN26" s="102"/>
      <c r="QWO26" s="102"/>
      <c r="QWP26" s="103"/>
      <c r="QWU26" s="102"/>
      <c r="QWV26" s="102"/>
      <c r="QWW26" s="103"/>
      <c r="QXB26" s="102"/>
      <c r="QXC26" s="102"/>
      <c r="QXD26" s="103"/>
      <c r="QXI26" s="102"/>
      <c r="QXJ26" s="102"/>
      <c r="QXK26" s="103"/>
      <c r="QXP26" s="102"/>
      <c r="QXQ26" s="102"/>
      <c r="QXR26" s="103"/>
      <c r="QXW26" s="102"/>
      <c r="QXX26" s="102"/>
      <c r="QXY26" s="103"/>
      <c r="QYD26" s="102"/>
      <c r="QYE26" s="102"/>
      <c r="QYF26" s="103"/>
      <c r="QYK26" s="102"/>
      <c r="QYL26" s="102"/>
      <c r="QYM26" s="103"/>
      <c r="QYR26" s="102"/>
      <c r="QYS26" s="102"/>
      <c r="QYT26" s="103"/>
      <c r="QYY26" s="102"/>
      <c r="QYZ26" s="102"/>
      <c r="QZA26" s="103"/>
      <c r="QZF26" s="102"/>
      <c r="QZG26" s="102"/>
      <c r="QZH26" s="103"/>
      <c r="QZM26" s="102"/>
      <c r="QZN26" s="102"/>
      <c r="QZO26" s="103"/>
      <c r="QZT26" s="102"/>
      <c r="QZU26" s="102"/>
      <c r="QZV26" s="103"/>
      <c r="RAA26" s="102"/>
      <c r="RAB26" s="102"/>
      <c r="RAC26" s="103"/>
      <c r="RAH26" s="102"/>
      <c r="RAI26" s="102"/>
      <c r="RAJ26" s="103"/>
      <c r="RAO26" s="102"/>
      <c r="RAP26" s="102"/>
      <c r="RAQ26" s="103"/>
      <c r="RAV26" s="102"/>
      <c r="RAW26" s="102"/>
      <c r="RAX26" s="103"/>
      <c r="RBC26" s="102"/>
      <c r="RBD26" s="102"/>
      <c r="RBE26" s="103"/>
      <c r="RBJ26" s="102"/>
      <c r="RBK26" s="102"/>
      <c r="RBL26" s="103"/>
      <c r="RBQ26" s="102"/>
      <c r="RBR26" s="102"/>
      <c r="RBS26" s="103"/>
      <c r="RBX26" s="102"/>
      <c r="RBY26" s="102"/>
      <c r="RBZ26" s="103"/>
      <c r="RCE26" s="102"/>
      <c r="RCF26" s="102"/>
      <c r="RCG26" s="103"/>
      <c r="RCL26" s="102"/>
      <c r="RCM26" s="102"/>
      <c r="RCN26" s="103"/>
      <c r="RCS26" s="102"/>
      <c r="RCT26" s="102"/>
      <c r="RCU26" s="103"/>
      <c r="RCZ26" s="102"/>
      <c r="RDA26" s="102"/>
      <c r="RDB26" s="103"/>
      <c r="RDG26" s="102"/>
      <c r="RDH26" s="102"/>
      <c r="RDI26" s="103"/>
      <c r="RDN26" s="102"/>
      <c r="RDO26" s="102"/>
      <c r="RDP26" s="103"/>
      <c r="RDU26" s="102"/>
      <c r="RDV26" s="102"/>
      <c r="RDW26" s="103"/>
      <c r="REB26" s="102"/>
      <c r="REC26" s="102"/>
      <c r="RED26" s="103"/>
      <c r="REI26" s="102"/>
      <c r="REJ26" s="102"/>
      <c r="REK26" s="103"/>
      <c r="REP26" s="102"/>
      <c r="REQ26" s="102"/>
      <c r="RER26" s="103"/>
      <c r="REW26" s="102"/>
      <c r="REX26" s="102"/>
      <c r="REY26" s="103"/>
      <c r="RFD26" s="102"/>
      <c r="RFE26" s="102"/>
      <c r="RFF26" s="103"/>
      <c r="RFK26" s="102"/>
      <c r="RFL26" s="102"/>
      <c r="RFM26" s="103"/>
      <c r="RFR26" s="102"/>
      <c r="RFS26" s="102"/>
      <c r="RFT26" s="103"/>
      <c r="RFY26" s="102"/>
      <c r="RFZ26" s="102"/>
      <c r="RGA26" s="103"/>
      <c r="RGF26" s="102"/>
      <c r="RGG26" s="102"/>
      <c r="RGH26" s="103"/>
      <c r="RGM26" s="102"/>
      <c r="RGN26" s="102"/>
      <c r="RGO26" s="103"/>
      <c r="RGT26" s="102"/>
      <c r="RGU26" s="102"/>
      <c r="RGV26" s="103"/>
      <c r="RHA26" s="102"/>
      <c r="RHB26" s="102"/>
      <c r="RHC26" s="103"/>
      <c r="RHH26" s="102"/>
      <c r="RHI26" s="102"/>
      <c r="RHJ26" s="103"/>
      <c r="RHO26" s="102"/>
      <c r="RHP26" s="102"/>
      <c r="RHQ26" s="103"/>
      <c r="RHV26" s="102"/>
      <c r="RHW26" s="102"/>
      <c r="RHX26" s="103"/>
      <c r="RIC26" s="102"/>
      <c r="RID26" s="102"/>
      <c r="RIE26" s="103"/>
      <c r="RIJ26" s="102"/>
      <c r="RIK26" s="102"/>
      <c r="RIL26" s="103"/>
      <c r="RIQ26" s="102"/>
      <c r="RIR26" s="102"/>
      <c r="RIS26" s="103"/>
      <c r="RIX26" s="102"/>
      <c r="RIY26" s="102"/>
      <c r="RIZ26" s="103"/>
      <c r="RJE26" s="102"/>
      <c r="RJF26" s="102"/>
      <c r="RJG26" s="103"/>
      <c r="RJL26" s="102"/>
      <c r="RJM26" s="102"/>
      <c r="RJN26" s="103"/>
      <c r="RJS26" s="102"/>
      <c r="RJT26" s="102"/>
      <c r="RJU26" s="103"/>
      <c r="RJZ26" s="102"/>
      <c r="RKA26" s="102"/>
      <c r="RKB26" s="103"/>
      <c r="RKG26" s="102"/>
      <c r="RKH26" s="102"/>
      <c r="RKI26" s="103"/>
      <c r="RKN26" s="102"/>
      <c r="RKO26" s="102"/>
      <c r="RKP26" s="103"/>
      <c r="RKU26" s="102"/>
      <c r="RKV26" s="102"/>
      <c r="RKW26" s="103"/>
      <c r="RLB26" s="102"/>
      <c r="RLC26" s="102"/>
      <c r="RLD26" s="103"/>
      <c r="RLI26" s="102"/>
      <c r="RLJ26" s="102"/>
      <c r="RLK26" s="103"/>
      <c r="RLP26" s="102"/>
      <c r="RLQ26" s="102"/>
      <c r="RLR26" s="103"/>
      <c r="RLW26" s="102"/>
      <c r="RLX26" s="102"/>
      <c r="RLY26" s="103"/>
      <c r="RMD26" s="102"/>
      <c r="RME26" s="102"/>
      <c r="RMF26" s="103"/>
      <c r="RMK26" s="102"/>
      <c r="RML26" s="102"/>
      <c r="RMM26" s="103"/>
      <c r="RMR26" s="102"/>
      <c r="RMS26" s="102"/>
      <c r="RMT26" s="103"/>
      <c r="RMY26" s="102"/>
      <c r="RMZ26" s="102"/>
      <c r="RNA26" s="103"/>
      <c r="RNF26" s="102"/>
      <c r="RNG26" s="102"/>
      <c r="RNH26" s="103"/>
      <c r="RNM26" s="102"/>
      <c r="RNN26" s="102"/>
      <c r="RNO26" s="103"/>
      <c r="RNT26" s="102"/>
      <c r="RNU26" s="102"/>
      <c r="RNV26" s="103"/>
      <c r="ROA26" s="102"/>
      <c r="ROB26" s="102"/>
      <c r="ROC26" s="103"/>
      <c r="ROH26" s="102"/>
      <c r="ROI26" s="102"/>
      <c r="ROJ26" s="103"/>
      <c r="ROO26" s="102"/>
      <c r="ROP26" s="102"/>
      <c r="ROQ26" s="103"/>
      <c r="ROV26" s="102"/>
      <c r="ROW26" s="102"/>
      <c r="ROX26" s="103"/>
      <c r="RPC26" s="102"/>
      <c r="RPD26" s="102"/>
      <c r="RPE26" s="103"/>
      <c r="RPJ26" s="102"/>
      <c r="RPK26" s="102"/>
      <c r="RPL26" s="103"/>
      <c r="RPQ26" s="102"/>
      <c r="RPR26" s="102"/>
      <c r="RPS26" s="103"/>
      <c r="RPX26" s="102"/>
      <c r="RPY26" s="102"/>
      <c r="RPZ26" s="103"/>
      <c r="RQE26" s="102"/>
      <c r="RQF26" s="102"/>
      <c r="RQG26" s="103"/>
      <c r="RQL26" s="102"/>
      <c r="RQM26" s="102"/>
      <c r="RQN26" s="103"/>
      <c r="RQS26" s="102"/>
      <c r="RQT26" s="102"/>
      <c r="RQU26" s="103"/>
      <c r="RQZ26" s="102"/>
      <c r="RRA26" s="102"/>
      <c r="RRB26" s="103"/>
      <c r="RRG26" s="102"/>
      <c r="RRH26" s="102"/>
      <c r="RRI26" s="103"/>
      <c r="RRN26" s="102"/>
      <c r="RRO26" s="102"/>
      <c r="RRP26" s="103"/>
      <c r="RRU26" s="102"/>
      <c r="RRV26" s="102"/>
      <c r="RRW26" s="103"/>
      <c r="RSB26" s="102"/>
      <c r="RSC26" s="102"/>
      <c r="RSD26" s="103"/>
      <c r="RSI26" s="102"/>
      <c r="RSJ26" s="102"/>
      <c r="RSK26" s="103"/>
      <c r="RSP26" s="102"/>
      <c r="RSQ26" s="102"/>
      <c r="RSR26" s="103"/>
      <c r="RSW26" s="102"/>
      <c r="RSX26" s="102"/>
      <c r="RSY26" s="103"/>
      <c r="RTD26" s="102"/>
      <c r="RTE26" s="102"/>
      <c r="RTF26" s="103"/>
      <c r="RTK26" s="102"/>
      <c r="RTL26" s="102"/>
      <c r="RTM26" s="103"/>
      <c r="RTR26" s="102"/>
      <c r="RTS26" s="102"/>
      <c r="RTT26" s="103"/>
      <c r="RTY26" s="102"/>
      <c r="RTZ26" s="102"/>
      <c r="RUA26" s="103"/>
      <c r="RUF26" s="102"/>
      <c r="RUG26" s="102"/>
      <c r="RUH26" s="103"/>
      <c r="RUM26" s="102"/>
      <c r="RUN26" s="102"/>
      <c r="RUO26" s="103"/>
      <c r="RUT26" s="102"/>
      <c r="RUU26" s="102"/>
      <c r="RUV26" s="103"/>
      <c r="RVA26" s="102"/>
      <c r="RVB26" s="102"/>
      <c r="RVC26" s="103"/>
      <c r="RVH26" s="102"/>
      <c r="RVI26" s="102"/>
      <c r="RVJ26" s="103"/>
      <c r="RVO26" s="102"/>
      <c r="RVP26" s="102"/>
      <c r="RVQ26" s="103"/>
      <c r="RVV26" s="102"/>
      <c r="RVW26" s="102"/>
      <c r="RVX26" s="103"/>
      <c r="RWC26" s="102"/>
      <c r="RWD26" s="102"/>
      <c r="RWE26" s="103"/>
      <c r="RWJ26" s="102"/>
      <c r="RWK26" s="102"/>
      <c r="RWL26" s="103"/>
      <c r="RWQ26" s="102"/>
      <c r="RWR26" s="102"/>
      <c r="RWS26" s="103"/>
      <c r="RWX26" s="102"/>
      <c r="RWY26" s="102"/>
      <c r="RWZ26" s="103"/>
      <c r="RXE26" s="102"/>
      <c r="RXF26" s="102"/>
      <c r="RXG26" s="103"/>
      <c r="RXL26" s="102"/>
      <c r="RXM26" s="102"/>
      <c r="RXN26" s="103"/>
      <c r="RXS26" s="102"/>
      <c r="RXT26" s="102"/>
      <c r="RXU26" s="103"/>
      <c r="RXZ26" s="102"/>
      <c r="RYA26" s="102"/>
      <c r="RYB26" s="103"/>
      <c r="RYG26" s="102"/>
      <c r="RYH26" s="102"/>
      <c r="RYI26" s="103"/>
      <c r="RYN26" s="102"/>
      <c r="RYO26" s="102"/>
      <c r="RYP26" s="103"/>
      <c r="RYU26" s="102"/>
      <c r="RYV26" s="102"/>
      <c r="RYW26" s="103"/>
      <c r="RZB26" s="102"/>
      <c r="RZC26" s="102"/>
      <c r="RZD26" s="103"/>
      <c r="RZI26" s="102"/>
      <c r="RZJ26" s="102"/>
      <c r="RZK26" s="103"/>
      <c r="RZP26" s="102"/>
      <c r="RZQ26" s="102"/>
      <c r="RZR26" s="103"/>
      <c r="RZW26" s="102"/>
      <c r="RZX26" s="102"/>
      <c r="RZY26" s="103"/>
      <c r="SAD26" s="102"/>
      <c r="SAE26" s="102"/>
      <c r="SAF26" s="103"/>
      <c r="SAK26" s="102"/>
      <c r="SAL26" s="102"/>
      <c r="SAM26" s="103"/>
      <c r="SAR26" s="102"/>
      <c r="SAS26" s="102"/>
      <c r="SAT26" s="103"/>
      <c r="SAY26" s="102"/>
      <c r="SAZ26" s="102"/>
      <c r="SBA26" s="103"/>
      <c r="SBF26" s="102"/>
      <c r="SBG26" s="102"/>
      <c r="SBH26" s="103"/>
      <c r="SBM26" s="102"/>
      <c r="SBN26" s="102"/>
      <c r="SBO26" s="103"/>
      <c r="SBT26" s="102"/>
      <c r="SBU26" s="102"/>
      <c r="SBV26" s="103"/>
      <c r="SCA26" s="102"/>
      <c r="SCB26" s="102"/>
      <c r="SCC26" s="103"/>
      <c r="SCH26" s="102"/>
      <c r="SCI26" s="102"/>
      <c r="SCJ26" s="103"/>
      <c r="SCO26" s="102"/>
      <c r="SCP26" s="102"/>
      <c r="SCQ26" s="103"/>
      <c r="SCV26" s="102"/>
      <c r="SCW26" s="102"/>
      <c r="SCX26" s="103"/>
      <c r="SDC26" s="102"/>
      <c r="SDD26" s="102"/>
      <c r="SDE26" s="103"/>
      <c r="SDJ26" s="102"/>
      <c r="SDK26" s="102"/>
      <c r="SDL26" s="103"/>
      <c r="SDQ26" s="102"/>
      <c r="SDR26" s="102"/>
      <c r="SDS26" s="103"/>
      <c r="SDX26" s="102"/>
      <c r="SDY26" s="102"/>
      <c r="SDZ26" s="103"/>
      <c r="SEE26" s="102"/>
      <c r="SEF26" s="102"/>
      <c r="SEG26" s="103"/>
      <c r="SEL26" s="102"/>
      <c r="SEM26" s="102"/>
      <c r="SEN26" s="103"/>
      <c r="SES26" s="102"/>
      <c r="SET26" s="102"/>
      <c r="SEU26" s="103"/>
      <c r="SEZ26" s="102"/>
      <c r="SFA26" s="102"/>
      <c r="SFB26" s="103"/>
      <c r="SFG26" s="102"/>
      <c r="SFH26" s="102"/>
      <c r="SFI26" s="103"/>
      <c r="SFN26" s="102"/>
      <c r="SFO26" s="102"/>
      <c r="SFP26" s="103"/>
      <c r="SFU26" s="102"/>
      <c r="SFV26" s="102"/>
      <c r="SFW26" s="103"/>
      <c r="SGB26" s="102"/>
      <c r="SGC26" s="102"/>
      <c r="SGD26" s="103"/>
      <c r="SGI26" s="102"/>
      <c r="SGJ26" s="102"/>
      <c r="SGK26" s="103"/>
      <c r="SGP26" s="102"/>
      <c r="SGQ26" s="102"/>
      <c r="SGR26" s="103"/>
      <c r="SGW26" s="102"/>
      <c r="SGX26" s="102"/>
      <c r="SGY26" s="103"/>
      <c r="SHD26" s="102"/>
      <c r="SHE26" s="102"/>
      <c r="SHF26" s="103"/>
      <c r="SHK26" s="102"/>
      <c r="SHL26" s="102"/>
      <c r="SHM26" s="103"/>
      <c r="SHR26" s="102"/>
      <c r="SHS26" s="102"/>
      <c r="SHT26" s="103"/>
      <c r="SHY26" s="102"/>
      <c r="SHZ26" s="102"/>
      <c r="SIA26" s="103"/>
      <c r="SIF26" s="102"/>
      <c r="SIG26" s="102"/>
      <c r="SIH26" s="103"/>
      <c r="SIM26" s="102"/>
      <c r="SIN26" s="102"/>
      <c r="SIO26" s="103"/>
      <c r="SIT26" s="102"/>
      <c r="SIU26" s="102"/>
      <c r="SIV26" s="103"/>
      <c r="SJA26" s="102"/>
      <c r="SJB26" s="102"/>
      <c r="SJC26" s="103"/>
      <c r="SJH26" s="102"/>
      <c r="SJI26" s="102"/>
      <c r="SJJ26" s="103"/>
      <c r="SJO26" s="102"/>
      <c r="SJP26" s="102"/>
      <c r="SJQ26" s="103"/>
      <c r="SJV26" s="102"/>
      <c r="SJW26" s="102"/>
      <c r="SJX26" s="103"/>
      <c r="SKC26" s="102"/>
      <c r="SKD26" s="102"/>
      <c r="SKE26" s="103"/>
      <c r="SKJ26" s="102"/>
      <c r="SKK26" s="102"/>
      <c r="SKL26" s="103"/>
      <c r="SKQ26" s="102"/>
      <c r="SKR26" s="102"/>
      <c r="SKS26" s="103"/>
      <c r="SKX26" s="102"/>
      <c r="SKY26" s="102"/>
      <c r="SKZ26" s="103"/>
      <c r="SLE26" s="102"/>
      <c r="SLF26" s="102"/>
      <c r="SLG26" s="103"/>
      <c r="SLL26" s="102"/>
      <c r="SLM26" s="102"/>
      <c r="SLN26" s="103"/>
      <c r="SLS26" s="102"/>
      <c r="SLT26" s="102"/>
      <c r="SLU26" s="103"/>
      <c r="SLZ26" s="102"/>
      <c r="SMA26" s="102"/>
      <c r="SMB26" s="103"/>
      <c r="SMG26" s="102"/>
      <c r="SMH26" s="102"/>
      <c r="SMI26" s="103"/>
      <c r="SMN26" s="102"/>
      <c r="SMO26" s="102"/>
      <c r="SMP26" s="103"/>
      <c r="SMU26" s="102"/>
      <c r="SMV26" s="102"/>
      <c r="SMW26" s="103"/>
      <c r="SNB26" s="102"/>
      <c r="SNC26" s="102"/>
      <c r="SND26" s="103"/>
      <c r="SNI26" s="102"/>
      <c r="SNJ26" s="102"/>
      <c r="SNK26" s="103"/>
      <c r="SNP26" s="102"/>
      <c r="SNQ26" s="102"/>
      <c r="SNR26" s="103"/>
      <c r="SNW26" s="102"/>
      <c r="SNX26" s="102"/>
      <c r="SNY26" s="103"/>
      <c r="SOD26" s="102"/>
      <c r="SOE26" s="102"/>
      <c r="SOF26" s="103"/>
      <c r="SOK26" s="102"/>
      <c r="SOL26" s="102"/>
      <c r="SOM26" s="103"/>
      <c r="SOR26" s="102"/>
      <c r="SOS26" s="102"/>
      <c r="SOT26" s="103"/>
      <c r="SOY26" s="102"/>
      <c r="SOZ26" s="102"/>
      <c r="SPA26" s="103"/>
      <c r="SPF26" s="102"/>
      <c r="SPG26" s="102"/>
      <c r="SPH26" s="103"/>
      <c r="SPM26" s="102"/>
      <c r="SPN26" s="102"/>
      <c r="SPO26" s="103"/>
      <c r="SPT26" s="102"/>
      <c r="SPU26" s="102"/>
      <c r="SPV26" s="103"/>
      <c r="SQA26" s="102"/>
      <c r="SQB26" s="102"/>
      <c r="SQC26" s="103"/>
      <c r="SQH26" s="102"/>
      <c r="SQI26" s="102"/>
      <c r="SQJ26" s="103"/>
      <c r="SQO26" s="102"/>
      <c r="SQP26" s="102"/>
      <c r="SQQ26" s="103"/>
      <c r="SQV26" s="102"/>
      <c r="SQW26" s="102"/>
      <c r="SQX26" s="103"/>
      <c r="SRC26" s="102"/>
      <c r="SRD26" s="102"/>
      <c r="SRE26" s="103"/>
      <c r="SRJ26" s="102"/>
      <c r="SRK26" s="102"/>
      <c r="SRL26" s="103"/>
      <c r="SRQ26" s="102"/>
      <c r="SRR26" s="102"/>
      <c r="SRS26" s="103"/>
      <c r="SRX26" s="102"/>
      <c r="SRY26" s="102"/>
      <c r="SRZ26" s="103"/>
      <c r="SSE26" s="102"/>
      <c r="SSF26" s="102"/>
      <c r="SSG26" s="103"/>
      <c r="SSL26" s="102"/>
      <c r="SSM26" s="102"/>
      <c r="SSN26" s="103"/>
      <c r="SSS26" s="102"/>
      <c r="SST26" s="102"/>
      <c r="SSU26" s="103"/>
      <c r="SSZ26" s="102"/>
      <c r="STA26" s="102"/>
      <c r="STB26" s="103"/>
      <c r="STG26" s="102"/>
      <c r="STH26" s="102"/>
      <c r="STI26" s="103"/>
      <c r="STN26" s="102"/>
      <c r="STO26" s="102"/>
      <c r="STP26" s="103"/>
      <c r="STU26" s="102"/>
      <c r="STV26" s="102"/>
      <c r="STW26" s="103"/>
      <c r="SUB26" s="102"/>
      <c r="SUC26" s="102"/>
      <c r="SUD26" s="103"/>
      <c r="SUI26" s="102"/>
      <c r="SUJ26" s="102"/>
      <c r="SUK26" s="103"/>
      <c r="SUP26" s="102"/>
      <c r="SUQ26" s="102"/>
      <c r="SUR26" s="103"/>
      <c r="SUW26" s="102"/>
      <c r="SUX26" s="102"/>
      <c r="SUY26" s="103"/>
      <c r="SVD26" s="102"/>
      <c r="SVE26" s="102"/>
      <c r="SVF26" s="103"/>
      <c r="SVK26" s="102"/>
      <c r="SVL26" s="102"/>
      <c r="SVM26" s="103"/>
      <c r="SVR26" s="102"/>
      <c r="SVS26" s="102"/>
      <c r="SVT26" s="103"/>
      <c r="SVY26" s="102"/>
      <c r="SVZ26" s="102"/>
      <c r="SWA26" s="103"/>
      <c r="SWF26" s="102"/>
      <c r="SWG26" s="102"/>
      <c r="SWH26" s="103"/>
      <c r="SWM26" s="102"/>
      <c r="SWN26" s="102"/>
      <c r="SWO26" s="103"/>
      <c r="SWT26" s="102"/>
      <c r="SWU26" s="102"/>
      <c r="SWV26" s="103"/>
      <c r="SXA26" s="102"/>
      <c r="SXB26" s="102"/>
      <c r="SXC26" s="103"/>
      <c r="SXH26" s="102"/>
      <c r="SXI26" s="102"/>
      <c r="SXJ26" s="103"/>
      <c r="SXO26" s="102"/>
      <c r="SXP26" s="102"/>
      <c r="SXQ26" s="103"/>
      <c r="SXV26" s="102"/>
      <c r="SXW26" s="102"/>
      <c r="SXX26" s="103"/>
      <c r="SYC26" s="102"/>
      <c r="SYD26" s="102"/>
      <c r="SYE26" s="103"/>
      <c r="SYJ26" s="102"/>
      <c r="SYK26" s="102"/>
      <c r="SYL26" s="103"/>
      <c r="SYQ26" s="102"/>
      <c r="SYR26" s="102"/>
      <c r="SYS26" s="103"/>
      <c r="SYX26" s="102"/>
      <c r="SYY26" s="102"/>
      <c r="SYZ26" s="103"/>
      <c r="SZE26" s="102"/>
      <c r="SZF26" s="102"/>
      <c r="SZG26" s="103"/>
      <c r="SZL26" s="102"/>
      <c r="SZM26" s="102"/>
      <c r="SZN26" s="103"/>
      <c r="SZS26" s="102"/>
      <c r="SZT26" s="102"/>
      <c r="SZU26" s="103"/>
      <c r="SZZ26" s="102"/>
      <c r="TAA26" s="102"/>
      <c r="TAB26" s="103"/>
      <c r="TAG26" s="102"/>
      <c r="TAH26" s="102"/>
      <c r="TAI26" s="103"/>
      <c r="TAN26" s="102"/>
      <c r="TAO26" s="102"/>
      <c r="TAP26" s="103"/>
      <c r="TAU26" s="102"/>
      <c r="TAV26" s="102"/>
      <c r="TAW26" s="103"/>
      <c r="TBB26" s="102"/>
      <c r="TBC26" s="102"/>
      <c r="TBD26" s="103"/>
      <c r="TBI26" s="102"/>
      <c r="TBJ26" s="102"/>
      <c r="TBK26" s="103"/>
      <c r="TBP26" s="102"/>
      <c r="TBQ26" s="102"/>
      <c r="TBR26" s="103"/>
      <c r="TBW26" s="102"/>
      <c r="TBX26" s="102"/>
      <c r="TBY26" s="103"/>
      <c r="TCD26" s="102"/>
      <c r="TCE26" s="102"/>
      <c r="TCF26" s="103"/>
      <c r="TCK26" s="102"/>
      <c r="TCL26" s="102"/>
      <c r="TCM26" s="103"/>
      <c r="TCR26" s="102"/>
      <c r="TCS26" s="102"/>
      <c r="TCT26" s="103"/>
      <c r="TCY26" s="102"/>
      <c r="TCZ26" s="102"/>
      <c r="TDA26" s="103"/>
      <c r="TDF26" s="102"/>
      <c r="TDG26" s="102"/>
      <c r="TDH26" s="103"/>
      <c r="TDM26" s="102"/>
      <c r="TDN26" s="102"/>
      <c r="TDO26" s="103"/>
      <c r="TDT26" s="102"/>
      <c r="TDU26" s="102"/>
      <c r="TDV26" s="103"/>
      <c r="TEA26" s="102"/>
      <c r="TEB26" s="102"/>
      <c r="TEC26" s="103"/>
      <c r="TEH26" s="102"/>
      <c r="TEI26" s="102"/>
      <c r="TEJ26" s="103"/>
      <c r="TEO26" s="102"/>
      <c r="TEP26" s="102"/>
      <c r="TEQ26" s="103"/>
      <c r="TEV26" s="102"/>
      <c r="TEW26" s="102"/>
      <c r="TEX26" s="103"/>
      <c r="TFC26" s="102"/>
      <c r="TFD26" s="102"/>
      <c r="TFE26" s="103"/>
      <c r="TFJ26" s="102"/>
      <c r="TFK26" s="102"/>
      <c r="TFL26" s="103"/>
      <c r="TFQ26" s="102"/>
      <c r="TFR26" s="102"/>
      <c r="TFS26" s="103"/>
      <c r="TFX26" s="102"/>
      <c r="TFY26" s="102"/>
      <c r="TFZ26" s="103"/>
      <c r="TGE26" s="102"/>
      <c r="TGF26" s="102"/>
      <c r="TGG26" s="103"/>
      <c r="TGL26" s="102"/>
      <c r="TGM26" s="102"/>
      <c r="TGN26" s="103"/>
      <c r="TGS26" s="102"/>
      <c r="TGT26" s="102"/>
      <c r="TGU26" s="103"/>
      <c r="TGZ26" s="102"/>
      <c r="THA26" s="102"/>
      <c r="THB26" s="103"/>
      <c r="THG26" s="102"/>
      <c r="THH26" s="102"/>
      <c r="THI26" s="103"/>
      <c r="THN26" s="102"/>
      <c r="THO26" s="102"/>
      <c r="THP26" s="103"/>
      <c r="THU26" s="102"/>
      <c r="THV26" s="102"/>
      <c r="THW26" s="103"/>
      <c r="TIB26" s="102"/>
      <c r="TIC26" s="102"/>
      <c r="TID26" s="103"/>
      <c r="TII26" s="102"/>
      <c r="TIJ26" s="102"/>
      <c r="TIK26" s="103"/>
      <c r="TIP26" s="102"/>
      <c r="TIQ26" s="102"/>
      <c r="TIR26" s="103"/>
      <c r="TIW26" s="102"/>
      <c r="TIX26" s="102"/>
      <c r="TIY26" s="103"/>
      <c r="TJD26" s="102"/>
      <c r="TJE26" s="102"/>
      <c r="TJF26" s="103"/>
      <c r="TJK26" s="102"/>
      <c r="TJL26" s="102"/>
      <c r="TJM26" s="103"/>
      <c r="TJR26" s="102"/>
      <c r="TJS26" s="102"/>
      <c r="TJT26" s="103"/>
      <c r="TJY26" s="102"/>
      <c r="TJZ26" s="102"/>
      <c r="TKA26" s="103"/>
      <c r="TKF26" s="102"/>
      <c r="TKG26" s="102"/>
      <c r="TKH26" s="103"/>
      <c r="TKM26" s="102"/>
      <c r="TKN26" s="102"/>
      <c r="TKO26" s="103"/>
      <c r="TKT26" s="102"/>
      <c r="TKU26" s="102"/>
      <c r="TKV26" s="103"/>
      <c r="TLA26" s="102"/>
      <c r="TLB26" s="102"/>
      <c r="TLC26" s="103"/>
      <c r="TLH26" s="102"/>
      <c r="TLI26" s="102"/>
      <c r="TLJ26" s="103"/>
      <c r="TLO26" s="102"/>
      <c r="TLP26" s="102"/>
      <c r="TLQ26" s="103"/>
      <c r="TLV26" s="102"/>
      <c r="TLW26" s="102"/>
      <c r="TLX26" s="103"/>
      <c r="TMC26" s="102"/>
      <c r="TMD26" s="102"/>
      <c r="TME26" s="103"/>
      <c r="TMJ26" s="102"/>
      <c r="TMK26" s="102"/>
      <c r="TML26" s="103"/>
      <c r="TMQ26" s="102"/>
      <c r="TMR26" s="102"/>
      <c r="TMS26" s="103"/>
      <c r="TMX26" s="102"/>
      <c r="TMY26" s="102"/>
      <c r="TMZ26" s="103"/>
      <c r="TNE26" s="102"/>
      <c r="TNF26" s="102"/>
      <c r="TNG26" s="103"/>
      <c r="TNL26" s="102"/>
      <c r="TNM26" s="102"/>
      <c r="TNN26" s="103"/>
      <c r="TNS26" s="102"/>
      <c r="TNT26" s="102"/>
      <c r="TNU26" s="103"/>
      <c r="TNZ26" s="102"/>
      <c r="TOA26" s="102"/>
      <c r="TOB26" s="103"/>
      <c r="TOG26" s="102"/>
      <c r="TOH26" s="102"/>
      <c r="TOI26" s="103"/>
      <c r="TON26" s="102"/>
      <c r="TOO26" s="102"/>
      <c r="TOP26" s="103"/>
      <c r="TOU26" s="102"/>
      <c r="TOV26" s="102"/>
      <c r="TOW26" s="103"/>
      <c r="TPB26" s="102"/>
      <c r="TPC26" s="102"/>
      <c r="TPD26" s="103"/>
      <c r="TPI26" s="102"/>
      <c r="TPJ26" s="102"/>
      <c r="TPK26" s="103"/>
      <c r="TPP26" s="102"/>
      <c r="TPQ26" s="102"/>
      <c r="TPR26" s="103"/>
      <c r="TPW26" s="102"/>
      <c r="TPX26" s="102"/>
      <c r="TPY26" s="103"/>
      <c r="TQD26" s="102"/>
      <c r="TQE26" s="102"/>
      <c r="TQF26" s="103"/>
      <c r="TQK26" s="102"/>
      <c r="TQL26" s="102"/>
      <c r="TQM26" s="103"/>
      <c r="TQR26" s="102"/>
      <c r="TQS26" s="102"/>
      <c r="TQT26" s="103"/>
      <c r="TQY26" s="102"/>
      <c r="TQZ26" s="102"/>
      <c r="TRA26" s="103"/>
      <c r="TRF26" s="102"/>
      <c r="TRG26" s="102"/>
      <c r="TRH26" s="103"/>
      <c r="TRM26" s="102"/>
      <c r="TRN26" s="102"/>
      <c r="TRO26" s="103"/>
      <c r="TRT26" s="102"/>
      <c r="TRU26" s="102"/>
      <c r="TRV26" s="103"/>
      <c r="TSA26" s="102"/>
      <c r="TSB26" s="102"/>
      <c r="TSC26" s="103"/>
      <c r="TSH26" s="102"/>
      <c r="TSI26" s="102"/>
      <c r="TSJ26" s="103"/>
      <c r="TSO26" s="102"/>
      <c r="TSP26" s="102"/>
      <c r="TSQ26" s="103"/>
      <c r="TSV26" s="102"/>
      <c r="TSW26" s="102"/>
      <c r="TSX26" s="103"/>
      <c r="TTC26" s="102"/>
      <c r="TTD26" s="102"/>
      <c r="TTE26" s="103"/>
      <c r="TTJ26" s="102"/>
      <c r="TTK26" s="102"/>
      <c r="TTL26" s="103"/>
      <c r="TTQ26" s="102"/>
      <c r="TTR26" s="102"/>
      <c r="TTS26" s="103"/>
      <c r="TTX26" s="102"/>
      <c r="TTY26" s="102"/>
      <c r="TTZ26" s="103"/>
      <c r="TUE26" s="102"/>
      <c r="TUF26" s="102"/>
      <c r="TUG26" s="103"/>
      <c r="TUL26" s="102"/>
      <c r="TUM26" s="102"/>
      <c r="TUN26" s="103"/>
      <c r="TUS26" s="102"/>
      <c r="TUT26" s="102"/>
      <c r="TUU26" s="103"/>
      <c r="TUZ26" s="102"/>
      <c r="TVA26" s="102"/>
      <c r="TVB26" s="103"/>
      <c r="TVG26" s="102"/>
      <c r="TVH26" s="102"/>
      <c r="TVI26" s="103"/>
      <c r="TVN26" s="102"/>
      <c r="TVO26" s="102"/>
      <c r="TVP26" s="103"/>
      <c r="TVU26" s="102"/>
      <c r="TVV26" s="102"/>
      <c r="TVW26" s="103"/>
      <c r="TWB26" s="102"/>
      <c r="TWC26" s="102"/>
      <c r="TWD26" s="103"/>
      <c r="TWI26" s="102"/>
      <c r="TWJ26" s="102"/>
      <c r="TWK26" s="103"/>
      <c r="TWP26" s="102"/>
      <c r="TWQ26" s="102"/>
      <c r="TWR26" s="103"/>
      <c r="TWW26" s="102"/>
      <c r="TWX26" s="102"/>
      <c r="TWY26" s="103"/>
      <c r="TXD26" s="102"/>
      <c r="TXE26" s="102"/>
      <c r="TXF26" s="103"/>
      <c r="TXK26" s="102"/>
      <c r="TXL26" s="102"/>
      <c r="TXM26" s="103"/>
      <c r="TXR26" s="102"/>
      <c r="TXS26" s="102"/>
      <c r="TXT26" s="103"/>
      <c r="TXY26" s="102"/>
      <c r="TXZ26" s="102"/>
      <c r="TYA26" s="103"/>
      <c r="TYF26" s="102"/>
      <c r="TYG26" s="102"/>
      <c r="TYH26" s="103"/>
      <c r="TYM26" s="102"/>
      <c r="TYN26" s="102"/>
      <c r="TYO26" s="103"/>
      <c r="TYT26" s="102"/>
      <c r="TYU26" s="102"/>
      <c r="TYV26" s="103"/>
      <c r="TZA26" s="102"/>
      <c r="TZB26" s="102"/>
      <c r="TZC26" s="103"/>
      <c r="TZH26" s="102"/>
      <c r="TZI26" s="102"/>
      <c r="TZJ26" s="103"/>
      <c r="TZO26" s="102"/>
      <c r="TZP26" s="102"/>
      <c r="TZQ26" s="103"/>
      <c r="TZV26" s="102"/>
      <c r="TZW26" s="102"/>
      <c r="TZX26" s="103"/>
      <c r="UAC26" s="102"/>
      <c r="UAD26" s="102"/>
      <c r="UAE26" s="103"/>
      <c r="UAJ26" s="102"/>
      <c r="UAK26" s="102"/>
      <c r="UAL26" s="103"/>
      <c r="UAQ26" s="102"/>
      <c r="UAR26" s="102"/>
      <c r="UAS26" s="103"/>
      <c r="UAX26" s="102"/>
      <c r="UAY26" s="102"/>
      <c r="UAZ26" s="103"/>
      <c r="UBE26" s="102"/>
      <c r="UBF26" s="102"/>
      <c r="UBG26" s="103"/>
      <c r="UBL26" s="102"/>
      <c r="UBM26" s="102"/>
      <c r="UBN26" s="103"/>
      <c r="UBS26" s="102"/>
      <c r="UBT26" s="102"/>
      <c r="UBU26" s="103"/>
      <c r="UBZ26" s="102"/>
      <c r="UCA26" s="102"/>
      <c r="UCB26" s="103"/>
      <c r="UCG26" s="102"/>
      <c r="UCH26" s="102"/>
      <c r="UCI26" s="103"/>
      <c r="UCN26" s="102"/>
      <c r="UCO26" s="102"/>
      <c r="UCP26" s="103"/>
      <c r="UCU26" s="102"/>
      <c r="UCV26" s="102"/>
      <c r="UCW26" s="103"/>
      <c r="UDB26" s="102"/>
      <c r="UDC26" s="102"/>
      <c r="UDD26" s="103"/>
      <c r="UDI26" s="102"/>
      <c r="UDJ26" s="102"/>
      <c r="UDK26" s="103"/>
      <c r="UDP26" s="102"/>
      <c r="UDQ26" s="102"/>
      <c r="UDR26" s="103"/>
      <c r="UDW26" s="102"/>
      <c r="UDX26" s="102"/>
      <c r="UDY26" s="103"/>
      <c r="UED26" s="102"/>
      <c r="UEE26" s="102"/>
      <c r="UEF26" s="103"/>
      <c r="UEK26" s="102"/>
      <c r="UEL26" s="102"/>
      <c r="UEM26" s="103"/>
      <c r="UER26" s="102"/>
      <c r="UES26" s="102"/>
      <c r="UET26" s="103"/>
      <c r="UEY26" s="102"/>
      <c r="UEZ26" s="102"/>
      <c r="UFA26" s="103"/>
      <c r="UFF26" s="102"/>
      <c r="UFG26" s="102"/>
      <c r="UFH26" s="103"/>
      <c r="UFM26" s="102"/>
      <c r="UFN26" s="102"/>
      <c r="UFO26" s="103"/>
      <c r="UFT26" s="102"/>
      <c r="UFU26" s="102"/>
      <c r="UFV26" s="103"/>
      <c r="UGA26" s="102"/>
      <c r="UGB26" s="102"/>
      <c r="UGC26" s="103"/>
      <c r="UGH26" s="102"/>
      <c r="UGI26" s="102"/>
      <c r="UGJ26" s="103"/>
      <c r="UGO26" s="102"/>
      <c r="UGP26" s="102"/>
      <c r="UGQ26" s="103"/>
      <c r="UGV26" s="102"/>
      <c r="UGW26" s="102"/>
      <c r="UGX26" s="103"/>
      <c r="UHC26" s="102"/>
      <c r="UHD26" s="102"/>
      <c r="UHE26" s="103"/>
      <c r="UHJ26" s="102"/>
      <c r="UHK26" s="102"/>
      <c r="UHL26" s="103"/>
      <c r="UHQ26" s="102"/>
      <c r="UHR26" s="102"/>
      <c r="UHS26" s="103"/>
      <c r="UHX26" s="102"/>
      <c r="UHY26" s="102"/>
      <c r="UHZ26" s="103"/>
      <c r="UIE26" s="102"/>
      <c r="UIF26" s="102"/>
      <c r="UIG26" s="103"/>
      <c r="UIL26" s="102"/>
      <c r="UIM26" s="102"/>
      <c r="UIN26" s="103"/>
      <c r="UIS26" s="102"/>
      <c r="UIT26" s="102"/>
      <c r="UIU26" s="103"/>
      <c r="UIZ26" s="102"/>
      <c r="UJA26" s="102"/>
      <c r="UJB26" s="103"/>
      <c r="UJG26" s="102"/>
      <c r="UJH26" s="102"/>
      <c r="UJI26" s="103"/>
      <c r="UJN26" s="102"/>
      <c r="UJO26" s="102"/>
      <c r="UJP26" s="103"/>
      <c r="UJU26" s="102"/>
      <c r="UJV26" s="102"/>
      <c r="UJW26" s="103"/>
      <c r="UKB26" s="102"/>
      <c r="UKC26" s="102"/>
      <c r="UKD26" s="103"/>
      <c r="UKI26" s="102"/>
      <c r="UKJ26" s="102"/>
      <c r="UKK26" s="103"/>
      <c r="UKP26" s="102"/>
      <c r="UKQ26" s="102"/>
      <c r="UKR26" s="103"/>
      <c r="UKW26" s="102"/>
      <c r="UKX26" s="102"/>
      <c r="UKY26" s="103"/>
      <c r="ULD26" s="102"/>
      <c r="ULE26" s="102"/>
      <c r="ULF26" s="103"/>
      <c r="ULK26" s="102"/>
      <c r="ULL26" s="102"/>
      <c r="ULM26" s="103"/>
      <c r="ULR26" s="102"/>
      <c r="ULS26" s="102"/>
      <c r="ULT26" s="103"/>
      <c r="ULY26" s="102"/>
      <c r="ULZ26" s="102"/>
      <c r="UMA26" s="103"/>
      <c r="UMF26" s="102"/>
      <c r="UMG26" s="102"/>
      <c r="UMH26" s="103"/>
      <c r="UMM26" s="102"/>
      <c r="UMN26" s="102"/>
      <c r="UMO26" s="103"/>
      <c r="UMT26" s="102"/>
      <c r="UMU26" s="102"/>
      <c r="UMV26" s="103"/>
      <c r="UNA26" s="102"/>
      <c r="UNB26" s="102"/>
      <c r="UNC26" s="103"/>
      <c r="UNH26" s="102"/>
      <c r="UNI26" s="102"/>
      <c r="UNJ26" s="103"/>
      <c r="UNO26" s="102"/>
      <c r="UNP26" s="102"/>
      <c r="UNQ26" s="103"/>
      <c r="UNV26" s="102"/>
      <c r="UNW26" s="102"/>
      <c r="UNX26" s="103"/>
      <c r="UOC26" s="102"/>
      <c r="UOD26" s="102"/>
      <c r="UOE26" s="103"/>
      <c r="UOJ26" s="102"/>
      <c r="UOK26" s="102"/>
      <c r="UOL26" s="103"/>
      <c r="UOQ26" s="102"/>
      <c r="UOR26" s="102"/>
      <c r="UOS26" s="103"/>
      <c r="UOX26" s="102"/>
      <c r="UOY26" s="102"/>
      <c r="UOZ26" s="103"/>
      <c r="UPE26" s="102"/>
      <c r="UPF26" s="102"/>
      <c r="UPG26" s="103"/>
      <c r="UPL26" s="102"/>
      <c r="UPM26" s="102"/>
      <c r="UPN26" s="103"/>
      <c r="UPS26" s="102"/>
      <c r="UPT26" s="102"/>
      <c r="UPU26" s="103"/>
      <c r="UPZ26" s="102"/>
      <c r="UQA26" s="102"/>
      <c r="UQB26" s="103"/>
      <c r="UQG26" s="102"/>
      <c r="UQH26" s="102"/>
      <c r="UQI26" s="103"/>
      <c r="UQN26" s="102"/>
      <c r="UQO26" s="102"/>
      <c r="UQP26" s="103"/>
      <c r="UQU26" s="102"/>
      <c r="UQV26" s="102"/>
      <c r="UQW26" s="103"/>
      <c r="URB26" s="102"/>
      <c r="URC26" s="102"/>
      <c r="URD26" s="103"/>
      <c r="URI26" s="102"/>
      <c r="URJ26" s="102"/>
      <c r="URK26" s="103"/>
      <c r="URP26" s="102"/>
      <c r="URQ26" s="102"/>
      <c r="URR26" s="103"/>
      <c r="URW26" s="102"/>
      <c r="URX26" s="102"/>
      <c r="URY26" s="103"/>
      <c r="USD26" s="102"/>
      <c r="USE26" s="102"/>
      <c r="USF26" s="103"/>
      <c r="USK26" s="102"/>
      <c r="USL26" s="102"/>
      <c r="USM26" s="103"/>
      <c r="USR26" s="102"/>
      <c r="USS26" s="102"/>
      <c r="UST26" s="103"/>
      <c r="USY26" s="102"/>
      <c r="USZ26" s="102"/>
      <c r="UTA26" s="103"/>
      <c r="UTF26" s="102"/>
      <c r="UTG26" s="102"/>
      <c r="UTH26" s="103"/>
      <c r="UTM26" s="102"/>
      <c r="UTN26" s="102"/>
      <c r="UTO26" s="103"/>
      <c r="UTT26" s="102"/>
      <c r="UTU26" s="102"/>
      <c r="UTV26" s="103"/>
      <c r="UUA26" s="102"/>
      <c r="UUB26" s="102"/>
      <c r="UUC26" s="103"/>
      <c r="UUH26" s="102"/>
      <c r="UUI26" s="102"/>
      <c r="UUJ26" s="103"/>
      <c r="UUO26" s="102"/>
      <c r="UUP26" s="102"/>
      <c r="UUQ26" s="103"/>
      <c r="UUV26" s="102"/>
      <c r="UUW26" s="102"/>
      <c r="UUX26" s="103"/>
      <c r="UVC26" s="102"/>
      <c r="UVD26" s="102"/>
      <c r="UVE26" s="103"/>
      <c r="UVJ26" s="102"/>
      <c r="UVK26" s="102"/>
      <c r="UVL26" s="103"/>
      <c r="UVQ26" s="102"/>
      <c r="UVR26" s="102"/>
      <c r="UVS26" s="103"/>
      <c r="UVX26" s="102"/>
      <c r="UVY26" s="102"/>
      <c r="UVZ26" s="103"/>
      <c r="UWE26" s="102"/>
      <c r="UWF26" s="102"/>
      <c r="UWG26" s="103"/>
      <c r="UWL26" s="102"/>
      <c r="UWM26" s="102"/>
      <c r="UWN26" s="103"/>
      <c r="UWS26" s="102"/>
      <c r="UWT26" s="102"/>
      <c r="UWU26" s="103"/>
      <c r="UWZ26" s="102"/>
      <c r="UXA26" s="102"/>
      <c r="UXB26" s="103"/>
      <c r="UXG26" s="102"/>
      <c r="UXH26" s="102"/>
      <c r="UXI26" s="103"/>
      <c r="UXN26" s="102"/>
      <c r="UXO26" s="102"/>
      <c r="UXP26" s="103"/>
      <c r="UXU26" s="102"/>
      <c r="UXV26" s="102"/>
      <c r="UXW26" s="103"/>
      <c r="UYB26" s="102"/>
      <c r="UYC26" s="102"/>
      <c r="UYD26" s="103"/>
      <c r="UYI26" s="102"/>
      <c r="UYJ26" s="102"/>
      <c r="UYK26" s="103"/>
      <c r="UYP26" s="102"/>
      <c r="UYQ26" s="102"/>
      <c r="UYR26" s="103"/>
      <c r="UYW26" s="102"/>
      <c r="UYX26" s="102"/>
      <c r="UYY26" s="103"/>
      <c r="UZD26" s="102"/>
      <c r="UZE26" s="102"/>
      <c r="UZF26" s="103"/>
      <c r="UZK26" s="102"/>
      <c r="UZL26" s="102"/>
      <c r="UZM26" s="103"/>
      <c r="UZR26" s="102"/>
      <c r="UZS26" s="102"/>
      <c r="UZT26" s="103"/>
      <c r="UZY26" s="102"/>
      <c r="UZZ26" s="102"/>
      <c r="VAA26" s="103"/>
      <c r="VAF26" s="102"/>
      <c r="VAG26" s="102"/>
      <c r="VAH26" s="103"/>
      <c r="VAM26" s="102"/>
      <c r="VAN26" s="102"/>
      <c r="VAO26" s="103"/>
      <c r="VAT26" s="102"/>
      <c r="VAU26" s="102"/>
      <c r="VAV26" s="103"/>
      <c r="VBA26" s="102"/>
      <c r="VBB26" s="102"/>
      <c r="VBC26" s="103"/>
      <c r="VBH26" s="102"/>
      <c r="VBI26" s="102"/>
      <c r="VBJ26" s="103"/>
      <c r="VBO26" s="102"/>
      <c r="VBP26" s="102"/>
      <c r="VBQ26" s="103"/>
      <c r="VBV26" s="102"/>
      <c r="VBW26" s="102"/>
      <c r="VBX26" s="103"/>
      <c r="VCC26" s="102"/>
      <c r="VCD26" s="102"/>
      <c r="VCE26" s="103"/>
      <c r="VCJ26" s="102"/>
      <c r="VCK26" s="102"/>
      <c r="VCL26" s="103"/>
      <c r="VCQ26" s="102"/>
      <c r="VCR26" s="102"/>
      <c r="VCS26" s="103"/>
      <c r="VCX26" s="102"/>
      <c r="VCY26" s="102"/>
      <c r="VCZ26" s="103"/>
      <c r="VDE26" s="102"/>
      <c r="VDF26" s="102"/>
      <c r="VDG26" s="103"/>
      <c r="VDL26" s="102"/>
      <c r="VDM26" s="102"/>
      <c r="VDN26" s="103"/>
      <c r="VDS26" s="102"/>
      <c r="VDT26" s="102"/>
      <c r="VDU26" s="103"/>
      <c r="VDZ26" s="102"/>
      <c r="VEA26" s="102"/>
      <c r="VEB26" s="103"/>
      <c r="VEG26" s="102"/>
      <c r="VEH26" s="102"/>
      <c r="VEI26" s="103"/>
      <c r="VEN26" s="102"/>
      <c r="VEO26" s="102"/>
      <c r="VEP26" s="103"/>
      <c r="VEU26" s="102"/>
      <c r="VEV26" s="102"/>
      <c r="VEW26" s="103"/>
      <c r="VFB26" s="102"/>
      <c r="VFC26" s="102"/>
      <c r="VFD26" s="103"/>
      <c r="VFI26" s="102"/>
      <c r="VFJ26" s="102"/>
      <c r="VFK26" s="103"/>
      <c r="VFP26" s="102"/>
      <c r="VFQ26" s="102"/>
      <c r="VFR26" s="103"/>
      <c r="VFW26" s="102"/>
      <c r="VFX26" s="102"/>
      <c r="VFY26" s="103"/>
      <c r="VGD26" s="102"/>
      <c r="VGE26" s="102"/>
      <c r="VGF26" s="103"/>
      <c r="VGK26" s="102"/>
      <c r="VGL26" s="102"/>
      <c r="VGM26" s="103"/>
      <c r="VGR26" s="102"/>
      <c r="VGS26" s="102"/>
      <c r="VGT26" s="103"/>
      <c r="VGY26" s="102"/>
      <c r="VGZ26" s="102"/>
      <c r="VHA26" s="103"/>
      <c r="VHF26" s="102"/>
      <c r="VHG26" s="102"/>
      <c r="VHH26" s="103"/>
      <c r="VHM26" s="102"/>
      <c r="VHN26" s="102"/>
      <c r="VHO26" s="103"/>
      <c r="VHT26" s="102"/>
      <c r="VHU26" s="102"/>
      <c r="VHV26" s="103"/>
      <c r="VIA26" s="102"/>
      <c r="VIB26" s="102"/>
      <c r="VIC26" s="103"/>
      <c r="VIH26" s="102"/>
      <c r="VII26" s="102"/>
      <c r="VIJ26" s="103"/>
      <c r="VIO26" s="102"/>
      <c r="VIP26" s="102"/>
      <c r="VIQ26" s="103"/>
      <c r="VIV26" s="102"/>
      <c r="VIW26" s="102"/>
      <c r="VIX26" s="103"/>
      <c r="VJC26" s="102"/>
      <c r="VJD26" s="102"/>
      <c r="VJE26" s="103"/>
      <c r="VJJ26" s="102"/>
      <c r="VJK26" s="102"/>
      <c r="VJL26" s="103"/>
      <c r="VJQ26" s="102"/>
      <c r="VJR26" s="102"/>
      <c r="VJS26" s="103"/>
      <c r="VJX26" s="102"/>
      <c r="VJY26" s="102"/>
      <c r="VJZ26" s="103"/>
      <c r="VKE26" s="102"/>
      <c r="VKF26" s="102"/>
      <c r="VKG26" s="103"/>
      <c r="VKL26" s="102"/>
      <c r="VKM26" s="102"/>
      <c r="VKN26" s="103"/>
      <c r="VKS26" s="102"/>
      <c r="VKT26" s="102"/>
      <c r="VKU26" s="103"/>
      <c r="VKZ26" s="102"/>
      <c r="VLA26" s="102"/>
      <c r="VLB26" s="103"/>
      <c r="VLG26" s="102"/>
      <c r="VLH26" s="102"/>
      <c r="VLI26" s="103"/>
      <c r="VLN26" s="102"/>
      <c r="VLO26" s="102"/>
      <c r="VLP26" s="103"/>
      <c r="VLU26" s="102"/>
      <c r="VLV26" s="102"/>
      <c r="VLW26" s="103"/>
      <c r="VMB26" s="102"/>
      <c r="VMC26" s="102"/>
      <c r="VMD26" s="103"/>
      <c r="VMI26" s="102"/>
      <c r="VMJ26" s="102"/>
      <c r="VMK26" s="103"/>
      <c r="VMP26" s="102"/>
      <c r="VMQ26" s="102"/>
      <c r="VMR26" s="103"/>
      <c r="VMW26" s="102"/>
      <c r="VMX26" s="102"/>
      <c r="VMY26" s="103"/>
      <c r="VND26" s="102"/>
      <c r="VNE26" s="102"/>
      <c r="VNF26" s="103"/>
      <c r="VNK26" s="102"/>
      <c r="VNL26" s="102"/>
      <c r="VNM26" s="103"/>
      <c r="VNR26" s="102"/>
      <c r="VNS26" s="102"/>
      <c r="VNT26" s="103"/>
      <c r="VNY26" s="102"/>
      <c r="VNZ26" s="102"/>
      <c r="VOA26" s="103"/>
      <c r="VOF26" s="102"/>
      <c r="VOG26" s="102"/>
      <c r="VOH26" s="103"/>
      <c r="VOM26" s="102"/>
      <c r="VON26" s="102"/>
      <c r="VOO26" s="103"/>
      <c r="VOT26" s="102"/>
      <c r="VOU26" s="102"/>
      <c r="VOV26" s="103"/>
      <c r="VPA26" s="102"/>
      <c r="VPB26" s="102"/>
      <c r="VPC26" s="103"/>
      <c r="VPH26" s="102"/>
      <c r="VPI26" s="102"/>
      <c r="VPJ26" s="103"/>
      <c r="VPO26" s="102"/>
      <c r="VPP26" s="102"/>
      <c r="VPQ26" s="103"/>
      <c r="VPV26" s="102"/>
      <c r="VPW26" s="102"/>
      <c r="VPX26" s="103"/>
      <c r="VQC26" s="102"/>
      <c r="VQD26" s="102"/>
      <c r="VQE26" s="103"/>
      <c r="VQJ26" s="102"/>
      <c r="VQK26" s="102"/>
      <c r="VQL26" s="103"/>
      <c r="VQQ26" s="102"/>
      <c r="VQR26" s="102"/>
      <c r="VQS26" s="103"/>
      <c r="VQX26" s="102"/>
      <c r="VQY26" s="102"/>
      <c r="VQZ26" s="103"/>
      <c r="VRE26" s="102"/>
      <c r="VRF26" s="102"/>
      <c r="VRG26" s="103"/>
      <c r="VRL26" s="102"/>
      <c r="VRM26" s="102"/>
      <c r="VRN26" s="103"/>
      <c r="VRS26" s="102"/>
      <c r="VRT26" s="102"/>
      <c r="VRU26" s="103"/>
      <c r="VRZ26" s="102"/>
      <c r="VSA26" s="102"/>
      <c r="VSB26" s="103"/>
      <c r="VSG26" s="102"/>
      <c r="VSH26" s="102"/>
      <c r="VSI26" s="103"/>
      <c r="VSN26" s="102"/>
      <c r="VSO26" s="102"/>
      <c r="VSP26" s="103"/>
      <c r="VSU26" s="102"/>
      <c r="VSV26" s="102"/>
      <c r="VSW26" s="103"/>
      <c r="VTB26" s="102"/>
      <c r="VTC26" s="102"/>
      <c r="VTD26" s="103"/>
      <c r="VTI26" s="102"/>
      <c r="VTJ26" s="102"/>
      <c r="VTK26" s="103"/>
      <c r="VTP26" s="102"/>
      <c r="VTQ26" s="102"/>
      <c r="VTR26" s="103"/>
      <c r="VTW26" s="102"/>
      <c r="VTX26" s="102"/>
      <c r="VTY26" s="103"/>
      <c r="VUD26" s="102"/>
      <c r="VUE26" s="102"/>
      <c r="VUF26" s="103"/>
      <c r="VUK26" s="102"/>
      <c r="VUL26" s="102"/>
      <c r="VUM26" s="103"/>
      <c r="VUR26" s="102"/>
      <c r="VUS26" s="102"/>
      <c r="VUT26" s="103"/>
      <c r="VUY26" s="102"/>
      <c r="VUZ26" s="102"/>
      <c r="VVA26" s="103"/>
      <c r="VVF26" s="102"/>
      <c r="VVG26" s="102"/>
      <c r="VVH26" s="103"/>
      <c r="VVM26" s="102"/>
      <c r="VVN26" s="102"/>
      <c r="VVO26" s="103"/>
      <c r="VVT26" s="102"/>
      <c r="VVU26" s="102"/>
      <c r="VVV26" s="103"/>
      <c r="VWA26" s="102"/>
      <c r="VWB26" s="102"/>
      <c r="VWC26" s="103"/>
      <c r="VWH26" s="102"/>
      <c r="VWI26" s="102"/>
      <c r="VWJ26" s="103"/>
      <c r="VWO26" s="102"/>
      <c r="VWP26" s="102"/>
      <c r="VWQ26" s="103"/>
      <c r="VWV26" s="102"/>
      <c r="VWW26" s="102"/>
      <c r="VWX26" s="103"/>
      <c r="VXC26" s="102"/>
      <c r="VXD26" s="102"/>
      <c r="VXE26" s="103"/>
      <c r="VXJ26" s="102"/>
      <c r="VXK26" s="102"/>
      <c r="VXL26" s="103"/>
      <c r="VXQ26" s="102"/>
      <c r="VXR26" s="102"/>
      <c r="VXS26" s="103"/>
      <c r="VXX26" s="102"/>
      <c r="VXY26" s="102"/>
      <c r="VXZ26" s="103"/>
      <c r="VYE26" s="102"/>
      <c r="VYF26" s="102"/>
      <c r="VYG26" s="103"/>
      <c r="VYL26" s="102"/>
      <c r="VYM26" s="102"/>
      <c r="VYN26" s="103"/>
      <c r="VYS26" s="102"/>
      <c r="VYT26" s="102"/>
      <c r="VYU26" s="103"/>
      <c r="VYZ26" s="102"/>
      <c r="VZA26" s="102"/>
      <c r="VZB26" s="103"/>
      <c r="VZG26" s="102"/>
      <c r="VZH26" s="102"/>
      <c r="VZI26" s="103"/>
      <c r="VZN26" s="102"/>
      <c r="VZO26" s="102"/>
      <c r="VZP26" s="103"/>
      <c r="VZU26" s="102"/>
      <c r="VZV26" s="102"/>
      <c r="VZW26" s="103"/>
      <c r="WAB26" s="102"/>
      <c r="WAC26" s="102"/>
      <c r="WAD26" s="103"/>
      <c r="WAI26" s="102"/>
      <c r="WAJ26" s="102"/>
      <c r="WAK26" s="103"/>
      <c r="WAP26" s="102"/>
      <c r="WAQ26" s="102"/>
      <c r="WAR26" s="103"/>
      <c r="WAW26" s="102"/>
      <c r="WAX26" s="102"/>
      <c r="WAY26" s="103"/>
      <c r="WBD26" s="102"/>
      <c r="WBE26" s="102"/>
      <c r="WBF26" s="103"/>
      <c r="WBK26" s="102"/>
      <c r="WBL26" s="102"/>
      <c r="WBM26" s="103"/>
      <c r="WBR26" s="102"/>
      <c r="WBS26" s="102"/>
      <c r="WBT26" s="103"/>
      <c r="WBY26" s="102"/>
      <c r="WBZ26" s="102"/>
      <c r="WCA26" s="103"/>
      <c r="WCF26" s="102"/>
      <c r="WCG26" s="102"/>
      <c r="WCH26" s="103"/>
      <c r="WCM26" s="102"/>
      <c r="WCN26" s="102"/>
      <c r="WCO26" s="103"/>
      <c r="WCT26" s="102"/>
      <c r="WCU26" s="102"/>
      <c r="WCV26" s="103"/>
      <c r="WDA26" s="102"/>
      <c r="WDB26" s="102"/>
      <c r="WDC26" s="103"/>
      <c r="WDH26" s="102"/>
      <c r="WDI26" s="102"/>
      <c r="WDJ26" s="103"/>
      <c r="WDO26" s="102"/>
      <c r="WDP26" s="102"/>
      <c r="WDQ26" s="103"/>
      <c r="WDV26" s="102"/>
      <c r="WDW26" s="102"/>
      <c r="WDX26" s="103"/>
      <c r="WEC26" s="102"/>
      <c r="WED26" s="102"/>
      <c r="WEE26" s="103"/>
      <c r="WEJ26" s="102"/>
      <c r="WEK26" s="102"/>
      <c r="WEL26" s="103"/>
      <c r="WEQ26" s="102"/>
      <c r="WER26" s="102"/>
      <c r="WES26" s="103"/>
      <c r="WEX26" s="102"/>
      <c r="WEY26" s="102"/>
      <c r="WEZ26" s="103"/>
      <c r="WFE26" s="102"/>
      <c r="WFF26" s="102"/>
      <c r="WFG26" s="103"/>
      <c r="WFL26" s="102"/>
      <c r="WFM26" s="102"/>
      <c r="WFN26" s="103"/>
      <c r="WFS26" s="102"/>
      <c r="WFT26" s="102"/>
      <c r="WFU26" s="103"/>
      <c r="WFZ26" s="102"/>
      <c r="WGA26" s="102"/>
      <c r="WGB26" s="103"/>
      <c r="WGG26" s="102"/>
      <c r="WGH26" s="102"/>
      <c r="WGI26" s="103"/>
      <c r="WGN26" s="102"/>
      <c r="WGO26" s="102"/>
      <c r="WGP26" s="103"/>
      <c r="WGU26" s="102"/>
      <c r="WGV26" s="102"/>
      <c r="WGW26" s="103"/>
      <c r="WHB26" s="102"/>
      <c r="WHC26" s="102"/>
      <c r="WHD26" s="103"/>
      <c r="WHI26" s="102"/>
      <c r="WHJ26" s="102"/>
      <c r="WHK26" s="103"/>
      <c r="WHP26" s="102"/>
      <c r="WHQ26" s="102"/>
      <c r="WHR26" s="103"/>
      <c r="WHW26" s="102"/>
      <c r="WHX26" s="102"/>
      <c r="WHY26" s="103"/>
      <c r="WID26" s="102"/>
      <c r="WIE26" s="102"/>
      <c r="WIF26" s="103"/>
      <c r="WIK26" s="102"/>
      <c r="WIL26" s="102"/>
      <c r="WIM26" s="103"/>
      <c r="WIR26" s="102"/>
      <c r="WIS26" s="102"/>
      <c r="WIT26" s="103"/>
      <c r="WIY26" s="102"/>
      <c r="WIZ26" s="102"/>
      <c r="WJA26" s="103"/>
      <c r="WJF26" s="102"/>
      <c r="WJG26" s="102"/>
      <c r="WJH26" s="103"/>
      <c r="WJM26" s="102"/>
      <c r="WJN26" s="102"/>
      <c r="WJO26" s="103"/>
      <c r="WJT26" s="102"/>
      <c r="WJU26" s="102"/>
      <c r="WJV26" s="103"/>
      <c r="WKA26" s="102"/>
      <c r="WKB26" s="102"/>
      <c r="WKC26" s="103"/>
      <c r="WKH26" s="102"/>
      <c r="WKI26" s="102"/>
      <c r="WKJ26" s="103"/>
      <c r="WKO26" s="102"/>
      <c r="WKP26" s="102"/>
      <c r="WKQ26" s="103"/>
      <c r="WKV26" s="102"/>
      <c r="WKW26" s="102"/>
      <c r="WKX26" s="103"/>
      <c r="WLC26" s="102"/>
      <c r="WLD26" s="102"/>
      <c r="WLE26" s="103"/>
      <c r="WLJ26" s="102"/>
      <c r="WLK26" s="102"/>
      <c r="WLL26" s="103"/>
      <c r="WLQ26" s="102"/>
      <c r="WLR26" s="102"/>
      <c r="WLS26" s="103"/>
      <c r="WLX26" s="102"/>
      <c r="WLY26" s="102"/>
      <c r="WLZ26" s="103"/>
      <c r="WME26" s="102"/>
      <c r="WMF26" s="102"/>
      <c r="WMG26" s="103"/>
      <c r="WML26" s="102"/>
      <c r="WMM26" s="102"/>
      <c r="WMN26" s="103"/>
      <c r="WMS26" s="102"/>
      <c r="WMT26" s="102"/>
      <c r="WMU26" s="103"/>
      <c r="WMZ26" s="102"/>
      <c r="WNA26" s="102"/>
      <c r="WNB26" s="103"/>
      <c r="WNG26" s="102"/>
      <c r="WNH26" s="102"/>
      <c r="WNI26" s="103"/>
      <c r="WNN26" s="102"/>
      <c r="WNO26" s="102"/>
      <c r="WNP26" s="103"/>
      <c r="WNU26" s="102"/>
      <c r="WNV26" s="102"/>
      <c r="WNW26" s="103"/>
      <c r="WOB26" s="102"/>
      <c r="WOC26" s="102"/>
      <c r="WOD26" s="103"/>
      <c r="WOI26" s="102"/>
      <c r="WOJ26" s="102"/>
      <c r="WOK26" s="103"/>
      <c r="WOP26" s="102"/>
      <c r="WOQ26" s="102"/>
      <c r="WOR26" s="103"/>
      <c r="WOW26" s="102"/>
      <c r="WOX26" s="102"/>
      <c r="WOY26" s="103"/>
      <c r="WPD26" s="102"/>
      <c r="WPE26" s="102"/>
      <c r="WPF26" s="103"/>
      <c r="WPK26" s="102"/>
      <c r="WPL26" s="102"/>
      <c r="WPM26" s="103"/>
      <c r="WPR26" s="102"/>
      <c r="WPS26" s="102"/>
      <c r="WPT26" s="103"/>
      <c r="WPY26" s="102"/>
      <c r="WPZ26" s="102"/>
      <c r="WQA26" s="103"/>
      <c r="WQF26" s="102"/>
      <c r="WQG26" s="102"/>
      <c r="WQH26" s="103"/>
      <c r="WQM26" s="102"/>
      <c r="WQN26" s="102"/>
      <c r="WQO26" s="103"/>
      <c r="WQT26" s="102"/>
      <c r="WQU26" s="102"/>
      <c r="WQV26" s="103"/>
      <c r="WRA26" s="102"/>
      <c r="WRB26" s="102"/>
      <c r="WRC26" s="103"/>
      <c r="WRH26" s="102"/>
      <c r="WRI26" s="102"/>
      <c r="WRJ26" s="103"/>
      <c r="WRO26" s="102"/>
      <c r="WRP26" s="102"/>
      <c r="WRQ26" s="103"/>
      <c r="WRV26" s="102"/>
      <c r="WRW26" s="102"/>
      <c r="WRX26" s="103"/>
      <c r="WSC26" s="102"/>
      <c r="WSD26" s="102"/>
      <c r="WSE26" s="103"/>
      <c r="WSJ26" s="102"/>
      <c r="WSK26" s="102"/>
      <c r="WSL26" s="103"/>
      <c r="WSQ26" s="102"/>
      <c r="WSR26" s="102"/>
      <c r="WSS26" s="103"/>
      <c r="WSX26" s="102"/>
      <c r="WSY26" s="102"/>
      <c r="WSZ26" s="103"/>
      <c r="WTE26" s="102"/>
      <c r="WTF26" s="102"/>
      <c r="WTG26" s="103"/>
      <c r="WTL26" s="102"/>
      <c r="WTM26" s="102"/>
      <c r="WTN26" s="103"/>
      <c r="WTS26" s="102"/>
      <c r="WTT26" s="102"/>
      <c r="WTU26" s="103"/>
      <c r="WTZ26" s="102"/>
      <c r="WUA26" s="102"/>
      <c r="WUB26" s="103"/>
      <c r="WUG26" s="102"/>
      <c r="WUH26" s="102"/>
      <c r="WUI26" s="103"/>
      <c r="WUN26" s="102"/>
      <c r="WUO26" s="102"/>
      <c r="WUP26" s="103"/>
      <c r="WUU26" s="102"/>
      <c r="WUV26" s="102"/>
      <c r="WUW26" s="103"/>
      <c r="WVB26" s="102"/>
      <c r="WVC26" s="102"/>
      <c r="WVD26" s="103"/>
      <c r="WVI26" s="102"/>
      <c r="WVJ26" s="102"/>
      <c r="WVK26" s="103"/>
      <c r="WVP26" s="102"/>
      <c r="WVQ26" s="102"/>
      <c r="WVR26" s="103"/>
      <c r="WVW26" s="102"/>
      <c r="WVX26" s="102"/>
      <c r="WVY26" s="103"/>
      <c r="WWD26" s="102"/>
      <c r="WWE26" s="102"/>
      <c r="WWF26" s="103"/>
      <c r="WWK26" s="102"/>
      <c r="WWL26" s="102"/>
      <c r="WWM26" s="103"/>
      <c r="WWR26" s="102"/>
      <c r="WWS26" s="102"/>
      <c r="WWT26" s="103"/>
      <c r="WWY26" s="102"/>
      <c r="WWZ26" s="102"/>
      <c r="WXA26" s="103"/>
      <c r="WXF26" s="102"/>
      <c r="WXG26" s="102"/>
      <c r="WXH26" s="103"/>
      <c r="WXM26" s="102"/>
      <c r="WXN26" s="102"/>
      <c r="WXO26" s="103"/>
      <c r="WXT26" s="102"/>
      <c r="WXU26" s="102"/>
      <c r="WXV26" s="103"/>
      <c r="WYA26" s="102"/>
      <c r="WYB26" s="102"/>
      <c r="WYC26" s="103"/>
      <c r="WYH26" s="102"/>
      <c r="WYI26" s="102"/>
      <c r="WYJ26" s="103"/>
      <c r="WYO26" s="102"/>
      <c r="WYP26" s="102"/>
      <c r="WYQ26" s="103"/>
      <c r="WYV26" s="102"/>
      <c r="WYW26" s="102"/>
      <c r="WYX26" s="103"/>
      <c r="WZC26" s="102"/>
      <c r="WZD26" s="102"/>
      <c r="WZE26" s="103"/>
      <c r="WZJ26" s="102"/>
      <c r="WZK26" s="102"/>
      <c r="WZL26" s="103"/>
      <c r="WZQ26" s="102"/>
      <c r="WZR26" s="102"/>
      <c r="WZS26" s="103"/>
      <c r="WZX26" s="102"/>
      <c r="WZY26" s="102"/>
      <c r="WZZ26" s="103"/>
      <c r="XAE26" s="102"/>
      <c r="XAF26" s="102"/>
      <c r="XAG26" s="103"/>
      <c r="XAL26" s="102"/>
      <c r="XAM26" s="102"/>
      <c r="XAN26" s="103"/>
      <c r="XAS26" s="102"/>
      <c r="XAT26" s="102"/>
      <c r="XAU26" s="103"/>
      <c r="XAZ26" s="102"/>
      <c r="XBA26" s="102"/>
      <c r="XBB26" s="103"/>
      <c r="XBG26" s="102"/>
      <c r="XBH26" s="102"/>
      <c r="XBI26" s="103"/>
      <c r="XBN26" s="102"/>
      <c r="XBO26" s="102"/>
      <c r="XBP26" s="103"/>
      <c r="XBU26" s="102"/>
      <c r="XBV26" s="102"/>
      <c r="XBW26" s="103"/>
      <c r="XCB26" s="102"/>
      <c r="XCC26" s="102"/>
      <c r="XCD26" s="103"/>
      <c r="XCI26" s="102"/>
      <c r="XCJ26" s="102"/>
      <c r="XCK26" s="103"/>
      <c r="XCP26" s="102"/>
      <c r="XCQ26" s="102"/>
      <c r="XCR26" s="103"/>
      <c r="XCW26" s="102"/>
      <c r="XCX26" s="102"/>
      <c r="XCY26" s="103"/>
      <c r="XDD26" s="102"/>
      <c r="XDE26" s="102"/>
      <c r="XDF26" s="103"/>
      <c r="XDK26" s="102"/>
      <c r="XDL26" s="102"/>
      <c r="XDM26" s="103"/>
      <c r="XDR26" s="102"/>
      <c r="XDS26" s="102"/>
      <c r="XDT26" s="103"/>
      <c r="XDY26" s="102"/>
      <c r="XDZ26" s="102"/>
      <c r="XEA26" s="103"/>
      <c r="XEF26" s="102"/>
      <c r="XEG26" s="102"/>
      <c r="XEH26" s="103"/>
      <c r="XEM26" s="102"/>
      <c r="XEN26" s="102"/>
      <c r="XEO26" s="103"/>
      <c r="XET26" s="102"/>
      <c r="XEU26" s="102"/>
      <c r="XEV26" s="103"/>
      <c r="XFA26" s="102"/>
      <c r="XFB26" s="102"/>
      <c r="XFC26" s="103"/>
    </row>
    <row r="27" spans="1:2047 2052:3069 3074:5120 5125:6142 6147:7164 7169:9215 9220:10237 10242:12288 12293:13310 13315:14332 14337:16383" s="88" customFormat="1" ht="22.5" outlineLevel="1" x14ac:dyDescent="0.2">
      <c r="A27" s="5"/>
      <c r="B27" s="5"/>
      <c r="C27" s="59" t="s">
        <v>420</v>
      </c>
      <c r="D27" s="63" t="s">
        <v>421</v>
      </c>
      <c r="E27" s="63">
        <v>4</v>
      </c>
      <c r="F27" s="63">
        <v>1.43</v>
      </c>
      <c r="G27" s="87">
        <f t="shared" ref="G27:G32" si="2">ROUND(E27*F27,2)</f>
        <v>5.72</v>
      </c>
      <c r="I27" s="90" t="s">
        <v>413</v>
      </c>
      <c r="J27" s="90" t="s">
        <v>414</v>
      </c>
      <c r="K27" s="90" t="s">
        <v>415</v>
      </c>
    </row>
    <row r="28" spans="1:2047 2052:3069 3074:5120 5125:6142 6147:7164 7169:9215 9220:10237 10242:12288 12293:13310 13315:14332 14337:16383" s="88" customFormat="1" outlineLevel="1" x14ac:dyDescent="0.2">
      <c r="A28" s="5"/>
      <c r="B28" s="5"/>
      <c r="C28" s="59" t="s">
        <v>422</v>
      </c>
      <c r="D28" s="63" t="s">
        <v>423</v>
      </c>
      <c r="E28" s="63">
        <v>0.2</v>
      </c>
      <c r="F28" s="63">
        <v>2.95</v>
      </c>
      <c r="G28" s="87">
        <f t="shared" si="2"/>
        <v>0.59</v>
      </c>
      <c r="I28" s="91">
        <v>22</v>
      </c>
      <c r="J28" s="91">
        <v>9.98</v>
      </c>
      <c r="K28" s="91">
        <v>11.4</v>
      </c>
    </row>
    <row r="29" spans="1:2047 2052:3069 3074:5120 5125:6142 6147:7164 7169:9215 9220:10237 10242:12288 12293:13310 13315:14332 14337:16383" s="88" customFormat="1" outlineLevel="1" x14ac:dyDescent="0.2">
      <c r="A29" s="5"/>
      <c r="B29" s="5"/>
      <c r="C29" s="59" t="s">
        <v>424</v>
      </c>
      <c r="D29" s="63" t="s">
        <v>421</v>
      </c>
      <c r="E29" s="63">
        <v>4</v>
      </c>
      <c r="F29" s="63">
        <v>0.33</v>
      </c>
      <c r="G29" s="87">
        <f t="shared" si="2"/>
        <v>1.32</v>
      </c>
      <c r="J29" s="92">
        <f>(I28+J28+K28)/3</f>
        <v>14.46</v>
      </c>
    </row>
    <row r="30" spans="1:2047 2052:3069 3074:5120 5125:6142 6147:7164 7169:9215 9220:10237 10242:12288 12293:13310 13315:14332 14337:16383" s="88" customFormat="1" outlineLevel="1" x14ac:dyDescent="0.2">
      <c r="A30" s="5"/>
      <c r="B30" s="5"/>
      <c r="C30" s="59" t="s">
        <v>425</v>
      </c>
      <c r="D30" s="63" t="s">
        <v>397</v>
      </c>
      <c r="E30" s="63">
        <v>0.63300000000000001</v>
      </c>
      <c r="F30" s="63">
        <v>22.47</v>
      </c>
      <c r="G30" s="87">
        <f t="shared" si="2"/>
        <v>14.22</v>
      </c>
    </row>
    <row r="31" spans="1:2047 2052:3069 3074:5120 5125:6142 6147:7164 7169:9215 9220:10237 10242:12288 12293:13310 13315:14332 14337:16383" s="88" customFormat="1" outlineLevel="1" x14ac:dyDescent="0.2">
      <c r="A31" s="5"/>
      <c r="B31" s="5"/>
      <c r="C31" s="59" t="s">
        <v>426</v>
      </c>
      <c r="D31" s="63" t="s">
        <v>397</v>
      </c>
      <c r="E31" s="63">
        <v>3.5</v>
      </c>
      <c r="F31" s="63">
        <v>21.44</v>
      </c>
      <c r="G31" s="87">
        <f t="shared" si="2"/>
        <v>75.040000000000006</v>
      </c>
    </row>
    <row r="32" spans="1:2047 2052:3069 3074:5120 5125:6142 6147:7164 7169:9215 9220:10237 10242:12288 12293:13310 13315:14332 14337:16383" s="88" customFormat="1" outlineLevel="1" x14ac:dyDescent="0.2">
      <c r="A32" s="5"/>
      <c r="B32" s="5"/>
      <c r="C32" s="59" t="s">
        <v>427</v>
      </c>
      <c r="D32" s="63" t="s">
        <v>397</v>
      </c>
      <c r="E32" s="63">
        <v>3.5</v>
      </c>
      <c r="F32" s="63">
        <v>26.34</v>
      </c>
      <c r="G32" s="87">
        <f t="shared" si="2"/>
        <v>92.19</v>
      </c>
    </row>
    <row r="33" spans="1:2047 2052:3069 3074:5120 5125:6142 6147:7164 7169:9215 9220:10237 10242:12288 12293:13310 13315:14332 14337:16383" s="88" customFormat="1" outlineLevel="1" x14ac:dyDescent="0.2">
      <c r="A33" s="5"/>
      <c r="B33" s="5"/>
      <c r="D33" s="87"/>
      <c r="E33" s="87"/>
      <c r="F33" s="87" t="s">
        <v>101</v>
      </c>
      <c r="G33" s="87">
        <f>G32+G31+G30+G29+G28+G27</f>
        <v>189.08</v>
      </c>
    </row>
    <row r="34" spans="1:2047 2052:3069 3074:5120 5125:6142 6147:7164 7169:9215 9220:10237 10242:12288 12293:13310 13315:14332 14337:16383" s="88" customFormat="1" outlineLevel="1" x14ac:dyDescent="0.2">
      <c r="A34" s="5"/>
      <c r="B34" s="5"/>
      <c r="D34" s="87"/>
      <c r="E34" s="87"/>
      <c r="F34" s="87" t="s">
        <v>403</v>
      </c>
      <c r="G34" s="87">
        <f>ROUND(G33*0.25,2)</f>
        <v>47.27</v>
      </c>
    </row>
    <row r="35" spans="1:2047 2052:3069 3074:5120 5125:6142 6147:7164 7169:9215 9220:10237 10242:12288 12293:13310 13315:14332 14337:16383" s="88" customFormat="1" outlineLevel="1" x14ac:dyDescent="0.2">
      <c r="A35" s="5"/>
      <c r="B35" s="5"/>
      <c r="D35" s="87"/>
      <c r="E35" s="87"/>
      <c r="F35" s="87" t="s">
        <v>404</v>
      </c>
      <c r="G35" s="87">
        <f>ROUND(G33+G34,2)</f>
        <v>236.35</v>
      </c>
    </row>
    <row r="36" spans="1:2047 2052:3069 3074:5120 5125:6142 6147:7164 7169:9215 9220:10237 10242:12288 12293:13310 13315:14332 14337:16383" s="88" customFormat="1" outlineLevel="1" x14ac:dyDescent="0.2">
      <c r="A36" s="5"/>
      <c r="B36" s="5"/>
      <c r="D36" s="87"/>
      <c r="E36" s="87"/>
      <c r="F36" s="87"/>
      <c r="G36" s="87"/>
    </row>
    <row r="37" spans="1:2047 2052:3069 3074:5120 5125:6142 6147:7164 7169:9215 9220:10237 10242:12288 12293:13310 13315:14332 14337:16383" s="104" customFormat="1" x14ac:dyDescent="0.2">
      <c r="A37" s="102" t="s">
        <v>428</v>
      </c>
      <c r="B37" s="102"/>
      <c r="C37" s="103" t="s">
        <v>71</v>
      </c>
      <c r="D37" s="104" t="s">
        <v>44</v>
      </c>
      <c r="E37" s="104">
        <v>1</v>
      </c>
      <c r="F37" s="104">
        <f>1206.26</f>
        <v>1206.26</v>
      </c>
      <c r="G37" s="104">
        <f>ROUND(E37*F37,2)</f>
        <v>1206.26</v>
      </c>
      <c r="H37" s="102"/>
      <c r="I37" s="102"/>
      <c r="J37" s="103"/>
      <c r="O37" s="102"/>
      <c r="P37" s="102"/>
      <c r="Q37" s="103"/>
      <c r="V37" s="102"/>
      <c r="W37" s="102"/>
      <c r="X37" s="103"/>
      <c r="AC37" s="102"/>
      <c r="AD37" s="102"/>
      <c r="AE37" s="103"/>
      <c r="AJ37" s="102"/>
      <c r="AK37" s="102"/>
      <c r="AL37" s="103"/>
      <c r="AQ37" s="102"/>
      <c r="AR37" s="102"/>
      <c r="AS37" s="103"/>
      <c r="AX37" s="102"/>
      <c r="AY37" s="102"/>
      <c r="AZ37" s="103"/>
      <c r="BE37" s="102"/>
      <c r="BF37" s="102"/>
      <c r="BG37" s="103"/>
      <c r="BL37" s="102"/>
      <c r="BM37" s="102"/>
      <c r="BN37" s="103"/>
      <c r="BS37" s="102"/>
      <c r="BT37" s="102"/>
      <c r="BU37" s="103"/>
      <c r="BZ37" s="102"/>
      <c r="CA37" s="102"/>
      <c r="CB37" s="103"/>
      <c r="CG37" s="102"/>
      <c r="CH37" s="102"/>
      <c r="CI37" s="103"/>
      <c r="CN37" s="102"/>
      <c r="CO37" s="102"/>
      <c r="CP37" s="103"/>
      <c r="CU37" s="102"/>
      <c r="CV37" s="102"/>
      <c r="CW37" s="103"/>
      <c r="DB37" s="102"/>
      <c r="DC37" s="102"/>
      <c r="DD37" s="103"/>
      <c r="DI37" s="102"/>
      <c r="DJ37" s="102"/>
      <c r="DK37" s="103"/>
      <c r="DP37" s="102"/>
      <c r="DQ37" s="102"/>
      <c r="DR37" s="103"/>
      <c r="DW37" s="102"/>
      <c r="DX37" s="102"/>
      <c r="DY37" s="103"/>
      <c r="ED37" s="102"/>
      <c r="EE37" s="102"/>
      <c r="EF37" s="103"/>
      <c r="EK37" s="102"/>
      <c r="EL37" s="102"/>
      <c r="EM37" s="103"/>
      <c r="ER37" s="102"/>
      <c r="ES37" s="102"/>
      <c r="ET37" s="103"/>
      <c r="EY37" s="102"/>
      <c r="EZ37" s="102"/>
      <c r="FA37" s="103"/>
      <c r="FF37" s="102"/>
      <c r="FG37" s="102"/>
      <c r="FH37" s="103"/>
      <c r="FM37" s="102"/>
      <c r="FN37" s="102"/>
      <c r="FO37" s="103"/>
      <c r="FT37" s="102"/>
      <c r="FU37" s="102"/>
      <c r="FV37" s="103"/>
      <c r="GA37" s="102"/>
      <c r="GB37" s="102"/>
      <c r="GC37" s="103"/>
      <c r="GH37" s="102"/>
      <c r="GI37" s="102"/>
      <c r="GJ37" s="103"/>
      <c r="GO37" s="102"/>
      <c r="GP37" s="102"/>
      <c r="GQ37" s="103"/>
      <c r="GV37" s="102"/>
      <c r="GW37" s="102"/>
      <c r="GX37" s="103"/>
      <c r="HC37" s="102"/>
      <c r="HD37" s="102"/>
      <c r="HE37" s="103"/>
      <c r="HJ37" s="102"/>
      <c r="HK37" s="102"/>
      <c r="HL37" s="103"/>
      <c r="HQ37" s="102"/>
      <c r="HR37" s="102"/>
      <c r="HS37" s="103"/>
      <c r="HX37" s="102"/>
      <c r="HY37" s="102"/>
      <c r="HZ37" s="103"/>
      <c r="IE37" s="102"/>
      <c r="IF37" s="102"/>
      <c r="IG37" s="103"/>
      <c r="IL37" s="102"/>
      <c r="IM37" s="102"/>
      <c r="IN37" s="103"/>
      <c r="IS37" s="102"/>
      <c r="IT37" s="102"/>
      <c r="IU37" s="103"/>
      <c r="IZ37" s="102"/>
      <c r="JA37" s="102"/>
      <c r="JB37" s="103"/>
      <c r="JG37" s="102"/>
      <c r="JH37" s="102"/>
      <c r="JI37" s="103"/>
      <c r="JN37" s="102"/>
      <c r="JO37" s="102"/>
      <c r="JP37" s="103"/>
      <c r="JU37" s="102"/>
      <c r="JV37" s="102"/>
      <c r="JW37" s="103"/>
      <c r="KB37" s="102"/>
      <c r="KC37" s="102"/>
      <c r="KD37" s="103"/>
      <c r="KI37" s="102"/>
      <c r="KJ37" s="102"/>
      <c r="KK37" s="103"/>
      <c r="KP37" s="102"/>
      <c r="KQ37" s="102"/>
      <c r="KR37" s="103"/>
      <c r="KW37" s="102"/>
      <c r="KX37" s="102"/>
      <c r="KY37" s="103"/>
      <c r="LD37" s="102"/>
      <c r="LE37" s="102"/>
      <c r="LF37" s="103"/>
      <c r="LK37" s="102"/>
      <c r="LL37" s="102"/>
      <c r="LM37" s="103"/>
      <c r="LR37" s="102"/>
      <c r="LS37" s="102"/>
      <c r="LT37" s="103"/>
      <c r="LY37" s="102"/>
      <c r="LZ37" s="102"/>
      <c r="MA37" s="103"/>
      <c r="MF37" s="102"/>
      <c r="MG37" s="102"/>
      <c r="MH37" s="103"/>
      <c r="MM37" s="102"/>
      <c r="MN37" s="102"/>
      <c r="MO37" s="103"/>
      <c r="MT37" s="102"/>
      <c r="MU37" s="102"/>
      <c r="MV37" s="103"/>
      <c r="NA37" s="102"/>
      <c r="NB37" s="102"/>
      <c r="NC37" s="103"/>
      <c r="NH37" s="102"/>
      <c r="NI37" s="102"/>
      <c r="NJ37" s="103"/>
      <c r="NO37" s="102"/>
      <c r="NP37" s="102"/>
      <c r="NQ37" s="103"/>
      <c r="NV37" s="102"/>
      <c r="NW37" s="102"/>
      <c r="NX37" s="103"/>
      <c r="OC37" s="102"/>
      <c r="OD37" s="102"/>
      <c r="OE37" s="103"/>
      <c r="OJ37" s="102"/>
      <c r="OK37" s="102"/>
      <c r="OL37" s="103"/>
      <c r="OQ37" s="102"/>
      <c r="OR37" s="102"/>
      <c r="OS37" s="103"/>
      <c r="OX37" s="102"/>
      <c r="OY37" s="102"/>
      <c r="OZ37" s="103"/>
      <c r="PE37" s="102"/>
      <c r="PF37" s="102"/>
      <c r="PG37" s="103"/>
      <c r="PL37" s="102"/>
      <c r="PM37" s="102"/>
      <c r="PN37" s="103"/>
      <c r="PS37" s="102"/>
      <c r="PT37" s="102"/>
      <c r="PU37" s="103"/>
      <c r="PZ37" s="102"/>
      <c r="QA37" s="102"/>
      <c r="QB37" s="103"/>
      <c r="QG37" s="102"/>
      <c r="QH37" s="102"/>
      <c r="QI37" s="103"/>
      <c r="QN37" s="102"/>
      <c r="QO37" s="102"/>
      <c r="QP37" s="103"/>
      <c r="QU37" s="102"/>
      <c r="QV37" s="102"/>
      <c r="QW37" s="103"/>
      <c r="RB37" s="102"/>
      <c r="RC37" s="102"/>
      <c r="RD37" s="103"/>
      <c r="RI37" s="102"/>
      <c r="RJ37" s="102"/>
      <c r="RK37" s="103"/>
      <c r="RP37" s="102"/>
      <c r="RQ37" s="102"/>
      <c r="RR37" s="103"/>
      <c r="RW37" s="102"/>
      <c r="RX37" s="102"/>
      <c r="RY37" s="103"/>
      <c r="SD37" s="102"/>
      <c r="SE37" s="102"/>
      <c r="SF37" s="103"/>
      <c r="SK37" s="102"/>
      <c r="SL37" s="102"/>
      <c r="SM37" s="103"/>
      <c r="SR37" s="102"/>
      <c r="SS37" s="102"/>
      <c r="ST37" s="103"/>
      <c r="SY37" s="102"/>
      <c r="SZ37" s="102"/>
      <c r="TA37" s="103"/>
      <c r="TF37" s="102"/>
      <c r="TG37" s="102"/>
      <c r="TH37" s="103"/>
      <c r="TM37" s="102"/>
      <c r="TN37" s="102"/>
      <c r="TO37" s="103"/>
      <c r="TT37" s="102"/>
      <c r="TU37" s="102"/>
      <c r="TV37" s="103"/>
      <c r="UA37" s="102"/>
      <c r="UB37" s="102"/>
      <c r="UC37" s="103"/>
      <c r="UH37" s="102"/>
      <c r="UI37" s="102"/>
      <c r="UJ37" s="103"/>
      <c r="UO37" s="102"/>
      <c r="UP37" s="102"/>
      <c r="UQ37" s="103"/>
      <c r="UV37" s="102"/>
      <c r="UW37" s="102"/>
      <c r="UX37" s="103"/>
      <c r="VC37" s="102"/>
      <c r="VD37" s="102"/>
      <c r="VE37" s="103"/>
      <c r="VJ37" s="102"/>
      <c r="VK37" s="102"/>
      <c r="VL37" s="103"/>
      <c r="VQ37" s="102"/>
      <c r="VR37" s="102"/>
      <c r="VS37" s="103"/>
      <c r="VX37" s="102"/>
      <c r="VY37" s="102"/>
      <c r="VZ37" s="103"/>
      <c r="WE37" s="102"/>
      <c r="WF37" s="102"/>
      <c r="WG37" s="103"/>
      <c r="WL37" s="102"/>
      <c r="WM37" s="102"/>
      <c r="WN37" s="103"/>
      <c r="WS37" s="102"/>
      <c r="WT37" s="102"/>
      <c r="WU37" s="103"/>
      <c r="WZ37" s="102"/>
      <c r="XA37" s="102"/>
      <c r="XB37" s="103"/>
      <c r="XG37" s="102"/>
      <c r="XH37" s="102"/>
      <c r="XI37" s="103"/>
      <c r="XN37" s="102"/>
      <c r="XO37" s="102"/>
      <c r="XP37" s="103"/>
      <c r="XU37" s="102"/>
      <c r="XV37" s="102"/>
      <c r="XW37" s="103"/>
      <c r="YB37" s="102"/>
      <c r="YC37" s="102"/>
      <c r="YD37" s="103"/>
      <c r="YI37" s="102"/>
      <c r="YJ37" s="102"/>
      <c r="YK37" s="103"/>
      <c r="YP37" s="102"/>
      <c r="YQ37" s="102"/>
      <c r="YR37" s="103"/>
      <c r="YW37" s="102"/>
      <c r="YX37" s="102"/>
      <c r="YY37" s="103"/>
      <c r="ZD37" s="102"/>
      <c r="ZE37" s="102"/>
      <c r="ZF37" s="103"/>
      <c r="ZK37" s="102"/>
      <c r="ZL37" s="102"/>
      <c r="ZM37" s="103"/>
      <c r="ZR37" s="102"/>
      <c r="ZS37" s="102"/>
      <c r="ZT37" s="103"/>
      <c r="ZY37" s="102"/>
      <c r="ZZ37" s="102"/>
      <c r="AAA37" s="103"/>
      <c r="AAF37" s="102"/>
      <c r="AAG37" s="102"/>
      <c r="AAH37" s="103"/>
      <c r="AAM37" s="102"/>
      <c r="AAN37" s="102"/>
      <c r="AAO37" s="103"/>
      <c r="AAT37" s="102"/>
      <c r="AAU37" s="102"/>
      <c r="AAV37" s="103"/>
      <c r="ABA37" s="102"/>
      <c r="ABB37" s="102"/>
      <c r="ABC37" s="103"/>
      <c r="ABH37" s="102"/>
      <c r="ABI37" s="102"/>
      <c r="ABJ37" s="103"/>
      <c r="ABO37" s="102"/>
      <c r="ABP37" s="102"/>
      <c r="ABQ37" s="103"/>
      <c r="ABV37" s="102"/>
      <c r="ABW37" s="102"/>
      <c r="ABX37" s="103"/>
      <c r="ACC37" s="102"/>
      <c r="ACD37" s="102"/>
      <c r="ACE37" s="103"/>
      <c r="ACJ37" s="102"/>
      <c r="ACK37" s="102"/>
      <c r="ACL37" s="103"/>
      <c r="ACQ37" s="102"/>
      <c r="ACR37" s="102"/>
      <c r="ACS37" s="103"/>
      <c r="ACX37" s="102"/>
      <c r="ACY37" s="102"/>
      <c r="ACZ37" s="103"/>
      <c r="ADE37" s="102"/>
      <c r="ADF37" s="102"/>
      <c r="ADG37" s="103"/>
      <c r="ADL37" s="102"/>
      <c r="ADM37" s="102"/>
      <c r="ADN37" s="103"/>
      <c r="ADS37" s="102"/>
      <c r="ADT37" s="102"/>
      <c r="ADU37" s="103"/>
      <c r="ADZ37" s="102"/>
      <c r="AEA37" s="102"/>
      <c r="AEB37" s="103"/>
      <c r="AEG37" s="102"/>
      <c r="AEH37" s="102"/>
      <c r="AEI37" s="103"/>
      <c r="AEN37" s="102"/>
      <c r="AEO37" s="102"/>
      <c r="AEP37" s="103"/>
      <c r="AEU37" s="102"/>
      <c r="AEV37" s="102"/>
      <c r="AEW37" s="103"/>
      <c r="AFB37" s="102"/>
      <c r="AFC37" s="102"/>
      <c r="AFD37" s="103"/>
      <c r="AFI37" s="102"/>
      <c r="AFJ37" s="102"/>
      <c r="AFK37" s="103"/>
      <c r="AFP37" s="102"/>
      <c r="AFQ37" s="102"/>
      <c r="AFR37" s="103"/>
      <c r="AFW37" s="102"/>
      <c r="AFX37" s="102"/>
      <c r="AFY37" s="103"/>
      <c r="AGD37" s="102"/>
      <c r="AGE37" s="102"/>
      <c r="AGF37" s="103"/>
      <c r="AGK37" s="102"/>
      <c r="AGL37" s="102"/>
      <c r="AGM37" s="103"/>
      <c r="AGR37" s="102"/>
      <c r="AGS37" s="102"/>
      <c r="AGT37" s="103"/>
      <c r="AGY37" s="102"/>
      <c r="AGZ37" s="102"/>
      <c r="AHA37" s="103"/>
      <c r="AHF37" s="102"/>
      <c r="AHG37" s="102"/>
      <c r="AHH37" s="103"/>
      <c r="AHM37" s="102"/>
      <c r="AHN37" s="102"/>
      <c r="AHO37" s="103"/>
      <c r="AHT37" s="102"/>
      <c r="AHU37" s="102"/>
      <c r="AHV37" s="103"/>
      <c r="AIA37" s="102"/>
      <c r="AIB37" s="102"/>
      <c r="AIC37" s="103"/>
      <c r="AIH37" s="102"/>
      <c r="AII37" s="102"/>
      <c r="AIJ37" s="103"/>
      <c r="AIO37" s="102"/>
      <c r="AIP37" s="102"/>
      <c r="AIQ37" s="103"/>
      <c r="AIV37" s="102"/>
      <c r="AIW37" s="102"/>
      <c r="AIX37" s="103"/>
      <c r="AJC37" s="102"/>
      <c r="AJD37" s="102"/>
      <c r="AJE37" s="103"/>
      <c r="AJJ37" s="102"/>
      <c r="AJK37" s="102"/>
      <c r="AJL37" s="103"/>
      <c r="AJQ37" s="102"/>
      <c r="AJR37" s="102"/>
      <c r="AJS37" s="103"/>
      <c r="AJX37" s="102"/>
      <c r="AJY37" s="102"/>
      <c r="AJZ37" s="103"/>
      <c r="AKE37" s="102"/>
      <c r="AKF37" s="102"/>
      <c r="AKG37" s="103"/>
      <c r="AKL37" s="102"/>
      <c r="AKM37" s="102"/>
      <c r="AKN37" s="103"/>
      <c r="AKS37" s="102"/>
      <c r="AKT37" s="102"/>
      <c r="AKU37" s="103"/>
      <c r="AKZ37" s="102"/>
      <c r="ALA37" s="102"/>
      <c r="ALB37" s="103"/>
      <c r="ALG37" s="102"/>
      <c r="ALH37" s="102"/>
      <c r="ALI37" s="103"/>
      <c r="ALN37" s="102"/>
      <c r="ALO37" s="102"/>
      <c r="ALP37" s="103"/>
      <c r="ALU37" s="102"/>
      <c r="ALV37" s="102"/>
      <c r="ALW37" s="103"/>
      <c r="AMB37" s="102"/>
      <c r="AMC37" s="102"/>
      <c r="AMD37" s="103"/>
      <c r="AMI37" s="102"/>
      <c r="AMJ37" s="102"/>
      <c r="AMK37" s="103"/>
      <c r="AMP37" s="102"/>
      <c r="AMQ37" s="102"/>
      <c r="AMR37" s="103"/>
      <c r="AMW37" s="102"/>
      <c r="AMX37" s="102"/>
      <c r="AMY37" s="103"/>
      <c r="AND37" s="102"/>
      <c r="ANE37" s="102"/>
      <c r="ANF37" s="103"/>
      <c r="ANK37" s="102"/>
      <c r="ANL37" s="102"/>
      <c r="ANM37" s="103"/>
      <c r="ANR37" s="102"/>
      <c r="ANS37" s="102"/>
      <c r="ANT37" s="103"/>
      <c r="ANY37" s="102"/>
      <c r="ANZ37" s="102"/>
      <c r="AOA37" s="103"/>
      <c r="AOF37" s="102"/>
      <c r="AOG37" s="102"/>
      <c r="AOH37" s="103"/>
      <c r="AOM37" s="102"/>
      <c r="AON37" s="102"/>
      <c r="AOO37" s="103"/>
      <c r="AOT37" s="102"/>
      <c r="AOU37" s="102"/>
      <c r="AOV37" s="103"/>
      <c r="APA37" s="102"/>
      <c r="APB37" s="102"/>
      <c r="APC37" s="103"/>
      <c r="APH37" s="102"/>
      <c r="API37" s="102"/>
      <c r="APJ37" s="103"/>
      <c r="APO37" s="102"/>
      <c r="APP37" s="102"/>
      <c r="APQ37" s="103"/>
      <c r="APV37" s="102"/>
      <c r="APW37" s="102"/>
      <c r="APX37" s="103"/>
      <c r="AQC37" s="102"/>
      <c r="AQD37" s="102"/>
      <c r="AQE37" s="103"/>
      <c r="AQJ37" s="102"/>
      <c r="AQK37" s="102"/>
      <c r="AQL37" s="103"/>
      <c r="AQQ37" s="102"/>
      <c r="AQR37" s="102"/>
      <c r="AQS37" s="103"/>
      <c r="AQX37" s="102"/>
      <c r="AQY37" s="102"/>
      <c r="AQZ37" s="103"/>
      <c r="ARE37" s="102"/>
      <c r="ARF37" s="102"/>
      <c r="ARG37" s="103"/>
      <c r="ARL37" s="102"/>
      <c r="ARM37" s="102"/>
      <c r="ARN37" s="103"/>
      <c r="ARS37" s="102"/>
      <c r="ART37" s="102"/>
      <c r="ARU37" s="103"/>
      <c r="ARZ37" s="102"/>
      <c r="ASA37" s="102"/>
      <c r="ASB37" s="103"/>
      <c r="ASG37" s="102"/>
      <c r="ASH37" s="102"/>
      <c r="ASI37" s="103"/>
      <c r="ASN37" s="102"/>
      <c r="ASO37" s="102"/>
      <c r="ASP37" s="103"/>
      <c r="ASU37" s="102"/>
      <c r="ASV37" s="102"/>
      <c r="ASW37" s="103"/>
      <c r="ATB37" s="102"/>
      <c r="ATC37" s="102"/>
      <c r="ATD37" s="103"/>
      <c r="ATI37" s="102"/>
      <c r="ATJ37" s="102"/>
      <c r="ATK37" s="103"/>
      <c r="ATP37" s="102"/>
      <c r="ATQ37" s="102"/>
      <c r="ATR37" s="103"/>
      <c r="ATW37" s="102"/>
      <c r="ATX37" s="102"/>
      <c r="ATY37" s="103"/>
      <c r="AUD37" s="102"/>
      <c r="AUE37" s="102"/>
      <c r="AUF37" s="103"/>
      <c r="AUK37" s="102"/>
      <c r="AUL37" s="102"/>
      <c r="AUM37" s="103"/>
      <c r="AUR37" s="102"/>
      <c r="AUS37" s="102"/>
      <c r="AUT37" s="103"/>
      <c r="AUY37" s="102"/>
      <c r="AUZ37" s="102"/>
      <c r="AVA37" s="103"/>
      <c r="AVF37" s="102"/>
      <c r="AVG37" s="102"/>
      <c r="AVH37" s="103"/>
      <c r="AVM37" s="102"/>
      <c r="AVN37" s="102"/>
      <c r="AVO37" s="103"/>
      <c r="AVT37" s="102"/>
      <c r="AVU37" s="102"/>
      <c r="AVV37" s="103"/>
      <c r="AWA37" s="102"/>
      <c r="AWB37" s="102"/>
      <c r="AWC37" s="103"/>
      <c r="AWH37" s="102"/>
      <c r="AWI37" s="102"/>
      <c r="AWJ37" s="103"/>
      <c r="AWO37" s="102"/>
      <c r="AWP37" s="102"/>
      <c r="AWQ37" s="103"/>
      <c r="AWV37" s="102"/>
      <c r="AWW37" s="102"/>
      <c r="AWX37" s="103"/>
      <c r="AXC37" s="102"/>
      <c r="AXD37" s="102"/>
      <c r="AXE37" s="103"/>
      <c r="AXJ37" s="102"/>
      <c r="AXK37" s="102"/>
      <c r="AXL37" s="103"/>
      <c r="AXQ37" s="102"/>
      <c r="AXR37" s="102"/>
      <c r="AXS37" s="103"/>
      <c r="AXX37" s="102"/>
      <c r="AXY37" s="102"/>
      <c r="AXZ37" s="103"/>
      <c r="AYE37" s="102"/>
      <c r="AYF37" s="102"/>
      <c r="AYG37" s="103"/>
      <c r="AYL37" s="102"/>
      <c r="AYM37" s="102"/>
      <c r="AYN37" s="103"/>
      <c r="AYS37" s="102"/>
      <c r="AYT37" s="102"/>
      <c r="AYU37" s="103"/>
      <c r="AYZ37" s="102"/>
      <c r="AZA37" s="102"/>
      <c r="AZB37" s="103"/>
      <c r="AZG37" s="102"/>
      <c r="AZH37" s="102"/>
      <c r="AZI37" s="103"/>
      <c r="AZN37" s="102"/>
      <c r="AZO37" s="102"/>
      <c r="AZP37" s="103"/>
      <c r="AZU37" s="102"/>
      <c r="AZV37" s="102"/>
      <c r="AZW37" s="103"/>
      <c r="BAB37" s="102"/>
      <c r="BAC37" s="102"/>
      <c r="BAD37" s="103"/>
      <c r="BAI37" s="102"/>
      <c r="BAJ37" s="102"/>
      <c r="BAK37" s="103"/>
      <c r="BAP37" s="102"/>
      <c r="BAQ37" s="102"/>
      <c r="BAR37" s="103"/>
      <c r="BAW37" s="102"/>
      <c r="BAX37" s="102"/>
      <c r="BAY37" s="103"/>
      <c r="BBD37" s="102"/>
      <c r="BBE37" s="102"/>
      <c r="BBF37" s="103"/>
      <c r="BBK37" s="102"/>
      <c r="BBL37" s="102"/>
      <c r="BBM37" s="103"/>
      <c r="BBR37" s="102"/>
      <c r="BBS37" s="102"/>
      <c r="BBT37" s="103"/>
      <c r="BBY37" s="102"/>
      <c r="BBZ37" s="102"/>
      <c r="BCA37" s="103"/>
      <c r="BCF37" s="102"/>
      <c r="BCG37" s="102"/>
      <c r="BCH37" s="103"/>
      <c r="BCM37" s="102"/>
      <c r="BCN37" s="102"/>
      <c r="BCO37" s="103"/>
      <c r="BCT37" s="102"/>
      <c r="BCU37" s="102"/>
      <c r="BCV37" s="103"/>
      <c r="BDA37" s="102"/>
      <c r="BDB37" s="102"/>
      <c r="BDC37" s="103"/>
      <c r="BDH37" s="102"/>
      <c r="BDI37" s="102"/>
      <c r="BDJ37" s="103"/>
      <c r="BDO37" s="102"/>
      <c r="BDP37" s="102"/>
      <c r="BDQ37" s="103"/>
      <c r="BDV37" s="102"/>
      <c r="BDW37" s="102"/>
      <c r="BDX37" s="103"/>
      <c r="BEC37" s="102"/>
      <c r="BED37" s="102"/>
      <c r="BEE37" s="103"/>
      <c r="BEJ37" s="102"/>
      <c r="BEK37" s="102"/>
      <c r="BEL37" s="103"/>
      <c r="BEQ37" s="102"/>
      <c r="BER37" s="102"/>
      <c r="BES37" s="103"/>
      <c r="BEX37" s="102"/>
      <c r="BEY37" s="102"/>
      <c r="BEZ37" s="103"/>
      <c r="BFE37" s="102"/>
      <c r="BFF37" s="102"/>
      <c r="BFG37" s="103"/>
      <c r="BFL37" s="102"/>
      <c r="BFM37" s="102"/>
      <c r="BFN37" s="103"/>
      <c r="BFS37" s="102"/>
      <c r="BFT37" s="102"/>
      <c r="BFU37" s="103"/>
      <c r="BFZ37" s="102"/>
      <c r="BGA37" s="102"/>
      <c r="BGB37" s="103"/>
      <c r="BGG37" s="102"/>
      <c r="BGH37" s="102"/>
      <c r="BGI37" s="103"/>
      <c r="BGN37" s="102"/>
      <c r="BGO37" s="102"/>
      <c r="BGP37" s="103"/>
      <c r="BGU37" s="102"/>
      <c r="BGV37" s="102"/>
      <c r="BGW37" s="103"/>
      <c r="BHB37" s="102"/>
      <c r="BHC37" s="102"/>
      <c r="BHD37" s="103"/>
      <c r="BHI37" s="102"/>
      <c r="BHJ37" s="102"/>
      <c r="BHK37" s="103"/>
      <c r="BHP37" s="102"/>
      <c r="BHQ37" s="102"/>
      <c r="BHR37" s="103"/>
      <c r="BHW37" s="102"/>
      <c r="BHX37" s="102"/>
      <c r="BHY37" s="103"/>
      <c r="BID37" s="102"/>
      <c r="BIE37" s="102"/>
      <c r="BIF37" s="103"/>
      <c r="BIK37" s="102"/>
      <c r="BIL37" s="102"/>
      <c r="BIM37" s="103"/>
      <c r="BIR37" s="102"/>
      <c r="BIS37" s="102"/>
      <c r="BIT37" s="103"/>
      <c r="BIY37" s="102"/>
      <c r="BIZ37" s="102"/>
      <c r="BJA37" s="103"/>
      <c r="BJF37" s="102"/>
      <c r="BJG37" s="102"/>
      <c r="BJH37" s="103"/>
      <c r="BJM37" s="102"/>
      <c r="BJN37" s="102"/>
      <c r="BJO37" s="103"/>
      <c r="BJT37" s="102"/>
      <c r="BJU37" s="102"/>
      <c r="BJV37" s="103"/>
      <c r="BKA37" s="102"/>
      <c r="BKB37" s="102"/>
      <c r="BKC37" s="103"/>
      <c r="BKH37" s="102"/>
      <c r="BKI37" s="102"/>
      <c r="BKJ37" s="103"/>
      <c r="BKO37" s="102"/>
      <c r="BKP37" s="102"/>
      <c r="BKQ37" s="103"/>
      <c r="BKV37" s="102"/>
      <c r="BKW37" s="102"/>
      <c r="BKX37" s="103"/>
      <c r="BLC37" s="102"/>
      <c r="BLD37" s="102"/>
      <c r="BLE37" s="103"/>
      <c r="BLJ37" s="102"/>
      <c r="BLK37" s="102"/>
      <c r="BLL37" s="103"/>
      <c r="BLQ37" s="102"/>
      <c r="BLR37" s="102"/>
      <c r="BLS37" s="103"/>
      <c r="BLX37" s="102"/>
      <c r="BLY37" s="102"/>
      <c r="BLZ37" s="103"/>
      <c r="BME37" s="102"/>
      <c r="BMF37" s="102"/>
      <c r="BMG37" s="103"/>
      <c r="BML37" s="102"/>
      <c r="BMM37" s="102"/>
      <c r="BMN37" s="103"/>
      <c r="BMS37" s="102"/>
      <c r="BMT37" s="102"/>
      <c r="BMU37" s="103"/>
      <c r="BMZ37" s="102"/>
      <c r="BNA37" s="102"/>
      <c r="BNB37" s="103"/>
      <c r="BNG37" s="102"/>
      <c r="BNH37" s="102"/>
      <c r="BNI37" s="103"/>
      <c r="BNN37" s="102"/>
      <c r="BNO37" s="102"/>
      <c r="BNP37" s="103"/>
      <c r="BNU37" s="102"/>
      <c r="BNV37" s="102"/>
      <c r="BNW37" s="103"/>
      <c r="BOB37" s="102"/>
      <c r="BOC37" s="102"/>
      <c r="BOD37" s="103"/>
      <c r="BOI37" s="102"/>
      <c r="BOJ37" s="102"/>
      <c r="BOK37" s="103"/>
      <c r="BOP37" s="102"/>
      <c r="BOQ37" s="102"/>
      <c r="BOR37" s="103"/>
      <c r="BOW37" s="102"/>
      <c r="BOX37" s="102"/>
      <c r="BOY37" s="103"/>
      <c r="BPD37" s="102"/>
      <c r="BPE37" s="102"/>
      <c r="BPF37" s="103"/>
      <c r="BPK37" s="102"/>
      <c r="BPL37" s="102"/>
      <c r="BPM37" s="103"/>
      <c r="BPR37" s="102"/>
      <c r="BPS37" s="102"/>
      <c r="BPT37" s="103"/>
      <c r="BPY37" s="102"/>
      <c r="BPZ37" s="102"/>
      <c r="BQA37" s="103"/>
      <c r="BQF37" s="102"/>
      <c r="BQG37" s="102"/>
      <c r="BQH37" s="103"/>
      <c r="BQM37" s="102"/>
      <c r="BQN37" s="102"/>
      <c r="BQO37" s="103"/>
      <c r="BQT37" s="102"/>
      <c r="BQU37" s="102"/>
      <c r="BQV37" s="103"/>
      <c r="BRA37" s="102"/>
      <c r="BRB37" s="102"/>
      <c r="BRC37" s="103"/>
      <c r="BRH37" s="102"/>
      <c r="BRI37" s="102"/>
      <c r="BRJ37" s="103"/>
      <c r="BRO37" s="102"/>
      <c r="BRP37" s="102"/>
      <c r="BRQ37" s="103"/>
      <c r="BRV37" s="102"/>
      <c r="BRW37" s="102"/>
      <c r="BRX37" s="103"/>
      <c r="BSC37" s="102"/>
      <c r="BSD37" s="102"/>
      <c r="BSE37" s="103"/>
      <c r="BSJ37" s="102"/>
      <c r="BSK37" s="102"/>
      <c r="BSL37" s="103"/>
      <c r="BSQ37" s="102"/>
      <c r="BSR37" s="102"/>
      <c r="BSS37" s="103"/>
      <c r="BSX37" s="102"/>
      <c r="BSY37" s="102"/>
      <c r="BSZ37" s="103"/>
      <c r="BTE37" s="102"/>
      <c r="BTF37" s="102"/>
      <c r="BTG37" s="103"/>
      <c r="BTL37" s="102"/>
      <c r="BTM37" s="102"/>
      <c r="BTN37" s="103"/>
      <c r="BTS37" s="102"/>
      <c r="BTT37" s="102"/>
      <c r="BTU37" s="103"/>
      <c r="BTZ37" s="102"/>
      <c r="BUA37" s="102"/>
      <c r="BUB37" s="103"/>
      <c r="BUG37" s="102"/>
      <c r="BUH37" s="102"/>
      <c r="BUI37" s="103"/>
      <c r="BUN37" s="102"/>
      <c r="BUO37" s="102"/>
      <c r="BUP37" s="103"/>
      <c r="BUU37" s="102"/>
      <c r="BUV37" s="102"/>
      <c r="BUW37" s="103"/>
      <c r="BVB37" s="102"/>
      <c r="BVC37" s="102"/>
      <c r="BVD37" s="103"/>
      <c r="BVI37" s="102"/>
      <c r="BVJ37" s="102"/>
      <c r="BVK37" s="103"/>
      <c r="BVP37" s="102"/>
      <c r="BVQ37" s="102"/>
      <c r="BVR37" s="103"/>
      <c r="BVW37" s="102"/>
      <c r="BVX37" s="102"/>
      <c r="BVY37" s="103"/>
      <c r="BWD37" s="102"/>
      <c r="BWE37" s="102"/>
      <c r="BWF37" s="103"/>
      <c r="BWK37" s="102"/>
      <c r="BWL37" s="102"/>
      <c r="BWM37" s="103"/>
      <c r="BWR37" s="102"/>
      <c r="BWS37" s="102"/>
      <c r="BWT37" s="103"/>
      <c r="BWY37" s="102"/>
      <c r="BWZ37" s="102"/>
      <c r="BXA37" s="103"/>
      <c r="BXF37" s="102"/>
      <c r="BXG37" s="102"/>
      <c r="BXH37" s="103"/>
      <c r="BXM37" s="102"/>
      <c r="BXN37" s="102"/>
      <c r="BXO37" s="103"/>
      <c r="BXT37" s="102"/>
      <c r="BXU37" s="102"/>
      <c r="BXV37" s="103"/>
      <c r="BYA37" s="102"/>
      <c r="BYB37" s="102"/>
      <c r="BYC37" s="103"/>
      <c r="BYH37" s="102"/>
      <c r="BYI37" s="102"/>
      <c r="BYJ37" s="103"/>
      <c r="BYO37" s="102"/>
      <c r="BYP37" s="102"/>
      <c r="BYQ37" s="103"/>
      <c r="BYV37" s="102"/>
      <c r="BYW37" s="102"/>
      <c r="BYX37" s="103"/>
      <c r="BZC37" s="102"/>
      <c r="BZD37" s="102"/>
      <c r="BZE37" s="103"/>
      <c r="BZJ37" s="102"/>
      <c r="BZK37" s="102"/>
      <c r="BZL37" s="103"/>
      <c r="BZQ37" s="102"/>
      <c r="BZR37" s="102"/>
      <c r="BZS37" s="103"/>
      <c r="BZX37" s="102"/>
      <c r="BZY37" s="102"/>
      <c r="BZZ37" s="103"/>
      <c r="CAE37" s="102"/>
      <c r="CAF37" s="102"/>
      <c r="CAG37" s="103"/>
      <c r="CAL37" s="102"/>
      <c r="CAM37" s="102"/>
      <c r="CAN37" s="103"/>
      <c r="CAS37" s="102"/>
      <c r="CAT37" s="102"/>
      <c r="CAU37" s="103"/>
      <c r="CAZ37" s="102"/>
      <c r="CBA37" s="102"/>
      <c r="CBB37" s="103"/>
      <c r="CBG37" s="102"/>
      <c r="CBH37" s="102"/>
      <c r="CBI37" s="103"/>
      <c r="CBN37" s="102"/>
      <c r="CBO37" s="102"/>
      <c r="CBP37" s="103"/>
      <c r="CBU37" s="102"/>
      <c r="CBV37" s="102"/>
      <c r="CBW37" s="103"/>
      <c r="CCB37" s="102"/>
      <c r="CCC37" s="102"/>
      <c r="CCD37" s="103"/>
      <c r="CCI37" s="102"/>
      <c r="CCJ37" s="102"/>
      <c r="CCK37" s="103"/>
      <c r="CCP37" s="102"/>
      <c r="CCQ37" s="102"/>
      <c r="CCR37" s="103"/>
      <c r="CCW37" s="102"/>
      <c r="CCX37" s="102"/>
      <c r="CCY37" s="103"/>
      <c r="CDD37" s="102"/>
      <c r="CDE37" s="102"/>
      <c r="CDF37" s="103"/>
      <c r="CDK37" s="102"/>
      <c r="CDL37" s="102"/>
      <c r="CDM37" s="103"/>
      <c r="CDR37" s="102"/>
      <c r="CDS37" s="102"/>
      <c r="CDT37" s="103"/>
      <c r="CDY37" s="102"/>
      <c r="CDZ37" s="102"/>
      <c r="CEA37" s="103"/>
      <c r="CEF37" s="102"/>
      <c r="CEG37" s="102"/>
      <c r="CEH37" s="103"/>
      <c r="CEM37" s="102"/>
      <c r="CEN37" s="102"/>
      <c r="CEO37" s="103"/>
      <c r="CET37" s="102"/>
      <c r="CEU37" s="102"/>
      <c r="CEV37" s="103"/>
      <c r="CFA37" s="102"/>
      <c r="CFB37" s="102"/>
      <c r="CFC37" s="103"/>
      <c r="CFH37" s="102"/>
      <c r="CFI37" s="102"/>
      <c r="CFJ37" s="103"/>
      <c r="CFO37" s="102"/>
      <c r="CFP37" s="102"/>
      <c r="CFQ37" s="103"/>
      <c r="CFV37" s="102"/>
      <c r="CFW37" s="102"/>
      <c r="CFX37" s="103"/>
      <c r="CGC37" s="102"/>
      <c r="CGD37" s="102"/>
      <c r="CGE37" s="103"/>
      <c r="CGJ37" s="102"/>
      <c r="CGK37" s="102"/>
      <c r="CGL37" s="103"/>
      <c r="CGQ37" s="102"/>
      <c r="CGR37" s="102"/>
      <c r="CGS37" s="103"/>
      <c r="CGX37" s="102"/>
      <c r="CGY37" s="102"/>
      <c r="CGZ37" s="103"/>
      <c r="CHE37" s="102"/>
      <c r="CHF37" s="102"/>
      <c r="CHG37" s="103"/>
      <c r="CHL37" s="102"/>
      <c r="CHM37" s="102"/>
      <c r="CHN37" s="103"/>
      <c r="CHS37" s="102"/>
      <c r="CHT37" s="102"/>
      <c r="CHU37" s="103"/>
      <c r="CHZ37" s="102"/>
      <c r="CIA37" s="102"/>
      <c r="CIB37" s="103"/>
      <c r="CIG37" s="102"/>
      <c r="CIH37" s="102"/>
      <c r="CII37" s="103"/>
      <c r="CIN37" s="102"/>
      <c r="CIO37" s="102"/>
      <c r="CIP37" s="103"/>
      <c r="CIU37" s="102"/>
      <c r="CIV37" s="102"/>
      <c r="CIW37" s="103"/>
      <c r="CJB37" s="102"/>
      <c r="CJC37" s="102"/>
      <c r="CJD37" s="103"/>
      <c r="CJI37" s="102"/>
      <c r="CJJ37" s="102"/>
      <c r="CJK37" s="103"/>
      <c r="CJP37" s="102"/>
      <c r="CJQ37" s="102"/>
      <c r="CJR37" s="103"/>
      <c r="CJW37" s="102"/>
      <c r="CJX37" s="102"/>
      <c r="CJY37" s="103"/>
      <c r="CKD37" s="102"/>
      <c r="CKE37" s="102"/>
      <c r="CKF37" s="103"/>
      <c r="CKK37" s="102"/>
      <c r="CKL37" s="102"/>
      <c r="CKM37" s="103"/>
      <c r="CKR37" s="102"/>
      <c r="CKS37" s="102"/>
      <c r="CKT37" s="103"/>
      <c r="CKY37" s="102"/>
      <c r="CKZ37" s="102"/>
      <c r="CLA37" s="103"/>
      <c r="CLF37" s="102"/>
      <c r="CLG37" s="102"/>
      <c r="CLH37" s="103"/>
      <c r="CLM37" s="102"/>
      <c r="CLN37" s="102"/>
      <c r="CLO37" s="103"/>
      <c r="CLT37" s="102"/>
      <c r="CLU37" s="102"/>
      <c r="CLV37" s="103"/>
      <c r="CMA37" s="102"/>
      <c r="CMB37" s="102"/>
      <c r="CMC37" s="103"/>
      <c r="CMH37" s="102"/>
      <c r="CMI37" s="102"/>
      <c r="CMJ37" s="103"/>
      <c r="CMO37" s="102"/>
      <c r="CMP37" s="102"/>
      <c r="CMQ37" s="103"/>
      <c r="CMV37" s="102"/>
      <c r="CMW37" s="102"/>
      <c r="CMX37" s="103"/>
      <c r="CNC37" s="102"/>
      <c r="CND37" s="102"/>
      <c r="CNE37" s="103"/>
      <c r="CNJ37" s="102"/>
      <c r="CNK37" s="102"/>
      <c r="CNL37" s="103"/>
      <c r="CNQ37" s="102"/>
      <c r="CNR37" s="102"/>
      <c r="CNS37" s="103"/>
      <c r="CNX37" s="102"/>
      <c r="CNY37" s="102"/>
      <c r="CNZ37" s="103"/>
      <c r="COE37" s="102"/>
      <c r="COF37" s="102"/>
      <c r="COG37" s="103"/>
      <c r="COL37" s="102"/>
      <c r="COM37" s="102"/>
      <c r="CON37" s="103"/>
      <c r="COS37" s="102"/>
      <c r="COT37" s="102"/>
      <c r="COU37" s="103"/>
      <c r="COZ37" s="102"/>
      <c r="CPA37" s="102"/>
      <c r="CPB37" s="103"/>
      <c r="CPG37" s="102"/>
      <c r="CPH37" s="102"/>
      <c r="CPI37" s="103"/>
      <c r="CPN37" s="102"/>
      <c r="CPO37" s="102"/>
      <c r="CPP37" s="103"/>
      <c r="CPU37" s="102"/>
      <c r="CPV37" s="102"/>
      <c r="CPW37" s="103"/>
      <c r="CQB37" s="102"/>
      <c r="CQC37" s="102"/>
      <c r="CQD37" s="103"/>
      <c r="CQI37" s="102"/>
      <c r="CQJ37" s="102"/>
      <c r="CQK37" s="103"/>
      <c r="CQP37" s="102"/>
      <c r="CQQ37" s="102"/>
      <c r="CQR37" s="103"/>
      <c r="CQW37" s="102"/>
      <c r="CQX37" s="102"/>
      <c r="CQY37" s="103"/>
      <c r="CRD37" s="102"/>
      <c r="CRE37" s="102"/>
      <c r="CRF37" s="103"/>
      <c r="CRK37" s="102"/>
      <c r="CRL37" s="102"/>
      <c r="CRM37" s="103"/>
      <c r="CRR37" s="102"/>
      <c r="CRS37" s="102"/>
      <c r="CRT37" s="103"/>
      <c r="CRY37" s="102"/>
      <c r="CRZ37" s="102"/>
      <c r="CSA37" s="103"/>
      <c r="CSF37" s="102"/>
      <c r="CSG37" s="102"/>
      <c r="CSH37" s="103"/>
      <c r="CSM37" s="102"/>
      <c r="CSN37" s="102"/>
      <c r="CSO37" s="103"/>
      <c r="CST37" s="102"/>
      <c r="CSU37" s="102"/>
      <c r="CSV37" s="103"/>
      <c r="CTA37" s="102"/>
      <c r="CTB37" s="102"/>
      <c r="CTC37" s="103"/>
      <c r="CTH37" s="102"/>
      <c r="CTI37" s="102"/>
      <c r="CTJ37" s="103"/>
      <c r="CTO37" s="102"/>
      <c r="CTP37" s="102"/>
      <c r="CTQ37" s="103"/>
      <c r="CTV37" s="102"/>
      <c r="CTW37" s="102"/>
      <c r="CTX37" s="103"/>
      <c r="CUC37" s="102"/>
      <c r="CUD37" s="102"/>
      <c r="CUE37" s="103"/>
      <c r="CUJ37" s="102"/>
      <c r="CUK37" s="102"/>
      <c r="CUL37" s="103"/>
      <c r="CUQ37" s="102"/>
      <c r="CUR37" s="102"/>
      <c r="CUS37" s="103"/>
      <c r="CUX37" s="102"/>
      <c r="CUY37" s="102"/>
      <c r="CUZ37" s="103"/>
      <c r="CVE37" s="102"/>
      <c r="CVF37" s="102"/>
      <c r="CVG37" s="103"/>
      <c r="CVL37" s="102"/>
      <c r="CVM37" s="102"/>
      <c r="CVN37" s="103"/>
      <c r="CVS37" s="102"/>
      <c r="CVT37" s="102"/>
      <c r="CVU37" s="103"/>
      <c r="CVZ37" s="102"/>
      <c r="CWA37" s="102"/>
      <c r="CWB37" s="103"/>
      <c r="CWG37" s="102"/>
      <c r="CWH37" s="102"/>
      <c r="CWI37" s="103"/>
      <c r="CWN37" s="102"/>
      <c r="CWO37" s="102"/>
      <c r="CWP37" s="103"/>
      <c r="CWU37" s="102"/>
      <c r="CWV37" s="102"/>
      <c r="CWW37" s="103"/>
      <c r="CXB37" s="102"/>
      <c r="CXC37" s="102"/>
      <c r="CXD37" s="103"/>
      <c r="CXI37" s="102"/>
      <c r="CXJ37" s="102"/>
      <c r="CXK37" s="103"/>
      <c r="CXP37" s="102"/>
      <c r="CXQ37" s="102"/>
      <c r="CXR37" s="103"/>
      <c r="CXW37" s="102"/>
      <c r="CXX37" s="102"/>
      <c r="CXY37" s="103"/>
      <c r="CYD37" s="102"/>
      <c r="CYE37" s="102"/>
      <c r="CYF37" s="103"/>
      <c r="CYK37" s="102"/>
      <c r="CYL37" s="102"/>
      <c r="CYM37" s="103"/>
      <c r="CYR37" s="102"/>
      <c r="CYS37" s="102"/>
      <c r="CYT37" s="103"/>
      <c r="CYY37" s="102"/>
      <c r="CYZ37" s="102"/>
      <c r="CZA37" s="103"/>
      <c r="CZF37" s="102"/>
      <c r="CZG37" s="102"/>
      <c r="CZH37" s="103"/>
      <c r="CZM37" s="102"/>
      <c r="CZN37" s="102"/>
      <c r="CZO37" s="103"/>
      <c r="CZT37" s="102"/>
      <c r="CZU37" s="102"/>
      <c r="CZV37" s="103"/>
      <c r="DAA37" s="102"/>
      <c r="DAB37" s="102"/>
      <c r="DAC37" s="103"/>
      <c r="DAH37" s="102"/>
      <c r="DAI37" s="102"/>
      <c r="DAJ37" s="103"/>
      <c r="DAO37" s="102"/>
      <c r="DAP37" s="102"/>
      <c r="DAQ37" s="103"/>
      <c r="DAV37" s="102"/>
      <c r="DAW37" s="102"/>
      <c r="DAX37" s="103"/>
      <c r="DBC37" s="102"/>
      <c r="DBD37" s="102"/>
      <c r="DBE37" s="103"/>
      <c r="DBJ37" s="102"/>
      <c r="DBK37" s="102"/>
      <c r="DBL37" s="103"/>
      <c r="DBQ37" s="102"/>
      <c r="DBR37" s="102"/>
      <c r="DBS37" s="103"/>
      <c r="DBX37" s="102"/>
      <c r="DBY37" s="102"/>
      <c r="DBZ37" s="103"/>
      <c r="DCE37" s="102"/>
      <c r="DCF37" s="102"/>
      <c r="DCG37" s="103"/>
      <c r="DCL37" s="102"/>
      <c r="DCM37" s="102"/>
      <c r="DCN37" s="103"/>
      <c r="DCS37" s="102"/>
      <c r="DCT37" s="102"/>
      <c r="DCU37" s="103"/>
      <c r="DCZ37" s="102"/>
      <c r="DDA37" s="102"/>
      <c r="DDB37" s="103"/>
      <c r="DDG37" s="102"/>
      <c r="DDH37" s="102"/>
      <c r="DDI37" s="103"/>
      <c r="DDN37" s="102"/>
      <c r="DDO37" s="102"/>
      <c r="DDP37" s="103"/>
      <c r="DDU37" s="102"/>
      <c r="DDV37" s="102"/>
      <c r="DDW37" s="103"/>
      <c r="DEB37" s="102"/>
      <c r="DEC37" s="102"/>
      <c r="DED37" s="103"/>
      <c r="DEI37" s="102"/>
      <c r="DEJ37" s="102"/>
      <c r="DEK37" s="103"/>
      <c r="DEP37" s="102"/>
      <c r="DEQ37" s="102"/>
      <c r="DER37" s="103"/>
      <c r="DEW37" s="102"/>
      <c r="DEX37" s="102"/>
      <c r="DEY37" s="103"/>
      <c r="DFD37" s="102"/>
      <c r="DFE37" s="102"/>
      <c r="DFF37" s="103"/>
      <c r="DFK37" s="102"/>
      <c r="DFL37" s="102"/>
      <c r="DFM37" s="103"/>
      <c r="DFR37" s="102"/>
      <c r="DFS37" s="102"/>
      <c r="DFT37" s="103"/>
      <c r="DFY37" s="102"/>
      <c r="DFZ37" s="102"/>
      <c r="DGA37" s="103"/>
      <c r="DGF37" s="102"/>
      <c r="DGG37" s="102"/>
      <c r="DGH37" s="103"/>
      <c r="DGM37" s="102"/>
      <c r="DGN37" s="102"/>
      <c r="DGO37" s="103"/>
      <c r="DGT37" s="102"/>
      <c r="DGU37" s="102"/>
      <c r="DGV37" s="103"/>
      <c r="DHA37" s="102"/>
      <c r="DHB37" s="102"/>
      <c r="DHC37" s="103"/>
      <c r="DHH37" s="102"/>
      <c r="DHI37" s="102"/>
      <c r="DHJ37" s="103"/>
      <c r="DHO37" s="102"/>
      <c r="DHP37" s="102"/>
      <c r="DHQ37" s="103"/>
      <c r="DHV37" s="102"/>
      <c r="DHW37" s="102"/>
      <c r="DHX37" s="103"/>
      <c r="DIC37" s="102"/>
      <c r="DID37" s="102"/>
      <c r="DIE37" s="103"/>
      <c r="DIJ37" s="102"/>
      <c r="DIK37" s="102"/>
      <c r="DIL37" s="103"/>
      <c r="DIQ37" s="102"/>
      <c r="DIR37" s="102"/>
      <c r="DIS37" s="103"/>
      <c r="DIX37" s="102"/>
      <c r="DIY37" s="102"/>
      <c r="DIZ37" s="103"/>
      <c r="DJE37" s="102"/>
      <c r="DJF37" s="102"/>
      <c r="DJG37" s="103"/>
      <c r="DJL37" s="102"/>
      <c r="DJM37" s="102"/>
      <c r="DJN37" s="103"/>
      <c r="DJS37" s="102"/>
      <c r="DJT37" s="102"/>
      <c r="DJU37" s="103"/>
      <c r="DJZ37" s="102"/>
      <c r="DKA37" s="102"/>
      <c r="DKB37" s="103"/>
      <c r="DKG37" s="102"/>
      <c r="DKH37" s="102"/>
      <c r="DKI37" s="103"/>
      <c r="DKN37" s="102"/>
      <c r="DKO37" s="102"/>
      <c r="DKP37" s="103"/>
      <c r="DKU37" s="102"/>
      <c r="DKV37" s="102"/>
      <c r="DKW37" s="103"/>
      <c r="DLB37" s="102"/>
      <c r="DLC37" s="102"/>
      <c r="DLD37" s="103"/>
      <c r="DLI37" s="102"/>
      <c r="DLJ37" s="102"/>
      <c r="DLK37" s="103"/>
      <c r="DLP37" s="102"/>
      <c r="DLQ37" s="102"/>
      <c r="DLR37" s="103"/>
      <c r="DLW37" s="102"/>
      <c r="DLX37" s="102"/>
      <c r="DLY37" s="103"/>
      <c r="DMD37" s="102"/>
      <c r="DME37" s="102"/>
      <c r="DMF37" s="103"/>
      <c r="DMK37" s="102"/>
      <c r="DML37" s="102"/>
      <c r="DMM37" s="103"/>
      <c r="DMR37" s="102"/>
      <c r="DMS37" s="102"/>
      <c r="DMT37" s="103"/>
      <c r="DMY37" s="102"/>
      <c r="DMZ37" s="102"/>
      <c r="DNA37" s="103"/>
      <c r="DNF37" s="102"/>
      <c r="DNG37" s="102"/>
      <c r="DNH37" s="103"/>
      <c r="DNM37" s="102"/>
      <c r="DNN37" s="102"/>
      <c r="DNO37" s="103"/>
      <c r="DNT37" s="102"/>
      <c r="DNU37" s="102"/>
      <c r="DNV37" s="103"/>
      <c r="DOA37" s="102"/>
      <c r="DOB37" s="102"/>
      <c r="DOC37" s="103"/>
      <c r="DOH37" s="102"/>
      <c r="DOI37" s="102"/>
      <c r="DOJ37" s="103"/>
      <c r="DOO37" s="102"/>
      <c r="DOP37" s="102"/>
      <c r="DOQ37" s="103"/>
      <c r="DOV37" s="102"/>
      <c r="DOW37" s="102"/>
      <c r="DOX37" s="103"/>
      <c r="DPC37" s="102"/>
      <c r="DPD37" s="102"/>
      <c r="DPE37" s="103"/>
      <c r="DPJ37" s="102"/>
      <c r="DPK37" s="102"/>
      <c r="DPL37" s="103"/>
      <c r="DPQ37" s="102"/>
      <c r="DPR37" s="102"/>
      <c r="DPS37" s="103"/>
      <c r="DPX37" s="102"/>
      <c r="DPY37" s="102"/>
      <c r="DPZ37" s="103"/>
      <c r="DQE37" s="102"/>
      <c r="DQF37" s="102"/>
      <c r="DQG37" s="103"/>
      <c r="DQL37" s="102"/>
      <c r="DQM37" s="102"/>
      <c r="DQN37" s="103"/>
      <c r="DQS37" s="102"/>
      <c r="DQT37" s="102"/>
      <c r="DQU37" s="103"/>
      <c r="DQZ37" s="102"/>
      <c r="DRA37" s="102"/>
      <c r="DRB37" s="103"/>
      <c r="DRG37" s="102"/>
      <c r="DRH37" s="102"/>
      <c r="DRI37" s="103"/>
      <c r="DRN37" s="102"/>
      <c r="DRO37" s="102"/>
      <c r="DRP37" s="103"/>
      <c r="DRU37" s="102"/>
      <c r="DRV37" s="102"/>
      <c r="DRW37" s="103"/>
      <c r="DSB37" s="102"/>
      <c r="DSC37" s="102"/>
      <c r="DSD37" s="103"/>
      <c r="DSI37" s="102"/>
      <c r="DSJ37" s="102"/>
      <c r="DSK37" s="103"/>
      <c r="DSP37" s="102"/>
      <c r="DSQ37" s="102"/>
      <c r="DSR37" s="103"/>
      <c r="DSW37" s="102"/>
      <c r="DSX37" s="102"/>
      <c r="DSY37" s="103"/>
      <c r="DTD37" s="102"/>
      <c r="DTE37" s="102"/>
      <c r="DTF37" s="103"/>
      <c r="DTK37" s="102"/>
      <c r="DTL37" s="102"/>
      <c r="DTM37" s="103"/>
      <c r="DTR37" s="102"/>
      <c r="DTS37" s="102"/>
      <c r="DTT37" s="103"/>
      <c r="DTY37" s="102"/>
      <c r="DTZ37" s="102"/>
      <c r="DUA37" s="103"/>
      <c r="DUF37" s="102"/>
      <c r="DUG37" s="102"/>
      <c r="DUH37" s="103"/>
      <c r="DUM37" s="102"/>
      <c r="DUN37" s="102"/>
      <c r="DUO37" s="103"/>
      <c r="DUT37" s="102"/>
      <c r="DUU37" s="102"/>
      <c r="DUV37" s="103"/>
      <c r="DVA37" s="102"/>
      <c r="DVB37" s="102"/>
      <c r="DVC37" s="103"/>
      <c r="DVH37" s="102"/>
      <c r="DVI37" s="102"/>
      <c r="DVJ37" s="103"/>
      <c r="DVO37" s="102"/>
      <c r="DVP37" s="102"/>
      <c r="DVQ37" s="103"/>
      <c r="DVV37" s="102"/>
      <c r="DVW37" s="102"/>
      <c r="DVX37" s="103"/>
      <c r="DWC37" s="102"/>
      <c r="DWD37" s="102"/>
      <c r="DWE37" s="103"/>
      <c r="DWJ37" s="102"/>
      <c r="DWK37" s="102"/>
      <c r="DWL37" s="103"/>
      <c r="DWQ37" s="102"/>
      <c r="DWR37" s="102"/>
      <c r="DWS37" s="103"/>
      <c r="DWX37" s="102"/>
      <c r="DWY37" s="102"/>
      <c r="DWZ37" s="103"/>
      <c r="DXE37" s="102"/>
      <c r="DXF37" s="102"/>
      <c r="DXG37" s="103"/>
      <c r="DXL37" s="102"/>
      <c r="DXM37" s="102"/>
      <c r="DXN37" s="103"/>
      <c r="DXS37" s="102"/>
      <c r="DXT37" s="102"/>
      <c r="DXU37" s="103"/>
      <c r="DXZ37" s="102"/>
      <c r="DYA37" s="102"/>
      <c r="DYB37" s="103"/>
      <c r="DYG37" s="102"/>
      <c r="DYH37" s="102"/>
      <c r="DYI37" s="103"/>
      <c r="DYN37" s="102"/>
      <c r="DYO37" s="102"/>
      <c r="DYP37" s="103"/>
      <c r="DYU37" s="102"/>
      <c r="DYV37" s="102"/>
      <c r="DYW37" s="103"/>
      <c r="DZB37" s="102"/>
      <c r="DZC37" s="102"/>
      <c r="DZD37" s="103"/>
      <c r="DZI37" s="102"/>
      <c r="DZJ37" s="102"/>
      <c r="DZK37" s="103"/>
      <c r="DZP37" s="102"/>
      <c r="DZQ37" s="102"/>
      <c r="DZR37" s="103"/>
      <c r="DZW37" s="102"/>
      <c r="DZX37" s="102"/>
      <c r="DZY37" s="103"/>
      <c r="EAD37" s="102"/>
      <c r="EAE37" s="102"/>
      <c r="EAF37" s="103"/>
      <c r="EAK37" s="102"/>
      <c r="EAL37" s="102"/>
      <c r="EAM37" s="103"/>
      <c r="EAR37" s="102"/>
      <c r="EAS37" s="102"/>
      <c r="EAT37" s="103"/>
      <c r="EAY37" s="102"/>
      <c r="EAZ37" s="102"/>
      <c r="EBA37" s="103"/>
      <c r="EBF37" s="102"/>
      <c r="EBG37" s="102"/>
      <c r="EBH37" s="103"/>
      <c r="EBM37" s="102"/>
      <c r="EBN37" s="102"/>
      <c r="EBO37" s="103"/>
      <c r="EBT37" s="102"/>
      <c r="EBU37" s="102"/>
      <c r="EBV37" s="103"/>
      <c r="ECA37" s="102"/>
      <c r="ECB37" s="102"/>
      <c r="ECC37" s="103"/>
      <c r="ECH37" s="102"/>
      <c r="ECI37" s="102"/>
      <c r="ECJ37" s="103"/>
      <c r="ECO37" s="102"/>
      <c r="ECP37" s="102"/>
      <c r="ECQ37" s="103"/>
      <c r="ECV37" s="102"/>
      <c r="ECW37" s="102"/>
      <c r="ECX37" s="103"/>
      <c r="EDC37" s="102"/>
      <c r="EDD37" s="102"/>
      <c r="EDE37" s="103"/>
      <c r="EDJ37" s="102"/>
      <c r="EDK37" s="102"/>
      <c r="EDL37" s="103"/>
      <c r="EDQ37" s="102"/>
      <c r="EDR37" s="102"/>
      <c r="EDS37" s="103"/>
      <c r="EDX37" s="102"/>
      <c r="EDY37" s="102"/>
      <c r="EDZ37" s="103"/>
      <c r="EEE37" s="102"/>
      <c r="EEF37" s="102"/>
      <c r="EEG37" s="103"/>
      <c r="EEL37" s="102"/>
      <c r="EEM37" s="102"/>
      <c r="EEN37" s="103"/>
      <c r="EES37" s="102"/>
      <c r="EET37" s="102"/>
      <c r="EEU37" s="103"/>
      <c r="EEZ37" s="102"/>
      <c r="EFA37" s="102"/>
      <c r="EFB37" s="103"/>
      <c r="EFG37" s="102"/>
      <c r="EFH37" s="102"/>
      <c r="EFI37" s="103"/>
      <c r="EFN37" s="102"/>
      <c r="EFO37" s="102"/>
      <c r="EFP37" s="103"/>
      <c r="EFU37" s="102"/>
      <c r="EFV37" s="102"/>
      <c r="EFW37" s="103"/>
      <c r="EGB37" s="102"/>
      <c r="EGC37" s="102"/>
      <c r="EGD37" s="103"/>
      <c r="EGI37" s="102"/>
      <c r="EGJ37" s="102"/>
      <c r="EGK37" s="103"/>
      <c r="EGP37" s="102"/>
      <c r="EGQ37" s="102"/>
      <c r="EGR37" s="103"/>
      <c r="EGW37" s="102"/>
      <c r="EGX37" s="102"/>
      <c r="EGY37" s="103"/>
      <c r="EHD37" s="102"/>
      <c r="EHE37" s="102"/>
      <c r="EHF37" s="103"/>
      <c r="EHK37" s="102"/>
      <c r="EHL37" s="102"/>
      <c r="EHM37" s="103"/>
      <c r="EHR37" s="102"/>
      <c r="EHS37" s="102"/>
      <c r="EHT37" s="103"/>
      <c r="EHY37" s="102"/>
      <c r="EHZ37" s="102"/>
      <c r="EIA37" s="103"/>
      <c r="EIF37" s="102"/>
      <c r="EIG37" s="102"/>
      <c r="EIH37" s="103"/>
      <c r="EIM37" s="102"/>
      <c r="EIN37" s="102"/>
      <c r="EIO37" s="103"/>
      <c r="EIT37" s="102"/>
      <c r="EIU37" s="102"/>
      <c r="EIV37" s="103"/>
      <c r="EJA37" s="102"/>
      <c r="EJB37" s="102"/>
      <c r="EJC37" s="103"/>
      <c r="EJH37" s="102"/>
      <c r="EJI37" s="102"/>
      <c r="EJJ37" s="103"/>
      <c r="EJO37" s="102"/>
      <c r="EJP37" s="102"/>
      <c r="EJQ37" s="103"/>
      <c r="EJV37" s="102"/>
      <c r="EJW37" s="102"/>
      <c r="EJX37" s="103"/>
      <c r="EKC37" s="102"/>
      <c r="EKD37" s="102"/>
      <c r="EKE37" s="103"/>
      <c r="EKJ37" s="102"/>
      <c r="EKK37" s="102"/>
      <c r="EKL37" s="103"/>
      <c r="EKQ37" s="102"/>
      <c r="EKR37" s="102"/>
      <c r="EKS37" s="103"/>
      <c r="EKX37" s="102"/>
      <c r="EKY37" s="102"/>
      <c r="EKZ37" s="103"/>
      <c r="ELE37" s="102"/>
      <c r="ELF37" s="102"/>
      <c r="ELG37" s="103"/>
      <c r="ELL37" s="102"/>
      <c r="ELM37" s="102"/>
      <c r="ELN37" s="103"/>
      <c r="ELS37" s="102"/>
      <c r="ELT37" s="102"/>
      <c r="ELU37" s="103"/>
      <c r="ELZ37" s="102"/>
      <c r="EMA37" s="102"/>
      <c r="EMB37" s="103"/>
      <c r="EMG37" s="102"/>
      <c r="EMH37" s="102"/>
      <c r="EMI37" s="103"/>
      <c r="EMN37" s="102"/>
      <c r="EMO37" s="102"/>
      <c r="EMP37" s="103"/>
      <c r="EMU37" s="102"/>
      <c r="EMV37" s="102"/>
      <c r="EMW37" s="103"/>
      <c r="ENB37" s="102"/>
      <c r="ENC37" s="102"/>
      <c r="END37" s="103"/>
      <c r="ENI37" s="102"/>
      <c r="ENJ37" s="102"/>
      <c r="ENK37" s="103"/>
      <c r="ENP37" s="102"/>
      <c r="ENQ37" s="102"/>
      <c r="ENR37" s="103"/>
      <c r="ENW37" s="102"/>
      <c r="ENX37" s="102"/>
      <c r="ENY37" s="103"/>
      <c r="EOD37" s="102"/>
      <c r="EOE37" s="102"/>
      <c r="EOF37" s="103"/>
      <c r="EOK37" s="102"/>
      <c r="EOL37" s="102"/>
      <c r="EOM37" s="103"/>
      <c r="EOR37" s="102"/>
      <c r="EOS37" s="102"/>
      <c r="EOT37" s="103"/>
      <c r="EOY37" s="102"/>
      <c r="EOZ37" s="102"/>
      <c r="EPA37" s="103"/>
      <c r="EPF37" s="102"/>
      <c r="EPG37" s="102"/>
      <c r="EPH37" s="103"/>
      <c r="EPM37" s="102"/>
      <c r="EPN37" s="102"/>
      <c r="EPO37" s="103"/>
      <c r="EPT37" s="102"/>
      <c r="EPU37" s="102"/>
      <c r="EPV37" s="103"/>
      <c r="EQA37" s="102"/>
      <c r="EQB37" s="102"/>
      <c r="EQC37" s="103"/>
      <c r="EQH37" s="102"/>
      <c r="EQI37" s="102"/>
      <c r="EQJ37" s="103"/>
      <c r="EQO37" s="102"/>
      <c r="EQP37" s="102"/>
      <c r="EQQ37" s="103"/>
      <c r="EQV37" s="102"/>
      <c r="EQW37" s="102"/>
      <c r="EQX37" s="103"/>
      <c r="ERC37" s="102"/>
      <c r="ERD37" s="102"/>
      <c r="ERE37" s="103"/>
      <c r="ERJ37" s="102"/>
      <c r="ERK37" s="102"/>
      <c r="ERL37" s="103"/>
      <c r="ERQ37" s="102"/>
      <c r="ERR37" s="102"/>
      <c r="ERS37" s="103"/>
      <c r="ERX37" s="102"/>
      <c r="ERY37" s="102"/>
      <c r="ERZ37" s="103"/>
      <c r="ESE37" s="102"/>
      <c r="ESF37" s="102"/>
      <c r="ESG37" s="103"/>
      <c r="ESL37" s="102"/>
      <c r="ESM37" s="102"/>
      <c r="ESN37" s="103"/>
      <c r="ESS37" s="102"/>
      <c r="EST37" s="102"/>
      <c r="ESU37" s="103"/>
      <c r="ESZ37" s="102"/>
      <c r="ETA37" s="102"/>
      <c r="ETB37" s="103"/>
      <c r="ETG37" s="102"/>
      <c r="ETH37" s="102"/>
      <c r="ETI37" s="103"/>
      <c r="ETN37" s="102"/>
      <c r="ETO37" s="102"/>
      <c r="ETP37" s="103"/>
      <c r="ETU37" s="102"/>
      <c r="ETV37" s="102"/>
      <c r="ETW37" s="103"/>
      <c r="EUB37" s="102"/>
      <c r="EUC37" s="102"/>
      <c r="EUD37" s="103"/>
      <c r="EUI37" s="102"/>
      <c r="EUJ37" s="102"/>
      <c r="EUK37" s="103"/>
      <c r="EUP37" s="102"/>
      <c r="EUQ37" s="102"/>
      <c r="EUR37" s="103"/>
      <c r="EUW37" s="102"/>
      <c r="EUX37" s="102"/>
      <c r="EUY37" s="103"/>
      <c r="EVD37" s="102"/>
      <c r="EVE37" s="102"/>
      <c r="EVF37" s="103"/>
      <c r="EVK37" s="102"/>
      <c r="EVL37" s="102"/>
      <c r="EVM37" s="103"/>
      <c r="EVR37" s="102"/>
      <c r="EVS37" s="102"/>
      <c r="EVT37" s="103"/>
      <c r="EVY37" s="102"/>
      <c r="EVZ37" s="102"/>
      <c r="EWA37" s="103"/>
      <c r="EWF37" s="102"/>
      <c r="EWG37" s="102"/>
      <c r="EWH37" s="103"/>
      <c r="EWM37" s="102"/>
      <c r="EWN37" s="102"/>
      <c r="EWO37" s="103"/>
      <c r="EWT37" s="102"/>
      <c r="EWU37" s="102"/>
      <c r="EWV37" s="103"/>
      <c r="EXA37" s="102"/>
      <c r="EXB37" s="102"/>
      <c r="EXC37" s="103"/>
      <c r="EXH37" s="102"/>
      <c r="EXI37" s="102"/>
      <c r="EXJ37" s="103"/>
      <c r="EXO37" s="102"/>
      <c r="EXP37" s="102"/>
      <c r="EXQ37" s="103"/>
      <c r="EXV37" s="102"/>
      <c r="EXW37" s="102"/>
      <c r="EXX37" s="103"/>
      <c r="EYC37" s="102"/>
      <c r="EYD37" s="102"/>
      <c r="EYE37" s="103"/>
      <c r="EYJ37" s="102"/>
      <c r="EYK37" s="102"/>
      <c r="EYL37" s="103"/>
      <c r="EYQ37" s="102"/>
      <c r="EYR37" s="102"/>
      <c r="EYS37" s="103"/>
      <c r="EYX37" s="102"/>
      <c r="EYY37" s="102"/>
      <c r="EYZ37" s="103"/>
      <c r="EZE37" s="102"/>
      <c r="EZF37" s="102"/>
      <c r="EZG37" s="103"/>
      <c r="EZL37" s="102"/>
      <c r="EZM37" s="102"/>
      <c r="EZN37" s="103"/>
      <c r="EZS37" s="102"/>
      <c r="EZT37" s="102"/>
      <c r="EZU37" s="103"/>
      <c r="EZZ37" s="102"/>
      <c r="FAA37" s="102"/>
      <c r="FAB37" s="103"/>
      <c r="FAG37" s="102"/>
      <c r="FAH37" s="102"/>
      <c r="FAI37" s="103"/>
      <c r="FAN37" s="102"/>
      <c r="FAO37" s="102"/>
      <c r="FAP37" s="103"/>
      <c r="FAU37" s="102"/>
      <c r="FAV37" s="102"/>
      <c r="FAW37" s="103"/>
      <c r="FBB37" s="102"/>
      <c r="FBC37" s="102"/>
      <c r="FBD37" s="103"/>
      <c r="FBI37" s="102"/>
      <c r="FBJ37" s="102"/>
      <c r="FBK37" s="103"/>
      <c r="FBP37" s="102"/>
      <c r="FBQ37" s="102"/>
      <c r="FBR37" s="103"/>
      <c r="FBW37" s="102"/>
      <c r="FBX37" s="102"/>
      <c r="FBY37" s="103"/>
      <c r="FCD37" s="102"/>
      <c r="FCE37" s="102"/>
      <c r="FCF37" s="103"/>
      <c r="FCK37" s="102"/>
      <c r="FCL37" s="102"/>
      <c r="FCM37" s="103"/>
      <c r="FCR37" s="102"/>
      <c r="FCS37" s="102"/>
      <c r="FCT37" s="103"/>
      <c r="FCY37" s="102"/>
      <c r="FCZ37" s="102"/>
      <c r="FDA37" s="103"/>
      <c r="FDF37" s="102"/>
      <c r="FDG37" s="102"/>
      <c r="FDH37" s="103"/>
      <c r="FDM37" s="102"/>
      <c r="FDN37" s="102"/>
      <c r="FDO37" s="103"/>
      <c r="FDT37" s="102"/>
      <c r="FDU37" s="102"/>
      <c r="FDV37" s="103"/>
      <c r="FEA37" s="102"/>
      <c r="FEB37" s="102"/>
      <c r="FEC37" s="103"/>
      <c r="FEH37" s="102"/>
      <c r="FEI37" s="102"/>
      <c r="FEJ37" s="103"/>
      <c r="FEO37" s="102"/>
      <c r="FEP37" s="102"/>
      <c r="FEQ37" s="103"/>
      <c r="FEV37" s="102"/>
      <c r="FEW37" s="102"/>
      <c r="FEX37" s="103"/>
      <c r="FFC37" s="102"/>
      <c r="FFD37" s="102"/>
      <c r="FFE37" s="103"/>
      <c r="FFJ37" s="102"/>
      <c r="FFK37" s="102"/>
      <c r="FFL37" s="103"/>
      <c r="FFQ37" s="102"/>
      <c r="FFR37" s="102"/>
      <c r="FFS37" s="103"/>
      <c r="FFX37" s="102"/>
      <c r="FFY37" s="102"/>
      <c r="FFZ37" s="103"/>
      <c r="FGE37" s="102"/>
      <c r="FGF37" s="102"/>
      <c r="FGG37" s="103"/>
      <c r="FGL37" s="102"/>
      <c r="FGM37" s="102"/>
      <c r="FGN37" s="103"/>
      <c r="FGS37" s="102"/>
      <c r="FGT37" s="102"/>
      <c r="FGU37" s="103"/>
      <c r="FGZ37" s="102"/>
      <c r="FHA37" s="102"/>
      <c r="FHB37" s="103"/>
      <c r="FHG37" s="102"/>
      <c r="FHH37" s="102"/>
      <c r="FHI37" s="103"/>
      <c r="FHN37" s="102"/>
      <c r="FHO37" s="102"/>
      <c r="FHP37" s="103"/>
      <c r="FHU37" s="102"/>
      <c r="FHV37" s="102"/>
      <c r="FHW37" s="103"/>
      <c r="FIB37" s="102"/>
      <c r="FIC37" s="102"/>
      <c r="FID37" s="103"/>
      <c r="FII37" s="102"/>
      <c r="FIJ37" s="102"/>
      <c r="FIK37" s="103"/>
      <c r="FIP37" s="102"/>
      <c r="FIQ37" s="102"/>
      <c r="FIR37" s="103"/>
      <c r="FIW37" s="102"/>
      <c r="FIX37" s="102"/>
      <c r="FIY37" s="103"/>
      <c r="FJD37" s="102"/>
      <c r="FJE37" s="102"/>
      <c r="FJF37" s="103"/>
      <c r="FJK37" s="102"/>
      <c r="FJL37" s="102"/>
      <c r="FJM37" s="103"/>
      <c r="FJR37" s="102"/>
      <c r="FJS37" s="102"/>
      <c r="FJT37" s="103"/>
      <c r="FJY37" s="102"/>
      <c r="FJZ37" s="102"/>
      <c r="FKA37" s="103"/>
      <c r="FKF37" s="102"/>
      <c r="FKG37" s="102"/>
      <c r="FKH37" s="103"/>
      <c r="FKM37" s="102"/>
      <c r="FKN37" s="102"/>
      <c r="FKO37" s="103"/>
      <c r="FKT37" s="102"/>
      <c r="FKU37" s="102"/>
      <c r="FKV37" s="103"/>
      <c r="FLA37" s="102"/>
      <c r="FLB37" s="102"/>
      <c r="FLC37" s="103"/>
      <c r="FLH37" s="102"/>
      <c r="FLI37" s="102"/>
      <c r="FLJ37" s="103"/>
      <c r="FLO37" s="102"/>
      <c r="FLP37" s="102"/>
      <c r="FLQ37" s="103"/>
      <c r="FLV37" s="102"/>
      <c r="FLW37" s="102"/>
      <c r="FLX37" s="103"/>
      <c r="FMC37" s="102"/>
      <c r="FMD37" s="102"/>
      <c r="FME37" s="103"/>
      <c r="FMJ37" s="102"/>
      <c r="FMK37" s="102"/>
      <c r="FML37" s="103"/>
      <c r="FMQ37" s="102"/>
      <c r="FMR37" s="102"/>
      <c r="FMS37" s="103"/>
      <c r="FMX37" s="102"/>
      <c r="FMY37" s="102"/>
      <c r="FMZ37" s="103"/>
      <c r="FNE37" s="102"/>
      <c r="FNF37" s="102"/>
      <c r="FNG37" s="103"/>
      <c r="FNL37" s="102"/>
      <c r="FNM37" s="102"/>
      <c r="FNN37" s="103"/>
      <c r="FNS37" s="102"/>
      <c r="FNT37" s="102"/>
      <c r="FNU37" s="103"/>
      <c r="FNZ37" s="102"/>
      <c r="FOA37" s="102"/>
      <c r="FOB37" s="103"/>
      <c r="FOG37" s="102"/>
      <c r="FOH37" s="102"/>
      <c r="FOI37" s="103"/>
      <c r="FON37" s="102"/>
      <c r="FOO37" s="102"/>
      <c r="FOP37" s="103"/>
      <c r="FOU37" s="102"/>
      <c r="FOV37" s="102"/>
      <c r="FOW37" s="103"/>
      <c r="FPB37" s="102"/>
      <c r="FPC37" s="102"/>
      <c r="FPD37" s="103"/>
      <c r="FPI37" s="102"/>
      <c r="FPJ37" s="102"/>
      <c r="FPK37" s="103"/>
      <c r="FPP37" s="102"/>
      <c r="FPQ37" s="102"/>
      <c r="FPR37" s="103"/>
      <c r="FPW37" s="102"/>
      <c r="FPX37" s="102"/>
      <c r="FPY37" s="103"/>
      <c r="FQD37" s="102"/>
      <c r="FQE37" s="102"/>
      <c r="FQF37" s="103"/>
      <c r="FQK37" s="102"/>
      <c r="FQL37" s="102"/>
      <c r="FQM37" s="103"/>
      <c r="FQR37" s="102"/>
      <c r="FQS37" s="102"/>
      <c r="FQT37" s="103"/>
      <c r="FQY37" s="102"/>
      <c r="FQZ37" s="102"/>
      <c r="FRA37" s="103"/>
      <c r="FRF37" s="102"/>
      <c r="FRG37" s="102"/>
      <c r="FRH37" s="103"/>
      <c r="FRM37" s="102"/>
      <c r="FRN37" s="102"/>
      <c r="FRO37" s="103"/>
      <c r="FRT37" s="102"/>
      <c r="FRU37" s="102"/>
      <c r="FRV37" s="103"/>
      <c r="FSA37" s="102"/>
      <c r="FSB37" s="102"/>
      <c r="FSC37" s="103"/>
      <c r="FSH37" s="102"/>
      <c r="FSI37" s="102"/>
      <c r="FSJ37" s="103"/>
      <c r="FSO37" s="102"/>
      <c r="FSP37" s="102"/>
      <c r="FSQ37" s="103"/>
      <c r="FSV37" s="102"/>
      <c r="FSW37" s="102"/>
      <c r="FSX37" s="103"/>
      <c r="FTC37" s="102"/>
      <c r="FTD37" s="102"/>
      <c r="FTE37" s="103"/>
      <c r="FTJ37" s="102"/>
      <c r="FTK37" s="102"/>
      <c r="FTL37" s="103"/>
      <c r="FTQ37" s="102"/>
      <c r="FTR37" s="102"/>
      <c r="FTS37" s="103"/>
      <c r="FTX37" s="102"/>
      <c r="FTY37" s="102"/>
      <c r="FTZ37" s="103"/>
      <c r="FUE37" s="102"/>
      <c r="FUF37" s="102"/>
      <c r="FUG37" s="103"/>
      <c r="FUL37" s="102"/>
      <c r="FUM37" s="102"/>
      <c r="FUN37" s="103"/>
      <c r="FUS37" s="102"/>
      <c r="FUT37" s="102"/>
      <c r="FUU37" s="103"/>
      <c r="FUZ37" s="102"/>
      <c r="FVA37" s="102"/>
      <c r="FVB37" s="103"/>
      <c r="FVG37" s="102"/>
      <c r="FVH37" s="102"/>
      <c r="FVI37" s="103"/>
      <c r="FVN37" s="102"/>
      <c r="FVO37" s="102"/>
      <c r="FVP37" s="103"/>
      <c r="FVU37" s="102"/>
      <c r="FVV37" s="102"/>
      <c r="FVW37" s="103"/>
      <c r="FWB37" s="102"/>
      <c r="FWC37" s="102"/>
      <c r="FWD37" s="103"/>
      <c r="FWI37" s="102"/>
      <c r="FWJ37" s="102"/>
      <c r="FWK37" s="103"/>
      <c r="FWP37" s="102"/>
      <c r="FWQ37" s="102"/>
      <c r="FWR37" s="103"/>
      <c r="FWW37" s="102"/>
      <c r="FWX37" s="102"/>
      <c r="FWY37" s="103"/>
      <c r="FXD37" s="102"/>
      <c r="FXE37" s="102"/>
      <c r="FXF37" s="103"/>
      <c r="FXK37" s="102"/>
      <c r="FXL37" s="102"/>
      <c r="FXM37" s="103"/>
      <c r="FXR37" s="102"/>
      <c r="FXS37" s="102"/>
      <c r="FXT37" s="103"/>
      <c r="FXY37" s="102"/>
      <c r="FXZ37" s="102"/>
      <c r="FYA37" s="103"/>
      <c r="FYF37" s="102"/>
      <c r="FYG37" s="102"/>
      <c r="FYH37" s="103"/>
      <c r="FYM37" s="102"/>
      <c r="FYN37" s="102"/>
      <c r="FYO37" s="103"/>
      <c r="FYT37" s="102"/>
      <c r="FYU37" s="102"/>
      <c r="FYV37" s="103"/>
      <c r="FZA37" s="102"/>
      <c r="FZB37" s="102"/>
      <c r="FZC37" s="103"/>
      <c r="FZH37" s="102"/>
      <c r="FZI37" s="102"/>
      <c r="FZJ37" s="103"/>
      <c r="FZO37" s="102"/>
      <c r="FZP37" s="102"/>
      <c r="FZQ37" s="103"/>
      <c r="FZV37" s="102"/>
      <c r="FZW37" s="102"/>
      <c r="FZX37" s="103"/>
      <c r="GAC37" s="102"/>
      <c r="GAD37" s="102"/>
      <c r="GAE37" s="103"/>
      <c r="GAJ37" s="102"/>
      <c r="GAK37" s="102"/>
      <c r="GAL37" s="103"/>
      <c r="GAQ37" s="102"/>
      <c r="GAR37" s="102"/>
      <c r="GAS37" s="103"/>
      <c r="GAX37" s="102"/>
      <c r="GAY37" s="102"/>
      <c r="GAZ37" s="103"/>
      <c r="GBE37" s="102"/>
      <c r="GBF37" s="102"/>
      <c r="GBG37" s="103"/>
      <c r="GBL37" s="102"/>
      <c r="GBM37" s="102"/>
      <c r="GBN37" s="103"/>
      <c r="GBS37" s="102"/>
      <c r="GBT37" s="102"/>
      <c r="GBU37" s="103"/>
      <c r="GBZ37" s="102"/>
      <c r="GCA37" s="102"/>
      <c r="GCB37" s="103"/>
      <c r="GCG37" s="102"/>
      <c r="GCH37" s="102"/>
      <c r="GCI37" s="103"/>
      <c r="GCN37" s="102"/>
      <c r="GCO37" s="102"/>
      <c r="GCP37" s="103"/>
      <c r="GCU37" s="102"/>
      <c r="GCV37" s="102"/>
      <c r="GCW37" s="103"/>
      <c r="GDB37" s="102"/>
      <c r="GDC37" s="102"/>
      <c r="GDD37" s="103"/>
      <c r="GDI37" s="102"/>
      <c r="GDJ37" s="102"/>
      <c r="GDK37" s="103"/>
      <c r="GDP37" s="102"/>
      <c r="GDQ37" s="102"/>
      <c r="GDR37" s="103"/>
      <c r="GDW37" s="102"/>
      <c r="GDX37" s="102"/>
      <c r="GDY37" s="103"/>
      <c r="GED37" s="102"/>
      <c r="GEE37" s="102"/>
      <c r="GEF37" s="103"/>
      <c r="GEK37" s="102"/>
      <c r="GEL37" s="102"/>
      <c r="GEM37" s="103"/>
      <c r="GER37" s="102"/>
      <c r="GES37" s="102"/>
      <c r="GET37" s="103"/>
      <c r="GEY37" s="102"/>
      <c r="GEZ37" s="102"/>
      <c r="GFA37" s="103"/>
      <c r="GFF37" s="102"/>
      <c r="GFG37" s="102"/>
      <c r="GFH37" s="103"/>
      <c r="GFM37" s="102"/>
      <c r="GFN37" s="102"/>
      <c r="GFO37" s="103"/>
      <c r="GFT37" s="102"/>
      <c r="GFU37" s="102"/>
      <c r="GFV37" s="103"/>
      <c r="GGA37" s="102"/>
      <c r="GGB37" s="102"/>
      <c r="GGC37" s="103"/>
      <c r="GGH37" s="102"/>
      <c r="GGI37" s="102"/>
      <c r="GGJ37" s="103"/>
      <c r="GGO37" s="102"/>
      <c r="GGP37" s="102"/>
      <c r="GGQ37" s="103"/>
      <c r="GGV37" s="102"/>
      <c r="GGW37" s="102"/>
      <c r="GGX37" s="103"/>
      <c r="GHC37" s="102"/>
      <c r="GHD37" s="102"/>
      <c r="GHE37" s="103"/>
      <c r="GHJ37" s="102"/>
      <c r="GHK37" s="102"/>
      <c r="GHL37" s="103"/>
      <c r="GHQ37" s="102"/>
      <c r="GHR37" s="102"/>
      <c r="GHS37" s="103"/>
      <c r="GHX37" s="102"/>
      <c r="GHY37" s="102"/>
      <c r="GHZ37" s="103"/>
      <c r="GIE37" s="102"/>
      <c r="GIF37" s="102"/>
      <c r="GIG37" s="103"/>
      <c r="GIL37" s="102"/>
      <c r="GIM37" s="102"/>
      <c r="GIN37" s="103"/>
      <c r="GIS37" s="102"/>
      <c r="GIT37" s="102"/>
      <c r="GIU37" s="103"/>
      <c r="GIZ37" s="102"/>
      <c r="GJA37" s="102"/>
      <c r="GJB37" s="103"/>
      <c r="GJG37" s="102"/>
      <c r="GJH37" s="102"/>
      <c r="GJI37" s="103"/>
      <c r="GJN37" s="102"/>
      <c r="GJO37" s="102"/>
      <c r="GJP37" s="103"/>
      <c r="GJU37" s="102"/>
      <c r="GJV37" s="102"/>
      <c r="GJW37" s="103"/>
      <c r="GKB37" s="102"/>
      <c r="GKC37" s="102"/>
      <c r="GKD37" s="103"/>
      <c r="GKI37" s="102"/>
      <c r="GKJ37" s="102"/>
      <c r="GKK37" s="103"/>
      <c r="GKP37" s="102"/>
      <c r="GKQ37" s="102"/>
      <c r="GKR37" s="103"/>
      <c r="GKW37" s="102"/>
      <c r="GKX37" s="102"/>
      <c r="GKY37" s="103"/>
      <c r="GLD37" s="102"/>
      <c r="GLE37" s="102"/>
      <c r="GLF37" s="103"/>
      <c r="GLK37" s="102"/>
      <c r="GLL37" s="102"/>
      <c r="GLM37" s="103"/>
      <c r="GLR37" s="102"/>
      <c r="GLS37" s="102"/>
      <c r="GLT37" s="103"/>
      <c r="GLY37" s="102"/>
      <c r="GLZ37" s="102"/>
      <c r="GMA37" s="103"/>
      <c r="GMF37" s="102"/>
      <c r="GMG37" s="102"/>
      <c r="GMH37" s="103"/>
      <c r="GMM37" s="102"/>
      <c r="GMN37" s="102"/>
      <c r="GMO37" s="103"/>
      <c r="GMT37" s="102"/>
      <c r="GMU37" s="102"/>
      <c r="GMV37" s="103"/>
      <c r="GNA37" s="102"/>
      <c r="GNB37" s="102"/>
      <c r="GNC37" s="103"/>
      <c r="GNH37" s="102"/>
      <c r="GNI37" s="102"/>
      <c r="GNJ37" s="103"/>
      <c r="GNO37" s="102"/>
      <c r="GNP37" s="102"/>
      <c r="GNQ37" s="103"/>
      <c r="GNV37" s="102"/>
      <c r="GNW37" s="102"/>
      <c r="GNX37" s="103"/>
      <c r="GOC37" s="102"/>
      <c r="GOD37" s="102"/>
      <c r="GOE37" s="103"/>
      <c r="GOJ37" s="102"/>
      <c r="GOK37" s="102"/>
      <c r="GOL37" s="103"/>
      <c r="GOQ37" s="102"/>
      <c r="GOR37" s="102"/>
      <c r="GOS37" s="103"/>
      <c r="GOX37" s="102"/>
      <c r="GOY37" s="102"/>
      <c r="GOZ37" s="103"/>
      <c r="GPE37" s="102"/>
      <c r="GPF37" s="102"/>
      <c r="GPG37" s="103"/>
      <c r="GPL37" s="102"/>
      <c r="GPM37" s="102"/>
      <c r="GPN37" s="103"/>
      <c r="GPS37" s="102"/>
      <c r="GPT37" s="102"/>
      <c r="GPU37" s="103"/>
      <c r="GPZ37" s="102"/>
      <c r="GQA37" s="102"/>
      <c r="GQB37" s="103"/>
      <c r="GQG37" s="102"/>
      <c r="GQH37" s="102"/>
      <c r="GQI37" s="103"/>
      <c r="GQN37" s="102"/>
      <c r="GQO37" s="102"/>
      <c r="GQP37" s="103"/>
      <c r="GQU37" s="102"/>
      <c r="GQV37" s="102"/>
      <c r="GQW37" s="103"/>
      <c r="GRB37" s="102"/>
      <c r="GRC37" s="102"/>
      <c r="GRD37" s="103"/>
      <c r="GRI37" s="102"/>
      <c r="GRJ37" s="102"/>
      <c r="GRK37" s="103"/>
      <c r="GRP37" s="102"/>
      <c r="GRQ37" s="102"/>
      <c r="GRR37" s="103"/>
      <c r="GRW37" s="102"/>
      <c r="GRX37" s="102"/>
      <c r="GRY37" s="103"/>
      <c r="GSD37" s="102"/>
      <c r="GSE37" s="102"/>
      <c r="GSF37" s="103"/>
      <c r="GSK37" s="102"/>
      <c r="GSL37" s="102"/>
      <c r="GSM37" s="103"/>
      <c r="GSR37" s="102"/>
      <c r="GSS37" s="102"/>
      <c r="GST37" s="103"/>
      <c r="GSY37" s="102"/>
      <c r="GSZ37" s="102"/>
      <c r="GTA37" s="103"/>
      <c r="GTF37" s="102"/>
      <c r="GTG37" s="102"/>
      <c r="GTH37" s="103"/>
      <c r="GTM37" s="102"/>
      <c r="GTN37" s="102"/>
      <c r="GTO37" s="103"/>
      <c r="GTT37" s="102"/>
      <c r="GTU37" s="102"/>
      <c r="GTV37" s="103"/>
      <c r="GUA37" s="102"/>
      <c r="GUB37" s="102"/>
      <c r="GUC37" s="103"/>
      <c r="GUH37" s="102"/>
      <c r="GUI37" s="102"/>
      <c r="GUJ37" s="103"/>
      <c r="GUO37" s="102"/>
      <c r="GUP37" s="102"/>
      <c r="GUQ37" s="103"/>
      <c r="GUV37" s="102"/>
      <c r="GUW37" s="102"/>
      <c r="GUX37" s="103"/>
      <c r="GVC37" s="102"/>
      <c r="GVD37" s="102"/>
      <c r="GVE37" s="103"/>
      <c r="GVJ37" s="102"/>
      <c r="GVK37" s="102"/>
      <c r="GVL37" s="103"/>
      <c r="GVQ37" s="102"/>
      <c r="GVR37" s="102"/>
      <c r="GVS37" s="103"/>
      <c r="GVX37" s="102"/>
      <c r="GVY37" s="102"/>
      <c r="GVZ37" s="103"/>
      <c r="GWE37" s="102"/>
      <c r="GWF37" s="102"/>
      <c r="GWG37" s="103"/>
      <c r="GWL37" s="102"/>
      <c r="GWM37" s="102"/>
      <c r="GWN37" s="103"/>
      <c r="GWS37" s="102"/>
      <c r="GWT37" s="102"/>
      <c r="GWU37" s="103"/>
      <c r="GWZ37" s="102"/>
      <c r="GXA37" s="102"/>
      <c r="GXB37" s="103"/>
      <c r="GXG37" s="102"/>
      <c r="GXH37" s="102"/>
      <c r="GXI37" s="103"/>
      <c r="GXN37" s="102"/>
      <c r="GXO37" s="102"/>
      <c r="GXP37" s="103"/>
      <c r="GXU37" s="102"/>
      <c r="GXV37" s="102"/>
      <c r="GXW37" s="103"/>
      <c r="GYB37" s="102"/>
      <c r="GYC37" s="102"/>
      <c r="GYD37" s="103"/>
      <c r="GYI37" s="102"/>
      <c r="GYJ37" s="102"/>
      <c r="GYK37" s="103"/>
      <c r="GYP37" s="102"/>
      <c r="GYQ37" s="102"/>
      <c r="GYR37" s="103"/>
      <c r="GYW37" s="102"/>
      <c r="GYX37" s="102"/>
      <c r="GYY37" s="103"/>
      <c r="GZD37" s="102"/>
      <c r="GZE37" s="102"/>
      <c r="GZF37" s="103"/>
      <c r="GZK37" s="102"/>
      <c r="GZL37" s="102"/>
      <c r="GZM37" s="103"/>
      <c r="GZR37" s="102"/>
      <c r="GZS37" s="102"/>
      <c r="GZT37" s="103"/>
      <c r="GZY37" s="102"/>
      <c r="GZZ37" s="102"/>
      <c r="HAA37" s="103"/>
      <c r="HAF37" s="102"/>
      <c r="HAG37" s="102"/>
      <c r="HAH37" s="103"/>
      <c r="HAM37" s="102"/>
      <c r="HAN37" s="102"/>
      <c r="HAO37" s="103"/>
      <c r="HAT37" s="102"/>
      <c r="HAU37" s="102"/>
      <c r="HAV37" s="103"/>
      <c r="HBA37" s="102"/>
      <c r="HBB37" s="102"/>
      <c r="HBC37" s="103"/>
      <c r="HBH37" s="102"/>
      <c r="HBI37" s="102"/>
      <c r="HBJ37" s="103"/>
      <c r="HBO37" s="102"/>
      <c r="HBP37" s="102"/>
      <c r="HBQ37" s="103"/>
      <c r="HBV37" s="102"/>
      <c r="HBW37" s="102"/>
      <c r="HBX37" s="103"/>
      <c r="HCC37" s="102"/>
      <c r="HCD37" s="102"/>
      <c r="HCE37" s="103"/>
      <c r="HCJ37" s="102"/>
      <c r="HCK37" s="102"/>
      <c r="HCL37" s="103"/>
      <c r="HCQ37" s="102"/>
      <c r="HCR37" s="102"/>
      <c r="HCS37" s="103"/>
      <c r="HCX37" s="102"/>
      <c r="HCY37" s="102"/>
      <c r="HCZ37" s="103"/>
      <c r="HDE37" s="102"/>
      <c r="HDF37" s="102"/>
      <c r="HDG37" s="103"/>
      <c r="HDL37" s="102"/>
      <c r="HDM37" s="102"/>
      <c r="HDN37" s="103"/>
      <c r="HDS37" s="102"/>
      <c r="HDT37" s="102"/>
      <c r="HDU37" s="103"/>
      <c r="HDZ37" s="102"/>
      <c r="HEA37" s="102"/>
      <c r="HEB37" s="103"/>
      <c r="HEG37" s="102"/>
      <c r="HEH37" s="102"/>
      <c r="HEI37" s="103"/>
      <c r="HEN37" s="102"/>
      <c r="HEO37" s="102"/>
      <c r="HEP37" s="103"/>
      <c r="HEU37" s="102"/>
      <c r="HEV37" s="102"/>
      <c r="HEW37" s="103"/>
      <c r="HFB37" s="102"/>
      <c r="HFC37" s="102"/>
      <c r="HFD37" s="103"/>
      <c r="HFI37" s="102"/>
      <c r="HFJ37" s="102"/>
      <c r="HFK37" s="103"/>
      <c r="HFP37" s="102"/>
      <c r="HFQ37" s="102"/>
      <c r="HFR37" s="103"/>
      <c r="HFW37" s="102"/>
      <c r="HFX37" s="102"/>
      <c r="HFY37" s="103"/>
      <c r="HGD37" s="102"/>
      <c r="HGE37" s="102"/>
      <c r="HGF37" s="103"/>
      <c r="HGK37" s="102"/>
      <c r="HGL37" s="102"/>
      <c r="HGM37" s="103"/>
      <c r="HGR37" s="102"/>
      <c r="HGS37" s="102"/>
      <c r="HGT37" s="103"/>
      <c r="HGY37" s="102"/>
      <c r="HGZ37" s="102"/>
      <c r="HHA37" s="103"/>
      <c r="HHF37" s="102"/>
      <c r="HHG37" s="102"/>
      <c r="HHH37" s="103"/>
      <c r="HHM37" s="102"/>
      <c r="HHN37" s="102"/>
      <c r="HHO37" s="103"/>
      <c r="HHT37" s="102"/>
      <c r="HHU37" s="102"/>
      <c r="HHV37" s="103"/>
      <c r="HIA37" s="102"/>
      <c r="HIB37" s="102"/>
      <c r="HIC37" s="103"/>
      <c r="HIH37" s="102"/>
      <c r="HII37" s="102"/>
      <c r="HIJ37" s="103"/>
      <c r="HIO37" s="102"/>
      <c r="HIP37" s="102"/>
      <c r="HIQ37" s="103"/>
      <c r="HIV37" s="102"/>
      <c r="HIW37" s="102"/>
      <c r="HIX37" s="103"/>
      <c r="HJC37" s="102"/>
      <c r="HJD37" s="102"/>
      <c r="HJE37" s="103"/>
      <c r="HJJ37" s="102"/>
      <c r="HJK37" s="102"/>
      <c r="HJL37" s="103"/>
      <c r="HJQ37" s="102"/>
      <c r="HJR37" s="102"/>
      <c r="HJS37" s="103"/>
      <c r="HJX37" s="102"/>
      <c r="HJY37" s="102"/>
      <c r="HJZ37" s="103"/>
      <c r="HKE37" s="102"/>
      <c r="HKF37" s="102"/>
      <c r="HKG37" s="103"/>
      <c r="HKL37" s="102"/>
      <c r="HKM37" s="102"/>
      <c r="HKN37" s="103"/>
      <c r="HKS37" s="102"/>
      <c r="HKT37" s="102"/>
      <c r="HKU37" s="103"/>
      <c r="HKZ37" s="102"/>
      <c r="HLA37" s="102"/>
      <c r="HLB37" s="103"/>
      <c r="HLG37" s="102"/>
      <c r="HLH37" s="102"/>
      <c r="HLI37" s="103"/>
      <c r="HLN37" s="102"/>
      <c r="HLO37" s="102"/>
      <c r="HLP37" s="103"/>
      <c r="HLU37" s="102"/>
      <c r="HLV37" s="102"/>
      <c r="HLW37" s="103"/>
      <c r="HMB37" s="102"/>
      <c r="HMC37" s="102"/>
      <c r="HMD37" s="103"/>
      <c r="HMI37" s="102"/>
      <c r="HMJ37" s="102"/>
      <c r="HMK37" s="103"/>
      <c r="HMP37" s="102"/>
      <c r="HMQ37" s="102"/>
      <c r="HMR37" s="103"/>
      <c r="HMW37" s="102"/>
      <c r="HMX37" s="102"/>
      <c r="HMY37" s="103"/>
      <c r="HND37" s="102"/>
      <c r="HNE37" s="102"/>
      <c r="HNF37" s="103"/>
      <c r="HNK37" s="102"/>
      <c r="HNL37" s="102"/>
      <c r="HNM37" s="103"/>
      <c r="HNR37" s="102"/>
      <c r="HNS37" s="102"/>
      <c r="HNT37" s="103"/>
      <c r="HNY37" s="102"/>
      <c r="HNZ37" s="102"/>
      <c r="HOA37" s="103"/>
      <c r="HOF37" s="102"/>
      <c r="HOG37" s="102"/>
      <c r="HOH37" s="103"/>
      <c r="HOM37" s="102"/>
      <c r="HON37" s="102"/>
      <c r="HOO37" s="103"/>
      <c r="HOT37" s="102"/>
      <c r="HOU37" s="102"/>
      <c r="HOV37" s="103"/>
      <c r="HPA37" s="102"/>
      <c r="HPB37" s="102"/>
      <c r="HPC37" s="103"/>
      <c r="HPH37" s="102"/>
      <c r="HPI37" s="102"/>
      <c r="HPJ37" s="103"/>
      <c r="HPO37" s="102"/>
      <c r="HPP37" s="102"/>
      <c r="HPQ37" s="103"/>
      <c r="HPV37" s="102"/>
      <c r="HPW37" s="102"/>
      <c r="HPX37" s="103"/>
      <c r="HQC37" s="102"/>
      <c r="HQD37" s="102"/>
      <c r="HQE37" s="103"/>
      <c r="HQJ37" s="102"/>
      <c r="HQK37" s="102"/>
      <c r="HQL37" s="103"/>
      <c r="HQQ37" s="102"/>
      <c r="HQR37" s="102"/>
      <c r="HQS37" s="103"/>
      <c r="HQX37" s="102"/>
      <c r="HQY37" s="102"/>
      <c r="HQZ37" s="103"/>
      <c r="HRE37" s="102"/>
      <c r="HRF37" s="102"/>
      <c r="HRG37" s="103"/>
      <c r="HRL37" s="102"/>
      <c r="HRM37" s="102"/>
      <c r="HRN37" s="103"/>
      <c r="HRS37" s="102"/>
      <c r="HRT37" s="102"/>
      <c r="HRU37" s="103"/>
      <c r="HRZ37" s="102"/>
      <c r="HSA37" s="102"/>
      <c r="HSB37" s="103"/>
      <c r="HSG37" s="102"/>
      <c r="HSH37" s="102"/>
      <c r="HSI37" s="103"/>
      <c r="HSN37" s="102"/>
      <c r="HSO37" s="102"/>
      <c r="HSP37" s="103"/>
      <c r="HSU37" s="102"/>
      <c r="HSV37" s="102"/>
      <c r="HSW37" s="103"/>
      <c r="HTB37" s="102"/>
      <c r="HTC37" s="102"/>
      <c r="HTD37" s="103"/>
      <c r="HTI37" s="102"/>
      <c r="HTJ37" s="102"/>
      <c r="HTK37" s="103"/>
      <c r="HTP37" s="102"/>
      <c r="HTQ37" s="102"/>
      <c r="HTR37" s="103"/>
      <c r="HTW37" s="102"/>
      <c r="HTX37" s="102"/>
      <c r="HTY37" s="103"/>
      <c r="HUD37" s="102"/>
      <c r="HUE37" s="102"/>
      <c r="HUF37" s="103"/>
      <c r="HUK37" s="102"/>
      <c r="HUL37" s="102"/>
      <c r="HUM37" s="103"/>
      <c r="HUR37" s="102"/>
      <c r="HUS37" s="102"/>
      <c r="HUT37" s="103"/>
      <c r="HUY37" s="102"/>
      <c r="HUZ37" s="102"/>
      <c r="HVA37" s="103"/>
      <c r="HVF37" s="102"/>
      <c r="HVG37" s="102"/>
      <c r="HVH37" s="103"/>
      <c r="HVM37" s="102"/>
      <c r="HVN37" s="102"/>
      <c r="HVO37" s="103"/>
      <c r="HVT37" s="102"/>
      <c r="HVU37" s="102"/>
      <c r="HVV37" s="103"/>
      <c r="HWA37" s="102"/>
      <c r="HWB37" s="102"/>
      <c r="HWC37" s="103"/>
      <c r="HWH37" s="102"/>
      <c r="HWI37" s="102"/>
      <c r="HWJ37" s="103"/>
      <c r="HWO37" s="102"/>
      <c r="HWP37" s="102"/>
      <c r="HWQ37" s="103"/>
      <c r="HWV37" s="102"/>
      <c r="HWW37" s="102"/>
      <c r="HWX37" s="103"/>
      <c r="HXC37" s="102"/>
      <c r="HXD37" s="102"/>
      <c r="HXE37" s="103"/>
      <c r="HXJ37" s="102"/>
      <c r="HXK37" s="102"/>
      <c r="HXL37" s="103"/>
      <c r="HXQ37" s="102"/>
      <c r="HXR37" s="102"/>
      <c r="HXS37" s="103"/>
      <c r="HXX37" s="102"/>
      <c r="HXY37" s="102"/>
      <c r="HXZ37" s="103"/>
      <c r="HYE37" s="102"/>
      <c r="HYF37" s="102"/>
      <c r="HYG37" s="103"/>
      <c r="HYL37" s="102"/>
      <c r="HYM37" s="102"/>
      <c r="HYN37" s="103"/>
      <c r="HYS37" s="102"/>
      <c r="HYT37" s="102"/>
      <c r="HYU37" s="103"/>
      <c r="HYZ37" s="102"/>
      <c r="HZA37" s="102"/>
      <c r="HZB37" s="103"/>
      <c r="HZG37" s="102"/>
      <c r="HZH37" s="102"/>
      <c r="HZI37" s="103"/>
      <c r="HZN37" s="102"/>
      <c r="HZO37" s="102"/>
      <c r="HZP37" s="103"/>
      <c r="HZU37" s="102"/>
      <c r="HZV37" s="102"/>
      <c r="HZW37" s="103"/>
      <c r="IAB37" s="102"/>
      <c r="IAC37" s="102"/>
      <c r="IAD37" s="103"/>
      <c r="IAI37" s="102"/>
      <c r="IAJ37" s="102"/>
      <c r="IAK37" s="103"/>
      <c r="IAP37" s="102"/>
      <c r="IAQ37" s="102"/>
      <c r="IAR37" s="103"/>
      <c r="IAW37" s="102"/>
      <c r="IAX37" s="102"/>
      <c r="IAY37" s="103"/>
      <c r="IBD37" s="102"/>
      <c r="IBE37" s="102"/>
      <c r="IBF37" s="103"/>
      <c r="IBK37" s="102"/>
      <c r="IBL37" s="102"/>
      <c r="IBM37" s="103"/>
      <c r="IBR37" s="102"/>
      <c r="IBS37" s="102"/>
      <c r="IBT37" s="103"/>
      <c r="IBY37" s="102"/>
      <c r="IBZ37" s="102"/>
      <c r="ICA37" s="103"/>
      <c r="ICF37" s="102"/>
      <c r="ICG37" s="102"/>
      <c r="ICH37" s="103"/>
      <c r="ICM37" s="102"/>
      <c r="ICN37" s="102"/>
      <c r="ICO37" s="103"/>
      <c r="ICT37" s="102"/>
      <c r="ICU37" s="102"/>
      <c r="ICV37" s="103"/>
      <c r="IDA37" s="102"/>
      <c r="IDB37" s="102"/>
      <c r="IDC37" s="103"/>
      <c r="IDH37" s="102"/>
      <c r="IDI37" s="102"/>
      <c r="IDJ37" s="103"/>
      <c r="IDO37" s="102"/>
      <c r="IDP37" s="102"/>
      <c r="IDQ37" s="103"/>
      <c r="IDV37" s="102"/>
      <c r="IDW37" s="102"/>
      <c r="IDX37" s="103"/>
      <c r="IEC37" s="102"/>
      <c r="IED37" s="102"/>
      <c r="IEE37" s="103"/>
      <c r="IEJ37" s="102"/>
      <c r="IEK37" s="102"/>
      <c r="IEL37" s="103"/>
      <c r="IEQ37" s="102"/>
      <c r="IER37" s="102"/>
      <c r="IES37" s="103"/>
      <c r="IEX37" s="102"/>
      <c r="IEY37" s="102"/>
      <c r="IEZ37" s="103"/>
      <c r="IFE37" s="102"/>
      <c r="IFF37" s="102"/>
      <c r="IFG37" s="103"/>
      <c r="IFL37" s="102"/>
      <c r="IFM37" s="102"/>
      <c r="IFN37" s="103"/>
      <c r="IFS37" s="102"/>
      <c r="IFT37" s="102"/>
      <c r="IFU37" s="103"/>
      <c r="IFZ37" s="102"/>
      <c r="IGA37" s="102"/>
      <c r="IGB37" s="103"/>
      <c r="IGG37" s="102"/>
      <c r="IGH37" s="102"/>
      <c r="IGI37" s="103"/>
      <c r="IGN37" s="102"/>
      <c r="IGO37" s="102"/>
      <c r="IGP37" s="103"/>
      <c r="IGU37" s="102"/>
      <c r="IGV37" s="102"/>
      <c r="IGW37" s="103"/>
      <c r="IHB37" s="102"/>
      <c r="IHC37" s="102"/>
      <c r="IHD37" s="103"/>
      <c r="IHI37" s="102"/>
      <c r="IHJ37" s="102"/>
      <c r="IHK37" s="103"/>
      <c r="IHP37" s="102"/>
      <c r="IHQ37" s="102"/>
      <c r="IHR37" s="103"/>
      <c r="IHW37" s="102"/>
      <c r="IHX37" s="102"/>
      <c r="IHY37" s="103"/>
      <c r="IID37" s="102"/>
      <c r="IIE37" s="102"/>
      <c r="IIF37" s="103"/>
      <c r="IIK37" s="102"/>
      <c r="IIL37" s="102"/>
      <c r="IIM37" s="103"/>
      <c r="IIR37" s="102"/>
      <c r="IIS37" s="102"/>
      <c r="IIT37" s="103"/>
      <c r="IIY37" s="102"/>
      <c r="IIZ37" s="102"/>
      <c r="IJA37" s="103"/>
      <c r="IJF37" s="102"/>
      <c r="IJG37" s="102"/>
      <c r="IJH37" s="103"/>
      <c r="IJM37" s="102"/>
      <c r="IJN37" s="102"/>
      <c r="IJO37" s="103"/>
      <c r="IJT37" s="102"/>
      <c r="IJU37" s="102"/>
      <c r="IJV37" s="103"/>
      <c r="IKA37" s="102"/>
      <c r="IKB37" s="102"/>
      <c r="IKC37" s="103"/>
      <c r="IKH37" s="102"/>
      <c r="IKI37" s="102"/>
      <c r="IKJ37" s="103"/>
      <c r="IKO37" s="102"/>
      <c r="IKP37" s="102"/>
      <c r="IKQ37" s="103"/>
      <c r="IKV37" s="102"/>
      <c r="IKW37" s="102"/>
      <c r="IKX37" s="103"/>
      <c r="ILC37" s="102"/>
      <c r="ILD37" s="102"/>
      <c r="ILE37" s="103"/>
      <c r="ILJ37" s="102"/>
      <c r="ILK37" s="102"/>
      <c r="ILL37" s="103"/>
      <c r="ILQ37" s="102"/>
      <c r="ILR37" s="102"/>
      <c r="ILS37" s="103"/>
      <c r="ILX37" s="102"/>
      <c r="ILY37" s="102"/>
      <c r="ILZ37" s="103"/>
      <c r="IME37" s="102"/>
      <c r="IMF37" s="102"/>
      <c r="IMG37" s="103"/>
      <c r="IML37" s="102"/>
      <c r="IMM37" s="102"/>
      <c r="IMN37" s="103"/>
      <c r="IMS37" s="102"/>
      <c r="IMT37" s="102"/>
      <c r="IMU37" s="103"/>
      <c r="IMZ37" s="102"/>
      <c r="INA37" s="102"/>
      <c r="INB37" s="103"/>
      <c r="ING37" s="102"/>
      <c r="INH37" s="102"/>
      <c r="INI37" s="103"/>
      <c r="INN37" s="102"/>
      <c r="INO37" s="102"/>
      <c r="INP37" s="103"/>
      <c r="INU37" s="102"/>
      <c r="INV37" s="102"/>
      <c r="INW37" s="103"/>
      <c r="IOB37" s="102"/>
      <c r="IOC37" s="102"/>
      <c r="IOD37" s="103"/>
      <c r="IOI37" s="102"/>
      <c r="IOJ37" s="102"/>
      <c r="IOK37" s="103"/>
      <c r="IOP37" s="102"/>
      <c r="IOQ37" s="102"/>
      <c r="IOR37" s="103"/>
      <c r="IOW37" s="102"/>
      <c r="IOX37" s="102"/>
      <c r="IOY37" s="103"/>
      <c r="IPD37" s="102"/>
      <c r="IPE37" s="102"/>
      <c r="IPF37" s="103"/>
      <c r="IPK37" s="102"/>
      <c r="IPL37" s="102"/>
      <c r="IPM37" s="103"/>
      <c r="IPR37" s="102"/>
      <c r="IPS37" s="102"/>
      <c r="IPT37" s="103"/>
      <c r="IPY37" s="102"/>
      <c r="IPZ37" s="102"/>
      <c r="IQA37" s="103"/>
      <c r="IQF37" s="102"/>
      <c r="IQG37" s="102"/>
      <c r="IQH37" s="103"/>
      <c r="IQM37" s="102"/>
      <c r="IQN37" s="102"/>
      <c r="IQO37" s="103"/>
      <c r="IQT37" s="102"/>
      <c r="IQU37" s="102"/>
      <c r="IQV37" s="103"/>
      <c r="IRA37" s="102"/>
      <c r="IRB37" s="102"/>
      <c r="IRC37" s="103"/>
      <c r="IRH37" s="102"/>
      <c r="IRI37" s="102"/>
      <c r="IRJ37" s="103"/>
      <c r="IRO37" s="102"/>
      <c r="IRP37" s="102"/>
      <c r="IRQ37" s="103"/>
      <c r="IRV37" s="102"/>
      <c r="IRW37" s="102"/>
      <c r="IRX37" s="103"/>
      <c r="ISC37" s="102"/>
      <c r="ISD37" s="102"/>
      <c r="ISE37" s="103"/>
      <c r="ISJ37" s="102"/>
      <c r="ISK37" s="102"/>
      <c r="ISL37" s="103"/>
      <c r="ISQ37" s="102"/>
      <c r="ISR37" s="102"/>
      <c r="ISS37" s="103"/>
      <c r="ISX37" s="102"/>
      <c r="ISY37" s="102"/>
      <c r="ISZ37" s="103"/>
      <c r="ITE37" s="102"/>
      <c r="ITF37" s="102"/>
      <c r="ITG37" s="103"/>
      <c r="ITL37" s="102"/>
      <c r="ITM37" s="102"/>
      <c r="ITN37" s="103"/>
      <c r="ITS37" s="102"/>
      <c r="ITT37" s="102"/>
      <c r="ITU37" s="103"/>
      <c r="ITZ37" s="102"/>
      <c r="IUA37" s="102"/>
      <c r="IUB37" s="103"/>
      <c r="IUG37" s="102"/>
      <c r="IUH37" s="102"/>
      <c r="IUI37" s="103"/>
      <c r="IUN37" s="102"/>
      <c r="IUO37" s="102"/>
      <c r="IUP37" s="103"/>
      <c r="IUU37" s="102"/>
      <c r="IUV37" s="102"/>
      <c r="IUW37" s="103"/>
      <c r="IVB37" s="102"/>
      <c r="IVC37" s="102"/>
      <c r="IVD37" s="103"/>
      <c r="IVI37" s="102"/>
      <c r="IVJ37" s="102"/>
      <c r="IVK37" s="103"/>
      <c r="IVP37" s="102"/>
      <c r="IVQ37" s="102"/>
      <c r="IVR37" s="103"/>
      <c r="IVW37" s="102"/>
      <c r="IVX37" s="102"/>
      <c r="IVY37" s="103"/>
      <c r="IWD37" s="102"/>
      <c r="IWE37" s="102"/>
      <c r="IWF37" s="103"/>
      <c r="IWK37" s="102"/>
      <c r="IWL37" s="102"/>
      <c r="IWM37" s="103"/>
      <c r="IWR37" s="102"/>
      <c r="IWS37" s="102"/>
      <c r="IWT37" s="103"/>
      <c r="IWY37" s="102"/>
      <c r="IWZ37" s="102"/>
      <c r="IXA37" s="103"/>
      <c r="IXF37" s="102"/>
      <c r="IXG37" s="102"/>
      <c r="IXH37" s="103"/>
      <c r="IXM37" s="102"/>
      <c r="IXN37" s="102"/>
      <c r="IXO37" s="103"/>
      <c r="IXT37" s="102"/>
      <c r="IXU37" s="102"/>
      <c r="IXV37" s="103"/>
      <c r="IYA37" s="102"/>
      <c r="IYB37" s="102"/>
      <c r="IYC37" s="103"/>
      <c r="IYH37" s="102"/>
      <c r="IYI37" s="102"/>
      <c r="IYJ37" s="103"/>
      <c r="IYO37" s="102"/>
      <c r="IYP37" s="102"/>
      <c r="IYQ37" s="103"/>
      <c r="IYV37" s="102"/>
      <c r="IYW37" s="102"/>
      <c r="IYX37" s="103"/>
      <c r="IZC37" s="102"/>
      <c r="IZD37" s="102"/>
      <c r="IZE37" s="103"/>
      <c r="IZJ37" s="102"/>
      <c r="IZK37" s="102"/>
      <c r="IZL37" s="103"/>
      <c r="IZQ37" s="102"/>
      <c r="IZR37" s="102"/>
      <c r="IZS37" s="103"/>
      <c r="IZX37" s="102"/>
      <c r="IZY37" s="102"/>
      <c r="IZZ37" s="103"/>
      <c r="JAE37" s="102"/>
      <c r="JAF37" s="102"/>
      <c r="JAG37" s="103"/>
      <c r="JAL37" s="102"/>
      <c r="JAM37" s="102"/>
      <c r="JAN37" s="103"/>
      <c r="JAS37" s="102"/>
      <c r="JAT37" s="102"/>
      <c r="JAU37" s="103"/>
      <c r="JAZ37" s="102"/>
      <c r="JBA37" s="102"/>
      <c r="JBB37" s="103"/>
      <c r="JBG37" s="102"/>
      <c r="JBH37" s="102"/>
      <c r="JBI37" s="103"/>
      <c r="JBN37" s="102"/>
      <c r="JBO37" s="102"/>
      <c r="JBP37" s="103"/>
      <c r="JBU37" s="102"/>
      <c r="JBV37" s="102"/>
      <c r="JBW37" s="103"/>
      <c r="JCB37" s="102"/>
      <c r="JCC37" s="102"/>
      <c r="JCD37" s="103"/>
      <c r="JCI37" s="102"/>
      <c r="JCJ37" s="102"/>
      <c r="JCK37" s="103"/>
      <c r="JCP37" s="102"/>
      <c r="JCQ37" s="102"/>
      <c r="JCR37" s="103"/>
      <c r="JCW37" s="102"/>
      <c r="JCX37" s="102"/>
      <c r="JCY37" s="103"/>
      <c r="JDD37" s="102"/>
      <c r="JDE37" s="102"/>
      <c r="JDF37" s="103"/>
      <c r="JDK37" s="102"/>
      <c r="JDL37" s="102"/>
      <c r="JDM37" s="103"/>
      <c r="JDR37" s="102"/>
      <c r="JDS37" s="102"/>
      <c r="JDT37" s="103"/>
      <c r="JDY37" s="102"/>
      <c r="JDZ37" s="102"/>
      <c r="JEA37" s="103"/>
      <c r="JEF37" s="102"/>
      <c r="JEG37" s="102"/>
      <c r="JEH37" s="103"/>
      <c r="JEM37" s="102"/>
      <c r="JEN37" s="102"/>
      <c r="JEO37" s="103"/>
      <c r="JET37" s="102"/>
      <c r="JEU37" s="102"/>
      <c r="JEV37" s="103"/>
      <c r="JFA37" s="102"/>
      <c r="JFB37" s="102"/>
      <c r="JFC37" s="103"/>
      <c r="JFH37" s="102"/>
      <c r="JFI37" s="102"/>
      <c r="JFJ37" s="103"/>
      <c r="JFO37" s="102"/>
      <c r="JFP37" s="102"/>
      <c r="JFQ37" s="103"/>
      <c r="JFV37" s="102"/>
      <c r="JFW37" s="102"/>
      <c r="JFX37" s="103"/>
      <c r="JGC37" s="102"/>
      <c r="JGD37" s="102"/>
      <c r="JGE37" s="103"/>
      <c r="JGJ37" s="102"/>
      <c r="JGK37" s="102"/>
      <c r="JGL37" s="103"/>
      <c r="JGQ37" s="102"/>
      <c r="JGR37" s="102"/>
      <c r="JGS37" s="103"/>
      <c r="JGX37" s="102"/>
      <c r="JGY37" s="102"/>
      <c r="JGZ37" s="103"/>
      <c r="JHE37" s="102"/>
      <c r="JHF37" s="102"/>
      <c r="JHG37" s="103"/>
      <c r="JHL37" s="102"/>
      <c r="JHM37" s="102"/>
      <c r="JHN37" s="103"/>
      <c r="JHS37" s="102"/>
      <c r="JHT37" s="102"/>
      <c r="JHU37" s="103"/>
      <c r="JHZ37" s="102"/>
      <c r="JIA37" s="102"/>
      <c r="JIB37" s="103"/>
      <c r="JIG37" s="102"/>
      <c r="JIH37" s="102"/>
      <c r="JII37" s="103"/>
      <c r="JIN37" s="102"/>
      <c r="JIO37" s="102"/>
      <c r="JIP37" s="103"/>
      <c r="JIU37" s="102"/>
      <c r="JIV37" s="102"/>
      <c r="JIW37" s="103"/>
      <c r="JJB37" s="102"/>
      <c r="JJC37" s="102"/>
      <c r="JJD37" s="103"/>
      <c r="JJI37" s="102"/>
      <c r="JJJ37" s="102"/>
      <c r="JJK37" s="103"/>
      <c r="JJP37" s="102"/>
      <c r="JJQ37" s="102"/>
      <c r="JJR37" s="103"/>
      <c r="JJW37" s="102"/>
      <c r="JJX37" s="102"/>
      <c r="JJY37" s="103"/>
      <c r="JKD37" s="102"/>
      <c r="JKE37" s="102"/>
      <c r="JKF37" s="103"/>
      <c r="JKK37" s="102"/>
      <c r="JKL37" s="102"/>
      <c r="JKM37" s="103"/>
      <c r="JKR37" s="102"/>
      <c r="JKS37" s="102"/>
      <c r="JKT37" s="103"/>
      <c r="JKY37" s="102"/>
      <c r="JKZ37" s="102"/>
      <c r="JLA37" s="103"/>
      <c r="JLF37" s="102"/>
      <c r="JLG37" s="102"/>
      <c r="JLH37" s="103"/>
      <c r="JLM37" s="102"/>
      <c r="JLN37" s="102"/>
      <c r="JLO37" s="103"/>
      <c r="JLT37" s="102"/>
      <c r="JLU37" s="102"/>
      <c r="JLV37" s="103"/>
      <c r="JMA37" s="102"/>
      <c r="JMB37" s="102"/>
      <c r="JMC37" s="103"/>
      <c r="JMH37" s="102"/>
      <c r="JMI37" s="102"/>
      <c r="JMJ37" s="103"/>
      <c r="JMO37" s="102"/>
      <c r="JMP37" s="102"/>
      <c r="JMQ37" s="103"/>
      <c r="JMV37" s="102"/>
      <c r="JMW37" s="102"/>
      <c r="JMX37" s="103"/>
      <c r="JNC37" s="102"/>
      <c r="JND37" s="102"/>
      <c r="JNE37" s="103"/>
      <c r="JNJ37" s="102"/>
      <c r="JNK37" s="102"/>
      <c r="JNL37" s="103"/>
      <c r="JNQ37" s="102"/>
      <c r="JNR37" s="102"/>
      <c r="JNS37" s="103"/>
      <c r="JNX37" s="102"/>
      <c r="JNY37" s="102"/>
      <c r="JNZ37" s="103"/>
      <c r="JOE37" s="102"/>
      <c r="JOF37" s="102"/>
      <c r="JOG37" s="103"/>
      <c r="JOL37" s="102"/>
      <c r="JOM37" s="102"/>
      <c r="JON37" s="103"/>
      <c r="JOS37" s="102"/>
      <c r="JOT37" s="102"/>
      <c r="JOU37" s="103"/>
      <c r="JOZ37" s="102"/>
      <c r="JPA37" s="102"/>
      <c r="JPB37" s="103"/>
      <c r="JPG37" s="102"/>
      <c r="JPH37" s="102"/>
      <c r="JPI37" s="103"/>
      <c r="JPN37" s="102"/>
      <c r="JPO37" s="102"/>
      <c r="JPP37" s="103"/>
      <c r="JPU37" s="102"/>
      <c r="JPV37" s="102"/>
      <c r="JPW37" s="103"/>
      <c r="JQB37" s="102"/>
      <c r="JQC37" s="102"/>
      <c r="JQD37" s="103"/>
      <c r="JQI37" s="102"/>
      <c r="JQJ37" s="102"/>
      <c r="JQK37" s="103"/>
      <c r="JQP37" s="102"/>
      <c r="JQQ37" s="102"/>
      <c r="JQR37" s="103"/>
      <c r="JQW37" s="102"/>
      <c r="JQX37" s="102"/>
      <c r="JQY37" s="103"/>
      <c r="JRD37" s="102"/>
      <c r="JRE37" s="102"/>
      <c r="JRF37" s="103"/>
      <c r="JRK37" s="102"/>
      <c r="JRL37" s="102"/>
      <c r="JRM37" s="103"/>
      <c r="JRR37" s="102"/>
      <c r="JRS37" s="102"/>
      <c r="JRT37" s="103"/>
      <c r="JRY37" s="102"/>
      <c r="JRZ37" s="102"/>
      <c r="JSA37" s="103"/>
      <c r="JSF37" s="102"/>
      <c r="JSG37" s="102"/>
      <c r="JSH37" s="103"/>
      <c r="JSM37" s="102"/>
      <c r="JSN37" s="102"/>
      <c r="JSO37" s="103"/>
      <c r="JST37" s="102"/>
      <c r="JSU37" s="102"/>
      <c r="JSV37" s="103"/>
      <c r="JTA37" s="102"/>
      <c r="JTB37" s="102"/>
      <c r="JTC37" s="103"/>
      <c r="JTH37" s="102"/>
      <c r="JTI37" s="102"/>
      <c r="JTJ37" s="103"/>
      <c r="JTO37" s="102"/>
      <c r="JTP37" s="102"/>
      <c r="JTQ37" s="103"/>
      <c r="JTV37" s="102"/>
      <c r="JTW37" s="102"/>
      <c r="JTX37" s="103"/>
      <c r="JUC37" s="102"/>
      <c r="JUD37" s="102"/>
      <c r="JUE37" s="103"/>
      <c r="JUJ37" s="102"/>
      <c r="JUK37" s="102"/>
      <c r="JUL37" s="103"/>
      <c r="JUQ37" s="102"/>
      <c r="JUR37" s="102"/>
      <c r="JUS37" s="103"/>
      <c r="JUX37" s="102"/>
      <c r="JUY37" s="102"/>
      <c r="JUZ37" s="103"/>
      <c r="JVE37" s="102"/>
      <c r="JVF37" s="102"/>
      <c r="JVG37" s="103"/>
      <c r="JVL37" s="102"/>
      <c r="JVM37" s="102"/>
      <c r="JVN37" s="103"/>
      <c r="JVS37" s="102"/>
      <c r="JVT37" s="102"/>
      <c r="JVU37" s="103"/>
      <c r="JVZ37" s="102"/>
      <c r="JWA37" s="102"/>
      <c r="JWB37" s="103"/>
      <c r="JWG37" s="102"/>
      <c r="JWH37" s="102"/>
      <c r="JWI37" s="103"/>
      <c r="JWN37" s="102"/>
      <c r="JWO37" s="102"/>
      <c r="JWP37" s="103"/>
      <c r="JWU37" s="102"/>
      <c r="JWV37" s="102"/>
      <c r="JWW37" s="103"/>
      <c r="JXB37" s="102"/>
      <c r="JXC37" s="102"/>
      <c r="JXD37" s="103"/>
      <c r="JXI37" s="102"/>
      <c r="JXJ37" s="102"/>
      <c r="JXK37" s="103"/>
      <c r="JXP37" s="102"/>
      <c r="JXQ37" s="102"/>
      <c r="JXR37" s="103"/>
      <c r="JXW37" s="102"/>
      <c r="JXX37" s="102"/>
      <c r="JXY37" s="103"/>
      <c r="JYD37" s="102"/>
      <c r="JYE37" s="102"/>
      <c r="JYF37" s="103"/>
      <c r="JYK37" s="102"/>
      <c r="JYL37" s="102"/>
      <c r="JYM37" s="103"/>
      <c r="JYR37" s="102"/>
      <c r="JYS37" s="102"/>
      <c r="JYT37" s="103"/>
      <c r="JYY37" s="102"/>
      <c r="JYZ37" s="102"/>
      <c r="JZA37" s="103"/>
      <c r="JZF37" s="102"/>
      <c r="JZG37" s="102"/>
      <c r="JZH37" s="103"/>
      <c r="JZM37" s="102"/>
      <c r="JZN37" s="102"/>
      <c r="JZO37" s="103"/>
      <c r="JZT37" s="102"/>
      <c r="JZU37" s="102"/>
      <c r="JZV37" s="103"/>
      <c r="KAA37" s="102"/>
      <c r="KAB37" s="102"/>
      <c r="KAC37" s="103"/>
      <c r="KAH37" s="102"/>
      <c r="KAI37" s="102"/>
      <c r="KAJ37" s="103"/>
      <c r="KAO37" s="102"/>
      <c r="KAP37" s="102"/>
      <c r="KAQ37" s="103"/>
      <c r="KAV37" s="102"/>
      <c r="KAW37" s="102"/>
      <c r="KAX37" s="103"/>
      <c r="KBC37" s="102"/>
      <c r="KBD37" s="102"/>
      <c r="KBE37" s="103"/>
      <c r="KBJ37" s="102"/>
      <c r="KBK37" s="102"/>
      <c r="KBL37" s="103"/>
      <c r="KBQ37" s="102"/>
      <c r="KBR37" s="102"/>
      <c r="KBS37" s="103"/>
      <c r="KBX37" s="102"/>
      <c r="KBY37" s="102"/>
      <c r="KBZ37" s="103"/>
      <c r="KCE37" s="102"/>
      <c r="KCF37" s="102"/>
      <c r="KCG37" s="103"/>
      <c r="KCL37" s="102"/>
      <c r="KCM37" s="102"/>
      <c r="KCN37" s="103"/>
      <c r="KCS37" s="102"/>
      <c r="KCT37" s="102"/>
      <c r="KCU37" s="103"/>
      <c r="KCZ37" s="102"/>
      <c r="KDA37" s="102"/>
      <c r="KDB37" s="103"/>
      <c r="KDG37" s="102"/>
      <c r="KDH37" s="102"/>
      <c r="KDI37" s="103"/>
      <c r="KDN37" s="102"/>
      <c r="KDO37" s="102"/>
      <c r="KDP37" s="103"/>
      <c r="KDU37" s="102"/>
      <c r="KDV37" s="102"/>
      <c r="KDW37" s="103"/>
      <c r="KEB37" s="102"/>
      <c r="KEC37" s="102"/>
      <c r="KED37" s="103"/>
      <c r="KEI37" s="102"/>
      <c r="KEJ37" s="102"/>
      <c r="KEK37" s="103"/>
      <c r="KEP37" s="102"/>
      <c r="KEQ37" s="102"/>
      <c r="KER37" s="103"/>
      <c r="KEW37" s="102"/>
      <c r="KEX37" s="102"/>
      <c r="KEY37" s="103"/>
      <c r="KFD37" s="102"/>
      <c r="KFE37" s="102"/>
      <c r="KFF37" s="103"/>
      <c r="KFK37" s="102"/>
      <c r="KFL37" s="102"/>
      <c r="KFM37" s="103"/>
      <c r="KFR37" s="102"/>
      <c r="KFS37" s="102"/>
      <c r="KFT37" s="103"/>
      <c r="KFY37" s="102"/>
      <c r="KFZ37" s="102"/>
      <c r="KGA37" s="103"/>
      <c r="KGF37" s="102"/>
      <c r="KGG37" s="102"/>
      <c r="KGH37" s="103"/>
      <c r="KGM37" s="102"/>
      <c r="KGN37" s="102"/>
      <c r="KGO37" s="103"/>
      <c r="KGT37" s="102"/>
      <c r="KGU37" s="102"/>
      <c r="KGV37" s="103"/>
      <c r="KHA37" s="102"/>
      <c r="KHB37" s="102"/>
      <c r="KHC37" s="103"/>
      <c r="KHH37" s="102"/>
      <c r="KHI37" s="102"/>
      <c r="KHJ37" s="103"/>
      <c r="KHO37" s="102"/>
      <c r="KHP37" s="102"/>
      <c r="KHQ37" s="103"/>
      <c r="KHV37" s="102"/>
      <c r="KHW37" s="102"/>
      <c r="KHX37" s="103"/>
      <c r="KIC37" s="102"/>
      <c r="KID37" s="102"/>
      <c r="KIE37" s="103"/>
      <c r="KIJ37" s="102"/>
      <c r="KIK37" s="102"/>
      <c r="KIL37" s="103"/>
      <c r="KIQ37" s="102"/>
      <c r="KIR37" s="102"/>
      <c r="KIS37" s="103"/>
      <c r="KIX37" s="102"/>
      <c r="KIY37" s="102"/>
      <c r="KIZ37" s="103"/>
      <c r="KJE37" s="102"/>
      <c r="KJF37" s="102"/>
      <c r="KJG37" s="103"/>
      <c r="KJL37" s="102"/>
      <c r="KJM37" s="102"/>
      <c r="KJN37" s="103"/>
      <c r="KJS37" s="102"/>
      <c r="KJT37" s="102"/>
      <c r="KJU37" s="103"/>
      <c r="KJZ37" s="102"/>
      <c r="KKA37" s="102"/>
      <c r="KKB37" s="103"/>
      <c r="KKG37" s="102"/>
      <c r="KKH37" s="102"/>
      <c r="KKI37" s="103"/>
      <c r="KKN37" s="102"/>
      <c r="KKO37" s="102"/>
      <c r="KKP37" s="103"/>
      <c r="KKU37" s="102"/>
      <c r="KKV37" s="102"/>
      <c r="KKW37" s="103"/>
      <c r="KLB37" s="102"/>
      <c r="KLC37" s="102"/>
      <c r="KLD37" s="103"/>
      <c r="KLI37" s="102"/>
      <c r="KLJ37" s="102"/>
      <c r="KLK37" s="103"/>
      <c r="KLP37" s="102"/>
      <c r="KLQ37" s="102"/>
      <c r="KLR37" s="103"/>
      <c r="KLW37" s="102"/>
      <c r="KLX37" s="102"/>
      <c r="KLY37" s="103"/>
      <c r="KMD37" s="102"/>
      <c r="KME37" s="102"/>
      <c r="KMF37" s="103"/>
      <c r="KMK37" s="102"/>
      <c r="KML37" s="102"/>
      <c r="KMM37" s="103"/>
      <c r="KMR37" s="102"/>
      <c r="KMS37" s="102"/>
      <c r="KMT37" s="103"/>
      <c r="KMY37" s="102"/>
      <c r="KMZ37" s="102"/>
      <c r="KNA37" s="103"/>
      <c r="KNF37" s="102"/>
      <c r="KNG37" s="102"/>
      <c r="KNH37" s="103"/>
      <c r="KNM37" s="102"/>
      <c r="KNN37" s="102"/>
      <c r="KNO37" s="103"/>
      <c r="KNT37" s="102"/>
      <c r="KNU37" s="102"/>
      <c r="KNV37" s="103"/>
      <c r="KOA37" s="102"/>
      <c r="KOB37" s="102"/>
      <c r="KOC37" s="103"/>
      <c r="KOH37" s="102"/>
      <c r="KOI37" s="102"/>
      <c r="KOJ37" s="103"/>
      <c r="KOO37" s="102"/>
      <c r="KOP37" s="102"/>
      <c r="KOQ37" s="103"/>
      <c r="KOV37" s="102"/>
      <c r="KOW37" s="102"/>
      <c r="KOX37" s="103"/>
      <c r="KPC37" s="102"/>
      <c r="KPD37" s="102"/>
      <c r="KPE37" s="103"/>
      <c r="KPJ37" s="102"/>
      <c r="KPK37" s="102"/>
      <c r="KPL37" s="103"/>
      <c r="KPQ37" s="102"/>
      <c r="KPR37" s="102"/>
      <c r="KPS37" s="103"/>
      <c r="KPX37" s="102"/>
      <c r="KPY37" s="102"/>
      <c r="KPZ37" s="103"/>
      <c r="KQE37" s="102"/>
      <c r="KQF37" s="102"/>
      <c r="KQG37" s="103"/>
      <c r="KQL37" s="102"/>
      <c r="KQM37" s="102"/>
      <c r="KQN37" s="103"/>
      <c r="KQS37" s="102"/>
      <c r="KQT37" s="102"/>
      <c r="KQU37" s="103"/>
      <c r="KQZ37" s="102"/>
      <c r="KRA37" s="102"/>
      <c r="KRB37" s="103"/>
      <c r="KRG37" s="102"/>
      <c r="KRH37" s="102"/>
      <c r="KRI37" s="103"/>
      <c r="KRN37" s="102"/>
      <c r="KRO37" s="102"/>
      <c r="KRP37" s="103"/>
      <c r="KRU37" s="102"/>
      <c r="KRV37" s="102"/>
      <c r="KRW37" s="103"/>
      <c r="KSB37" s="102"/>
      <c r="KSC37" s="102"/>
      <c r="KSD37" s="103"/>
      <c r="KSI37" s="102"/>
      <c r="KSJ37" s="102"/>
      <c r="KSK37" s="103"/>
      <c r="KSP37" s="102"/>
      <c r="KSQ37" s="102"/>
      <c r="KSR37" s="103"/>
      <c r="KSW37" s="102"/>
      <c r="KSX37" s="102"/>
      <c r="KSY37" s="103"/>
      <c r="KTD37" s="102"/>
      <c r="KTE37" s="102"/>
      <c r="KTF37" s="103"/>
      <c r="KTK37" s="102"/>
      <c r="KTL37" s="102"/>
      <c r="KTM37" s="103"/>
      <c r="KTR37" s="102"/>
      <c r="KTS37" s="102"/>
      <c r="KTT37" s="103"/>
      <c r="KTY37" s="102"/>
      <c r="KTZ37" s="102"/>
      <c r="KUA37" s="103"/>
      <c r="KUF37" s="102"/>
      <c r="KUG37" s="102"/>
      <c r="KUH37" s="103"/>
      <c r="KUM37" s="102"/>
      <c r="KUN37" s="102"/>
      <c r="KUO37" s="103"/>
      <c r="KUT37" s="102"/>
      <c r="KUU37" s="102"/>
      <c r="KUV37" s="103"/>
      <c r="KVA37" s="102"/>
      <c r="KVB37" s="102"/>
      <c r="KVC37" s="103"/>
      <c r="KVH37" s="102"/>
      <c r="KVI37" s="102"/>
      <c r="KVJ37" s="103"/>
      <c r="KVO37" s="102"/>
      <c r="KVP37" s="102"/>
      <c r="KVQ37" s="103"/>
      <c r="KVV37" s="102"/>
      <c r="KVW37" s="102"/>
      <c r="KVX37" s="103"/>
      <c r="KWC37" s="102"/>
      <c r="KWD37" s="102"/>
      <c r="KWE37" s="103"/>
      <c r="KWJ37" s="102"/>
      <c r="KWK37" s="102"/>
      <c r="KWL37" s="103"/>
      <c r="KWQ37" s="102"/>
      <c r="KWR37" s="102"/>
      <c r="KWS37" s="103"/>
      <c r="KWX37" s="102"/>
      <c r="KWY37" s="102"/>
      <c r="KWZ37" s="103"/>
      <c r="KXE37" s="102"/>
      <c r="KXF37" s="102"/>
      <c r="KXG37" s="103"/>
      <c r="KXL37" s="102"/>
      <c r="KXM37" s="102"/>
      <c r="KXN37" s="103"/>
      <c r="KXS37" s="102"/>
      <c r="KXT37" s="102"/>
      <c r="KXU37" s="103"/>
      <c r="KXZ37" s="102"/>
      <c r="KYA37" s="102"/>
      <c r="KYB37" s="103"/>
      <c r="KYG37" s="102"/>
      <c r="KYH37" s="102"/>
      <c r="KYI37" s="103"/>
      <c r="KYN37" s="102"/>
      <c r="KYO37" s="102"/>
      <c r="KYP37" s="103"/>
      <c r="KYU37" s="102"/>
      <c r="KYV37" s="102"/>
      <c r="KYW37" s="103"/>
      <c r="KZB37" s="102"/>
      <c r="KZC37" s="102"/>
      <c r="KZD37" s="103"/>
      <c r="KZI37" s="102"/>
      <c r="KZJ37" s="102"/>
      <c r="KZK37" s="103"/>
      <c r="KZP37" s="102"/>
      <c r="KZQ37" s="102"/>
      <c r="KZR37" s="103"/>
      <c r="KZW37" s="102"/>
      <c r="KZX37" s="102"/>
      <c r="KZY37" s="103"/>
      <c r="LAD37" s="102"/>
      <c r="LAE37" s="102"/>
      <c r="LAF37" s="103"/>
      <c r="LAK37" s="102"/>
      <c r="LAL37" s="102"/>
      <c r="LAM37" s="103"/>
      <c r="LAR37" s="102"/>
      <c r="LAS37" s="102"/>
      <c r="LAT37" s="103"/>
      <c r="LAY37" s="102"/>
      <c r="LAZ37" s="102"/>
      <c r="LBA37" s="103"/>
      <c r="LBF37" s="102"/>
      <c r="LBG37" s="102"/>
      <c r="LBH37" s="103"/>
      <c r="LBM37" s="102"/>
      <c r="LBN37" s="102"/>
      <c r="LBO37" s="103"/>
      <c r="LBT37" s="102"/>
      <c r="LBU37" s="102"/>
      <c r="LBV37" s="103"/>
      <c r="LCA37" s="102"/>
      <c r="LCB37" s="102"/>
      <c r="LCC37" s="103"/>
      <c r="LCH37" s="102"/>
      <c r="LCI37" s="102"/>
      <c r="LCJ37" s="103"/>
      <c r="LCO37" s="102"/>
      <c r="LCP37" s="102"/>
      <c r="LCQ37" s="103"/>
      <c r="LCV37" s="102"/>
      <c r="LCW37" s="102"/>
      <c r="LCX37" s="103"/>
      <c r="LDC37" s="102"/>
      <c r="LDD37" s="102"/>
      <c r="LDE37" s="103"/>
      <c r="LDJ37" s="102"/>
      <c r="LDK37" s="102"/>
      <c r="LDL37" s="103"/>
      <c r="LDQ37" s="102"/>
      <c r="LDR37" s="102"/>
      <c r="LDS37" s="103"/>
      <c r="LDX37" s="102"/>
      <c r="LDY37" s="102"/>
      <c r="LDZ37" s="103"/>
      <c r="LEE37" s="102"/>
      <c r="LEF37" s="102"/>
      <c r="LEG37" s="103"/>
      <c r="LEL37" s="102"/>
      <c r="LEM37" s="102"/>
      <c r="LEN37" s="103"/>
      <c r="LES37" s="102"/>
      <c r="LET37" s="102"/>
      <c r="LEU37" s="103"/>
      <c r="LEZ37" s="102"/>
      <c r="LFA37" s="102"/>
      <c r="LFB37" s="103"/>
      <c r="LFG37" s="102"/>
      <c r="LFH37" s="102"/>
      <c r="LFI37" s="103"/>
      <c r="LFN37" s="102"/>
      <c r="LFO37" s="102"/>
      <c r="LFP37" s="103"/>
      <c r="LFU37" s="102"/>
      <c r="LFV37" s="102"/>
      <c r="LFW37" s="103"/>
      <c r="LGB37" s="102"/>
      <c r="LGC37" s="102"/>
      <c r="LGD37" s="103"/>
      <c r="LGI37" s="102"/>
      <c r="LGJ37" s="102"/>
      <c r="LGK37" s="103"/>
      <c r="LGP37" s="102"/>
      <c r="LGQ37" s="102"/>
      <c r="LGR37" s="103"/>
      <c r="LGW37" s="102"/>
      <c r="LGX37" s="102"/>
      <c r="LGY37" s="103"/>
      <c r="LHD37" s="102"/>
      <c r="LHE37" s="102"/>
      <c r="LHF37" s="103"/>
      <c r="LHK37" s="102"/>
      <c r="LHL37" s="102"/>
      <c r="LHM37" s="103"/>
      <c r="LHR37" s="102"/>
      <c r="LHS37" s="102"/>
      <c r="LHT37" s="103"/>
      <c r="LHY37" s="102"/>
      <c r="LHZ37" s="102"/>
      <c r="LIA37" s="103"/>
      <c r="LIF37" s="102"/>
      <c r="LIG37" s="102"/>
      <c r="LIH37" s="103"/>
      <c r="LIM37" s="102"/>
      <c r="LIN37" s="102"/>
      <c r="LIO37" s="103"/>
      <c r="LIT37" s="102"/>
      <c r="LIU37" s="102"/>
      <c r="LIV37" s="103"/>
      <c r="LJA37" s="102"/>
      <c r="LJB37" s="102"/>
      <c r="LJC37" s="103"/>
      <c r="LJH37" s="102"/>
      <c r="LJI37" s="102"/>
      <c r="LJJ37" s="103"/>
      <c r="LJO37" s="102"/>
      <c r="LJP37" s="102"/>
      <c r="LJQ37" s="103"/>
      <c r="LJV37" s="102"/>
      <c r="LJW37" s="102"/>
      <c r="LJX37" s="103"/>
      <c r="LKC37" s="102"/>
      <c r="LKD37" s="102"/>
      <c r="LKE37" s="103"/>
      <c r="LKJ37" s="102"/>
      <c r="LKK37" s="102"/>
      <c r="LKL37" s="103"/>
      <c r="LKQ37" s="102"/>
      <c r="LKR37" s="102"/>
      <c r="LKS37" s="103"/>
      <c r="LKX37" s="102"/>
      <c r="LKY37" s="102"/>
      <c r="LKZ37" s="103"/>
      <c r="LLE37" s="102"/>
      <c r="LLF37" s="102"/>
      <c r="LLG37" s="103"/>
      <c r="LLL37" s="102"/>
      <c r="LLM37" s="102"/>
      <c r="LLN37" s="103"/>
      <c r="LLS37" s="102"/>
      <c r="LLT37" s="102"/>
      <c r="LLU37" s="103"/>
      <c r="LLZ37" s="102"/>
      <c r="LMA37" s="102"/>
      <c r="LMB37" s="103"/>
      <c r="LMG37" s="102"/>
      <c r="LMH37" s="102"/>
      <c r="LMI37" s="103"/>
      <c r="LMN37" s="102"/>
      <c r="LMO37" s="102"/>
      <c r="LMP37" s="103"/>
      <c r="LMU37" s="102"/>
      <c r="LMV37" s="102"/>
      <c r="LMW37" s="103"/>
      <c r="LNB37" s="102"/>
      <c r="LNC37" s="102"/>
      <c r="LND37" s="103"/>
      <c r="LNI37" s="102"/>
      <c r="LNJ37" s="102"/>
      <c r="LNK37" s="103"/>
      <c r="LNP37" s="102"/>
      <c r="LNQ37" s="102"/>
      <c r="LNR37" s="103"/>
      <c r="LNW37" s="102"/>
      <c r="LNX37" s="102"/>
      <c r="LNY37" s="103"/>
      <c r="LOD37" s="102"/>
      <c r="LOE37" s="102"/>
      <c r="LOF37" s="103"/>
      <c r="LOK37" s="102"/>
      <c r="LOL37" s="102"/>
      <c r="LOM37" s="103"/>
      <c r="LOR37" s="102"/>
      <c r="LOS37" s="102"/>
      <c r="LOT37" s="103"/>
      <c r="LOY37" s="102"/>
      <c r="LOZ37" s="102"/>
      <c r="LPA37" s="103"/>
      <c r="LPF37" s="102"/>
      <c r="LPG37" s="102"/>
      <c r="LPH37" s="103"/>
      <c r="LPM37" s="102"/>
      <c r="LPN37" s="102"/>
      <c r="LPO37" s="103"/>
      <c r="LPT37" s="102"/>
      <c r="LPU37" s="102"/>
      <c r="LPV37" s="103"/>
      <c r="LQA37" s="102"/>
      <c r="LQB37" s="102"/>
      <c r="LQC37" s="103"/>
      <c r="LQH37" s="102"/>
      <c r="LQI37" s="102"/>
      <c r="LQJ37" s="103"/>
      <c r="LQO37" s="102"/>
      <c r="LQP37" s="102"/>
      <c r="LQQ37" s="103"/>
      <c r="LQV37" s="102"/>
      <c r="LQW37" s="102"/>
      <c r="LQX37" s="103"/>
      <c r="LRC37" s="102"/>
      <c r="LRD37" s="102"/>
      <c r="LRE37" s="103"/>
      <c r="LRJ37" s="102"/>
      <c r="LRK37" s="102"/>
      <c r="LRL37" s="103"/>
      <c r="LRQ37" s="102"/>
      <c r="LRR37" s="102"/>
      <c r="LRS37" s="103"/>
      <c r="LRX37" s="102"/>
      <c r="LRY37" s="102"/>
      <c r="LRZ37" s="103"/>
      <c r="LSE37" s="102"/>
      <c r="LSF37" s="102"/>
      <c r="LSG37" s="103"/>
      <c r="LSL37" s="102"/>
      <c r="LSM37" s="102"/>
      <c r="LSN37" s="103"/>
      <c r="LSS37" s="102"/>
      <c r="LST37" s="102"/>
      <c r="LSU37" s="103"/>
      <c r="LSZ37" s="102"/>
      <c r="LTA37" s="102"/>
      <c r="LTB37" s="103"/>
      <c r="LTG37" s="102"/>
      <c r="LTH37" s="102"/>
      <c r="LTI37" s="103"/>
      <c r="LTN37" s="102"/>
      <c r="LTO37" s="102"/>
      <c r="LTP37" s="103"/>
      <c r="LTU37" s="102"/>
      <c r="LTV37" s="102"/>
      <c r="LTW37" s="103"/>
      <c r="LUB37" s="102"/>
      <c r="LUC37" s="102"/>
      <c r="LUD37" s="103"/>
      <c r="LUI37" s="102"/>
      <c r="LUJ37" s="102"/>
      <c r="LUK37" s="103"/>
      <c r="LUP37" s="102"/>
      <c r="LUQ37" s="102"/>
      <c r="LUR37" s="103"/>
      <c r="LUW37" s="102"/>
      <c r="LUX37" s="102"/>
      <c r="LUY37" s="103"/>
      <c r="LVD37" s="102"/>
      <c r="LVE37" s="102"/>
      <c r="LVF37" s="103"/>
      <c r="LVK37" s="102"/>
      <c r="LVL37" s="102"/>
      <c r="LVM37" s="103"/>
      <c r="LVR37" s="102"/>
      <c r="LVS37" s="102"/>
      <c r="LVT37" s="103"/>
      <c r="LVY37" s="102"/>
      <c r="LVZ37" s="102"/>
      <c r="LWA37" s="103"/>
      <c r="LWF37" s="102"/>
      <c r="LWG37" s="102"/>
      <c r="LWH37" s="103"/>
      <c r="LWM37" s="102"/>
      <c r="LWN37" s="102"/>
      <c r="LWO37" s="103"/>
      <c r="LWT37" s="102"/>
      <c r="LWU37" s="102"/>
      <c r="LWV37" s="103"/>
      <c r="LXA37" s="102"/>
      <c r="LXB37" s="102"/>
      <c r="LXC37" s="103"/>
      <c r="LXH37" s="102"/>
      <c r="LXI37" s="102"/>
      <c r="LXJ37" s="103"/>
      <c r="LXO37" s="102"/>
      <c r="LXP37" s="102"/>
      <c r="LXQ37" s="103"/>
      <c r="LXV37" s="102"/>
      <c r="LXW37" s="102"/>
      <c r="LXX37" s="103"/>
      <c r="LYC37" s="102"/>
      <c r="LYD37" s="102"/>
      <c r="LYE37" s="103"/>
      <c r="LYJ37" s="102"/>
      <c r="LYK37" s="102"/>
      <c r="LYL37" s="103"/>
      <c r="LYQ37" s="102"/>
      <c r="LYR37" s="102"/>
      <c r="LYS37" s="103"/>
      <c r="LYX37" s="102"/>
      <c r="LYY37" s="102"/>
      <c r="LYZ37" s="103"/>
      <c r="LZE37" s="102"/>
      <c r="LZF37" s="102"/>
      <c r="LZG37" s="103"/>
      <c r="LZL37" s="102"/>
      <c r="LZM37" s="102"/>
      <c r="LZN37" s="103"/>
      <c r="LZS37" s="102"/>
      <c r="LZT37" s="102"/>
      <c r="LZU37" s="103"/>
      <c r="LZZ37" s="102"/>
      <c r="MAA37" s="102"/>
      <c r="MAB37" s="103"/>
      <c r="MAG37" s="102"/>
      <c r="MAH37" s="102"/>
      <c r="MAI37" s="103"/>
      <c r="MAN37" s="102"/>
      <c r="MAO37" s="102"/>
      <c r="MAP37" s="103"/>
      <c r="MAU37" s="102"/>
      <c r="MAV37" s="102"/>
      <c r="MAW37" s="103"/>
      <c r="MBB37" s="102"/>
      <c r="MBC37" s="102"/>
      <c r="MBD37" s="103"/>
      <c r="MBI37" s="102"/>
      <c r="MBJ37" s="102"/>
      <c r="MBK37" s="103"/>
      <c r="MBP37" s="102"/>
      <c r="MBQ37" s="102"/>
      <c r="MBR37" s="103"/>
      <c r="MBW37" s="102"/>
      <c r="MBX37" s="102"/>
      <c r="MBY37" s="103"/>
      <c r="MCD37" s="102"/>
      <c r="MCE37" s="102"/>
      <c r="MCF37" s="103"/>
      <c r="MCK37" s="102"/>
      <c r="MCL37" s="102"/>
      <c r="MCM37" s="103"/>
      <c r="MCR37" s="102"/>
      <c r="MCS37" s="102"/>
      <c r="MCT37" s="103"/>
      <c r="MCY37" s="102"/>
      <c r="MCZ37" s="102"/>
      <c r="MDA37" s="103"/>
      <c r="MDF37" s="102"/>
      <c r="MDG37" s="102"/>
      <c r="MDH37" s="103"/>
      <c r="MDM37" s="102"/>
      <c r="MDN37" s="102"/>
      <c r="MDO37" s="103"/>
      <c r="MDT37" s="102"/>
      <c r="MDU37" s="102"/>
      <c r="MDV37" s="103"/>
      <c r="MEA37" s="102"/>
      <c r="MEB37" s="102"/>
      <c r="MEC37" s="103"/>
      <c r="MEH37" s="102"/>
      <c r="MEI37" s="102"/>
      <c r="MEJ37" s="103"/>
      <c r="MEO37" s="102"/>
      <c r="MEP37" s="102"/>
      <c r="MEQ37" s="103"/>
      <c r="MEV37" s="102"/>
      <c r="MEW37" s="102"/>
      <c r="MEX37" s="103"/>
      <c r="MFC37" s="102"/>
      <c r="MFD37" s="102"/>
      <c r="MFE37" s="103"/>
      <c r="MFJ37" s="102"/>
      <c r="MFK37" s="102"/>
      <c r="MFL37" s="103"/>
      <c r="MFQ37" s="102"/>
      <c r="MFR37" s="102"/>
      <c r="MFS37" s="103"/>
      <c r="MFX37" s="102"/>
      <c r="MFY37" s="102"/>
      <c r="MFZ37" s="103"/>
      <c r="MGE37" s="102"/>
      <c r="MGF37" s="102"/>
      <c r="MGG37" s="103"/>
      <c r="MGL37" s="102"/>
      <c r="MGM37" s="102"/>
      <c r="MGN37" s="103"/>
      <c r="MGS37" s="102"/>
      <c r="MGT37" s="102"/>
      <c r="MGU37" s="103"/>
      <c r="MGZ37" s="102"/>
      <c r="MHA37" s="102"/>
      <c r="MHB37" s="103"/>
      <c r="MHG37" s="102"/>
      <c r="MHH37" s="102"/>
      <c r="MHI37" s="103"/>
      <c r="MHN37" s="102"/>
      <c r="MHO37" s="102"/>
      <c r="MHP37" s="103"/>
      <c r="MHU37" s="102"/>
      <c r="MHV37" s="102"/>
      <c r="MHW37" s="103"/>
      <c r="MIB37" s="102"/>
      <c r="MIC37" s="102"/>
      <c r="MID37" s="103"/>
      <c r="MII37" s="102"/>
      <c r="MIJ37" s="102"/>
      <c r="MIK37" s="103"/>
      <c r="MIP37" s="102"/>
      <c r="MIQ37" s="102"/>
      <c r="MIR37" s="103"/>
      <c r="MIW37" s="102"/>
      <c r="MIX37" s="102"/>
      <c r="MIY37" s="103"/>
      <c r="MJD37" s="102"/>
      <c r="MJE37" s="102"/>
      <c r="MJF37" s="103"/>
      <c r="MJK37" s="102"/>
      <c r="MJL37" s="102"/>
      <c r="MJM37" s="103"/>
      <c r="MJR37" s="102"/>
      <c r="MJS37" s="102"/>
      <c r="MJT37" s="103"/>
      <c r="MJY37" s="102"/>
      <c r="MJZ37" s="102"/>
      <c r="MKA37" s="103"/>
      <c r="MKF37" s="102"/>
      <c r="MKG37" s="102"/>
      <c r="MKH37" s="103"/>
      <c r="MKM37" s="102"/>
      <c r="MKN37" s="102"/>
      <c r="MKO37" s="103"/>
      <c r="MKT37" s="102"/>
      <c r="MKU37" s="102"/>
      <c r="MKV37" s="103"/>
      <c r="MLA37" s="102"/>
      <c r="MLB37" s="102"/>
      <c r="MLC37" s="103"/>
      <c r="MLH37" s="102"/>
      <c r="MLI37" s="102"/>
      <c r="MLJ37" s="103"/>
      <c r="MLO37" s="102"/>
      <c r="MLP37" s="102"/>
      <c r="MLQ37" s="103"/>
      <c r="MLV37" s="102"/>
      <c r="MLW37" s="102"/>
      <c r="MLX37" s="103"/>
      <c r="MMC37" s="102"/>
      <c r="MMD37" s="102"/>
      <c r="MME37" s="103"/>
      <c r="MMJ37" s="102"/>
      <c r="MMK37" s="102"/>
      <c r="MML37" s="103"/>
      <c r="MMQ37" s="102"/>
      <c r="MMR37" s="102"/>
      <c r="MMS37" s="103"/>
      <c r="MMX37" s="102"/>
      <c r="MMY37" s="102"/>
      <c r="MMZ37" s="103"/>
      <c r="MNE37" s="102"/>
      <c r="MNF37" s="102"/>
      <c r="MNG37" s="103"/>
      <c r="MNL37" s="102"/>
      <c r="MNM37" s="102"/>
      <c r="MNN37" s="103"/>
      <c r="MNS37" s="102"/>
      <c r="MNT37" s="102"/>
      <c r="MNU37" s="103"/>
      <c r="MNZ37" s="102"/>
      <c r="MOA37" s="102"/>
      <c r="MOB37" s="103"/>
      <c r="MOG37" s="102"/>
      <c r="MOH37" s="102"/>
      <c r="MOI37" s="103"/>
      <c r="MON37" s="102"/>
      <c r="MOO37" s="102"/>
      <c r="MOP37" s="103"/>
      <c r="MOU37" s="102"/>
      <c r="MOV37" s="102"/>
      <c r="MOW37" s="103"/>
      <c r="MPB37" s="102"/>
      <c r="MPC37" s="102"/>
      <c r="MPD37" s="103"/>
      <c r="MPI37" s="102"/>
      <c r="MPJ37" s="102"/>
      <c r="MPK37" s="103"/>
      <c r="MPP37" s="102"/>
      <c r="MPQ37" s="102"/>
      <c r="MPR37" s="103"/>
      <c r="MPW37" s="102"/>
      <c r="MPX37" s="102"/>
      <c r="MPY37" s="103"/>
      <c r="MQD37" s="102"/>
      <c r="MQE37" s="102"/>
      <c r="MQF37" s="103"/>
      <c r="MQK37" s="102"/>
      <c r="MQL37" s="102"/>
      <c r="MQM37" s="103"/>
      <c r="MQR37" s="102"/>
      <c r="MQS37" s="102"/>
      <c r="MQT37" s="103"/>
      <c r="MQY37" s="102"/>
      <c r="MQZ37" s="102"/>
      <c r="MRA37" s="103"/>
      <c r="MRF37" s="102"/>
      <c r="MRG37" s="102"/>
      <c r="MRH37" s="103"/>
      <c r="MRM37" s="102"/>
      <c r="MRN37" s="102"/>
      <c r="MRO37" s="103"/>
      <c r="MRT37" s="102"/>
      <c r="MRU37" s="102"/>
      <c r="MRV37" s="103"/>
      <c r="MSA37" s="102"/>
      <c r="MSB37" s="102"/>
      <c r="MSC37" s="103"/>
      <c r="MSH37" s="102"/>
      <c r="MSI37" s="102"/>
      <c r="MSJ37" s="103"/>
      <c r="MSO37" s="102"/>
      <c r="MSP37" s="102"/>
      <c r="MSQ37" s="103"/>
      <c r="MSV37" s="102"/>
      <c r="MSW37" s="102"/>
      <c r="MSX37" s="103"/>
      <c r="MTC37" s="102"/>
      <c r="MTD37" s="102"/>
      <c r="MTE37" s="103"/>
      <c r="MTJ37" s="102"/>
      <c r="MTK37" s="102"/>
      <c r="MTL37" s="103"/>
      <c r="MTQ37" s="102"/>
      <c r="MTR37" s="102"/>
      <c r="MTS37" s="103"/>
      <c r="MTX37" s="102"/>
      <c r="MTY37" s="102"/>
      <c r="MTZ37" s="103"/>
      <c r="MUE37" s="102"/>
      <c r="MUF37" s="102"/>
      <c r="MUG37" s="103"/>
      <c r="MUL37" s="102"/>
      <c r="MUM37" s="102"/>
      <c r="MUN37" s="103"/>
      <c r="MUS37" s="102"/>
      <c r="MUT37" s="102"/>
      <c r="MUU37" s="103"/>
      <c r="MUZ37" s="102"/>
      <c r="MVA37" s="102"/>
      <c r="MVB37" s="103"/>
      <c r="MVG37" s="102"/>
      <c r="MVH37" s="102"/>
      <c r="MVI37" s="103"/>
      <c r="MVN37" s="102"/>
      <c r="MVO37" s="102"/>
      <c r="MVP37" s="103"/>
      <c r="MVU37" s="102"/>
      <c r="MVV37" s="102"/>
      <c r="MVW37" s="103"/>
      <c r="MWB37" s="102"/>
      <c r="MWC37" s="102"/>
      <c r="MWD37" s="103"/>
      <c r="MWI37" s="102"/>
      <c r="MWJ37" s="102"/>
      <c r="MWK37" s="103"/>
      <c r="MWP37" s="102"/>
      <c r="MWQ37" s="102"/>
      <c r="MWR37" s="103"/>
      <c r="MWW37" s="102"/>
      <c r="MWX37" s="102"/>
      <c r="MWY37" s="103"/>
      <c r="MXD37" s="102"/>
      <c r="MXE37" s="102"/>
      <c r="MXF37" s="103"/>
      <c r="MXK37" s="102"/>
      <c r="MXL37" s="102"/>
      <c r="MXM37" s="103"/>
      <c r="MXR37" s="102"/>
      <c r="MXS37" s="102"/>
      <c r="MXT37" s="103"/>
      <c r="MXY37" s="102"/>
      <c r="MXZ37" s="102"/>
      <c r="MYA37" s="103"/>
      <c r="MYF37" s="102"/>
      <c r="MYG37" s="102"/>
      <c r="MYH37" s="103"/>
      <c r="MYM37" s="102"/>
      <c r="MYN37" s="102"/>
      <c r="MYO37" s="103"/>
      <c r="MYT37" s="102"/>
      <c r="MYU37" s="102"/>
      <c r="MYV37" s="103"/>
      <c r="MZA37" s="102"/>
      <c r="MZB37" s="102"/>
      <c r="MZC37" s="103"/>
      <c r="MZH37" s="102"/>
      <c r="MZI37" s="102"/>
      <c r="MZJ37" s="103"/>
      <c r="MZO37" s="102"/>
      <c r="MZP37" s="102"/>
      <c r="MZQ37" s="103"/>
      <c r="MZV37" s="102"/>
      <c r="MZW37" s="102"/>
      <c r="MZX37" s="103"/>
      <c r="NAC37" s="102"/>
      <c r="NAD37" s="102"/>
      <c r="NAE37" s="103"/>
      <c r="NAJ37" s="102"/>
      <c r="NAK37" s="102"/>
      <c r="NAL37" s="103"/>
      <c r="NAQ37" s="102"/>
      <c r="NAR37" s="102"/>
      <c r="NAS37" s="103"/>
      <c r="NAX37" s="102"/>
      <c r="NAY37" s="102"/>
      <c r="NAZ37" s="103"/>
      <c r="NBE37" s="102"/>
      <c r="NBF37" s="102"/>
      <c r="NBG37" s="103"/>
      <c r="NBL37" s="102"/>
      <c r="NBM37" s="102"/>
      <c r="NBN37" s="103"/>
      <c r="NBS37" s="102"/>
      <c r="NBT37" s="102"/>
      <c r="NBU37" s="103"/>
      <c r="NBZ37" s="102"/>
      <c r="NCA37" s="102"/>
      <c r="NCB37" s="103"/>
      <c r="NCG37" s="102"/>
      <c r="NCH37" s="102"/>
      <c r="NCI37" s="103"/>
      <c r="NCN37" s="102"/>
      <c r="NCO37" s="102"/>
      <c r="NCP37" s="103"/>
      <c r="NCU37" s="102"/>
      <c r="NCV37" s="102"/>
      <c r="NCW37" s="103"/>
      <c r="NDB37" s="102"/>
      <c r="NDC37" s="102"/>
      <c r="NDD37" s="103"/>
      <c r="NDI37" s="102"/>
      <c r="NDJ37" s="102"/>
      <c r="NDK37" s="103"/>
      <c r="NDP37" s="102"/>
      <c r="NDQ37" s="102"/>
      <c r="NDR37" s="103"/>
      <c r="NDW37" s="102"/>
      <c r="NDX37" s="102"/>
      <c r="NDY37" s="103"/>
      <c r="NED37" s="102"/>
      <c r="NEE37" s="102"/>
      <c r="NEF37" s="103"/>
      <c r="NEK37" s="102"/>
      <c r="NEL37" s="102"/>
      <c r="NEM37" s="103"/>
      <c r="NER37" s="102"/>
      <c r="NES37" s="102"/>
      <c r="NET37" s="103"/>
      <c r="NEY37" s="102"/>
      <c r="NEZ37" s="102"/>
      <c r="NFA37" s="103"/>
      <c r="NFF37" s="102"/>
      <c r="NFG37" s="102"/>
      <c r="NFH37" s="103"/>
      <c r="NFM37" s="102"/>
      <c r="NFN37" s="102"/>
      <c r="NFO37" s="103"/>
      <c r="NFT37" s="102"/>
      <c r="NFU37" s="102"/>
      <c r="NFV37" s="103"/>
      <c r="NGA37" s="102"/>
      <c r="NGB37" s="102"/>
      <c r="NGC37" s="103"/>
      <c r="NGH37" s="102"/>
      <c r="NGI37" s="102"/>
      <c r="NGJ37" s="103"/>
      <c r="NGO37" s="102"/>
      <c r="NGP37" s="102"/>
      <c r="NGQ37" s="103"/>
      <c r="NGV37" s="102"/>
      <c r="NGW37" s="102"/>
      <c r="NGX37" s="103"/>
      <c r="NHC37" s="102"/>
      <c r="NHD37" s="102"/>
      <c r="NHE37" s="103"/>
      <c r="NHJ37" s="102"/>
      <c r="NHK37" s="102"/>
      <c r="NHL37" s="103"/>
      <c r="NHQ37" s="102"/>
      <c r="NHR37" s="102"/>
      <c r="NHS37" s="103"/>
      <c r="NHX37" s="102"/>
      <c r="NHY37" s="102"/>
      <c r="NHZ37" s="103"/>
      <c r="NIE37" s="102"/>
      <c r="NIF37" s="102"/>
      <c r="NIG37" s="103"/>
      <c r="NIL37" s="102"/>
      <c r="NIM37" s="102"/>
      <c r="NIN37" s="103"/>
      <c r="NIS37" s="102"/>
      <c r="NIT37" s="102"/>
      <c r="NIU37" s="103"/>
      <c r="NIZ37" s="102"/>
      <c r="NJA37" s="102"/>
      <c r="NJB37" s="103"/>
      <c r="NJG37" s="102"/>
      <c r="NJH37" s="102"/>
      <c r="NJI37" s="103"/>
      <c r="NJN37" s="102"/>
      <c r="NJO37" s="102"/>
      <c r="NJP37" s="103"/>
      <c r="NJU37" s="102"/>
      <c r="NJV37" s="102"/>
      <c r="NJW37" s="103"/>
      <c r="NKB37" s="102"/>
      <c r="NKC37" s="102"/>
      <c r="NKD37" s="103"/>
      <c r="NKI37" s="102"/>
      <c r="NKJ37" s="102"/>
      <c r="NKK37" s="103"/>
      <c r="NKP37" s="102"/>
      <c r="NKQ37" s="102"/>
      <c r="NKR37" s="103"/>
      <c r="NKW37" s="102"/>
      <c r="NKX37" s="102"/>
      <c r="NKY37" s="103"/>
      <c r="NLD37" s="102"/>
      <c r="NLE37" s="102"/>
      <c r="NLF37" s="103"/>
      <c r="NLK37" s="102"/>
      <c r="NLL37" s="102"/>
      <c r="NLM37" s="103"/>
      <c r="NLR37" s="102"/>
      <c r="NLS37" s="102"/>
      <c r="NLT37" s="103"/>
      <c r="NLY37" s="102"/>
      <c r="NLZ37" s="102"/>
      <c r="NMA37" s="103"/>
      <c r="NMF37" s="102"/>
      <c r="NMG37" s="102"/>
      <c r="NMH37" s="103"/>
      <c r="NMM37" s="102"/>
      <c r="NMN37" s="102"/>
      <c r="NMO37" s="103"/>
      <c r="NMT37" s="102"/>
      <c r="NMU37" s="102"/>
      <c r="NMV37" s="103"/>
      <c r="NNA37" s="102"/>
      <c r="NNB37" s="102"/>
      <c r="NNC37" s="103"/>
      <c r="NNH37" s="102"/>
      <c r="NNI37" s="102"/>
      <c r="NNJ37" s="103"/>
      <c r="NNO37" s="102"/>
      <c r="NNP37" s="102"/>
      <c r="NNQ37" s="103"/>
      <c r="NNV37" s="102"/>
      <c r="NNW37" s="102"/>
      <c r="NNX37" s="103"/>
      <c r="NOC37" s="102"/>
      <c r="NOD37" s="102"/>
      <c r="NOE37" s="103"/>
      <c r="NOJ37" s="102"/>
      <c r="NOK37" s="102"/>
      <c r="NOL37" s="103"/>
      <c r="NOQ37" s="102"/>
      <c r="NOR37" s="102"/>
      <c r="NOS37" s="103"/>
      <c r="NOX37" s="102"/>
      <c r="NOY37" s="102"/>
      <c r="NOZ37" s="103"/>
      <c r="NPE37" s="102"/>
      <c r="NPF37" s="102"/>
      <c r="NPG37" s="103"/>
      <c r="NPL37" s="102"/>
      <c r="NPM37" s="102"/>
      <c r="NPN37" s="103"/>
      <c r="NPS37" s="102"/>
      <c r="NPT37" s="102"/>
      <c r="NPU37" s="103"/>
      <c r="NPZ37" s="102"/>
      <c r="NQA37" s="102"/>
      <c r="NQB37" s="103"/>
      <c r="NQG37" s="102"/>
      <c r="NQH37" s="102"/>
      <c r="NQI37" s="103"/>
      <c r="NQN37" s="102"/>
      <c r="NQO37" s="102"/>
      <c r="NQP37" s="103"/>
      <c r="NQU37" s="102"/>
      <c r="NQV37" s="102"/>
      <c r="NQW37" s="103"/>
      <c r="NRB37" s="102"/>
      <c r="NRC37" s="102"/>
      <c r="NRD37" s="103"/>
      <c r="NRI37" s="102"/>
      <c r="NRJ37" s="102"/>
      <c r="NRK37" s="103"/>
      <c r="NRP37" s="102"/>
      <c r="NRQ37" s="102"/>
      <c r="NRR37" s="103"/>
      <c r="NRW37" s="102"/>
      <c r="NRX37" s="102"/>
      <c r="NRY37" s="103"/>
      <c r="NSD37" s="102"/>
      <c r="NSE37" s="102"/>
      <c r="NSF37" s="103"/>
      <c r="NSK37" s="102"/>
      <c r="NSL37" s="102"/>
      <c r="NSM37" s="103"/>
      <c r="NSR37" s="102"/>
      <c r="NSS37" s="102"/>
      <c r="NST37" s="103"/>
      <c r="NSY37" s="102"/>
      <c r="NSZ37" s="102"/>
      <c r="NTA37" s="103"/>
      <c r="NTF37" s="102"/>
      <c r="NTG37" s="102"/>
      <c r="NTH37" s="103"/>
      <c r="NTM37" s="102"/>
      <c r="NTN37" s="102"/>
      <c r="NTO37" s="103"/>
      <c r="NTT37" s="102"/>
      <c r="NTU37" s="102"/>
      <c r="NTV37" s="103"/>
      <c r="NUA37" s="102"/>
      <c r="NUB37" s="102"/>
      <c r="NUC37" s="103"/>
      <c r="NUH37" s="102"/>
      <c r="NUI37" s="102"/>
      <c r="NUJ37" s="103"/>
      <c r="NUO37" s="102"/>
      <c r="NUP37" s="102"/>
      <c r="NUQ37" s="103"/>
      <c r="NUV37" s="102"/>
      <c r="NUW37" s="102"/>
      <c r="NUX37" s="103"/>
      <c r="NVC37" s="102"/>
      <c r="NVD37" s="102"/>
      <c r="NVE37" s="103"/>
      <c r="NVJ37" s="102"/>
      <c r="NVK37" s="102"/>
      <c r="NVL37" s="103"/>
      <c r="NVQ37" s="102"/>
      <c r="NVR37" s="102"/>
      <c r="NVS37" s="103"/>
      <c r="NVX37" s="102"/>
      <c r="NVY37" s="102"/>
      <c r="NVZ37" s="103"/>
      <c r="NWE37" s="102"/>
      <c r="NWF37" s="102"/>
      <c r="NWG37" s="103"/>
      <c r="NWL37" s="102"/>
      <c r="NWM37" s="102"/>
      <c r="NWN37" s="103"/>
      <c r="NWS37" s="102"/>
      <c r="NWT37" s="102"/>
      <c r="NWU37" s="103"/>
      <c r="NWZ37" s="102"/>
      <c r="NXA37" s="102"/>
      <c r="NXB37" s="103"/>
      <c r="NXG37" s="102"/>
      <c r="NXH37" s="102"/>
      <c r="NXI37" s="103"/>
      <c r="NXN37" s="102"/>
      <c r="NXO37" s="102"/>
      <c r="NXP37" s="103"/>
      <c r="NXU37" s="102"/>
      <c r="NXV37" s="102"/>
      <c r="NXW37" s="103"/>
      <c r="NYB37" s="102"/>
      <c r="NYC37" s="102"/>
      <c r="NYD37" s="103"/>
      <c r="NYI37" s="102"/>
      <c r="NYJ37" s="102"/>
      <c r="NYK37" s="103"/>
      <c r="NYP37" s="102"/>
      <c r="NYQ37" s="102"/>
      <c r="NYR37" s="103"/>
      <c r="NYW37" s="102"/>
      <c r="NYX37" s="102"/>
      <c r="NYY37" s="103"/>
      <c r="NZD37" s="102"/>
      <c r="NZE37" s="102"/>
      <c r="NZF37" s="103"/>
      <c r="NZK37" s="102"/>
      <c r="NZL37" s="102"/>
      <c r="NZM37" s="103"/>
      <c r="NZR37" s="102"/>
      <c r="NZS37" s="102"/>
      <c r="NZT37" s="103"/>
      <c r="NZY37" s="102"/>
      <c r="NZZ37" s="102"/>
      <c r="OAA37" s="103"/>
      <c r="OAF37" s="102"/>
      <c r="OAG37" s="102"/>
      <c r="OAH37" s="103"/>
      <c r="OAM37" s="102"/>
      <c r="OAN37" s="102"/>
      <c r="OAO37" s="103"/>
      <c r="OAT37" s="102"/>
      <c r="OAU37" s="102"/>
      <c r="OAV37" s="103"/>
      <c r="OBA37" s="102"/>
      <c r="OBB37" s="102"/>
      <c r="OBC37" s="103"/>
      <c r="OBH37" s="102"/>
      <c r="OBI37" s="102"/>
      <c r="OBJ37" s="103"/>
      <c r="OBO37" s="102"/>
      <c r="OBP37" s="102"/>
      <c r="OBQ37" s="103"/>
      <c r="OBV37" s="102"/>
      <c r="OBW37" s="102"/>
      <c r="OBX37" s="103"/>
      <c r="OCC37" s="102"/>
      <c r="OCD37" s="102"/>
      <c r="OCE37" s="103"/>
      <c r="OCJ37" s="102"/>
      <c r="OCK37" s="102"/>
      <c r="OCL37" s="103"/>
      <c r="OCQ37" s="102"/>
      <c r="OCR37" s="102"/>
      <c r="OCS37" s="103"/>
      <c r="OCX37" s="102"/>
      <c r="OCY37" s="102"/>
      <c r="OCZ37" s="103"/>
      <c r="ODE37" s="102"/>
      <c r="ODF37" s="102"/>
      <c r="ODG37" s="103"/>
      <c r="ODL37" s="102"/>
      <c r="ODM37" s="102"/>
      <c r="ODN37" s="103"/>
      <c r="ODS37" s="102"/>
      <c r="ODT37" s="102"/>
      <c r="ODU37" s="103"/>
      <c r="ODZ37" s="102"/>
      <c r="OEA37" s="102"/>
      <c r="OEB37" s="103"/>
      <c r="OEG37" s="102"/>
      <c r="OEH37" s="102"/>
      <c r="OEI37" s="103"/>
      <c r="OEN37" s="102"/>
      <c r="OEO37" s="102"/>
      <c r="OEP37" s="103"/>
      <c r="OEU37" s="102"/>
      <c r="OEV37" s="102"/>
      <c r="OEW37" s="103"/>
      <c r="OFB37" s="102"/>
      <c r="OFC37" s="102"/>
      <c r="OFD37" s="103"/>
      <c r="OFI37" s="102"/>
      <c r="OFJ37" s="102"/>
      <c r="OFK37" s="103"/>
      <c r="OFP37" s="102"/>
      <c r="OFQ37" s="102"/>
      <c r="OFR37" s="103"/>
      <c r="OFW37" s="102"/>
      <c r="OFX37" s="102"/>
      <c r="OFY37" s="103"/>
      <c r="OGD37" s="102"/>
      <c r="OGE37" s="102"/>
      <c r="OGF37" s="103"/>
      <c r="OGK37" s="102"/>
      <c r="OGL37" s="102"/>
      <c r="OGM37" s="103"/>
      <c r="OGR37" s="102"/>
      <c r="OGS37" s="102"/>
      <c r="OGT37" s="103"/>
      <c r="OGY37" s="102"/>
      <c r="OGZ37" s="102"/>
      <c r="OHA37" s="103"/>
      <c r="OHF37" s="102"/>
      <c r="OHG37" s="102"/>
      <c r="OHH37" s="103"/>
      <c r="OHM37" s="102"/>
      <c r="OHN37" s="102"/>
      <c r="OHO37" s="103"/>
      <c r="OHT37" s="102"/>
      <c r="OHU37" s="102"/>
      <c r="OHV37" s="103"/>
      <c r="OIA37" s="102"/>
      <c r="OIB37" s="102"/>
      <c r="OIC37" s="103"/>
      <c r="OIH37" s="102"/>
      <c r="OII37" s="102"/>
      <c r="OIJ37" s="103"/>
      <c r="OIO37" s="102"/>
      <c r="OIP37" s="102"/>
      <c r="OIQ37" s="103"/>
      <c r="OIV37" s="102"/>
      <c r="OIW37" s="102"/>
      <c r="OIX37" s="103"/>
      <c r="OJC37" s="102"/>
      <c r="OJD37" s="102"/>
      <c r="OJE37" s="103"/>
      <c r="OJJ37" s="102"/>
      <c r="OJK37" s="102"/>
      <c r="OJL37" s="103"/>
      <c r="OJQ37" s="102"/>
      <c r="OJR37" s="102"/>
      <c r="OJS37" s="103"/>
      <c r="OJX37" s="102"/>
      <c r="OJY37" s="102"/>
      <c r="OJZ37" s="103"/>
      <c r="OKE37" s="102"/>
      <c r="OKF37" s="102"/>
      <c r="OKG37" s="103"/>
      <c r="OKL37" s="102"/>
      <c r="OKM37" s="102"/>
      <c r="OKN37" s="103"/>
      <c r="OKS37" s="102"/>
      <c r="OKT37" s="102"/>
      <c r="OKU37" s="103"/>
      <c r="OKZ37" s="102"/>
      <c r="OLA37" s="102"/>
      <c r="OLB37" s="103"/>
      <c r="OLG37" s="102"/>
      <c r="OLH37" s="102"/>
      <c r="OLI37" s="103"/>
      <c r="OLN37" s="102"/>
      <c r="OLO37" s="102"/>
      <c r="OLP37" s="103"/>
      <c r="OLU37" s="102"/>
      <c r="OLV37" s="102"/>
      <c r="OLW37" s="103"/>
      <c r="OMB37" s="102"/>
      <c r="OMC37" s="102"/>
      <c r="OMD37" s="103"/>
      <c r="OMI37" s="102"/>
      <c r="OMJ37" s="102"/>
      <c r="OMK37" s="103"/>
      <c r="OMP37" s="102"/>
      <c r="OMQ37" s="102"/>
      <c r="OMR37" s="103"/>
      <c r="OMW37" s="102"/>
      <c r="OMX37" s="102"/>
      <c r="OMY37" s="103"/>
      <c r="OND37" s="102"/>
      <c r="ONE37" s="102"/>
      <c r="ONF37" s="103"/>
      <c r="ONK37" s="102"/>
      <c r="ONL37" s="102"/>
      <c r="ONM37" s="103"/>
      <c r="ONR37" s="102"/>
      <c r="ONS37" s="102"/>
      <c r="ONT37" s="103"/>
      <c r="ONY37" s="102"/>
      <c r="ONZ37" s="102"/>
      <c r="OOA37" s="103"/>
      <c r="OOF37" s="102"/>
      <c r="OOG37" s="102"/>
      <c r="OOH37" s="103"/>
      <c r="OOM37" s="102"/>
      <c r="OON37" s="102"/>
      <c r="OOO37" s="103"/>
      <c r="OOT37" s="102"/>
      <c r="OOU37" s="102"/>
      <c r="OOV37" s="103"/>
      <c r="OPA37" s="102"/>
      <c r="OPB37" s="102"/>
      <c r="OPC37" s="103"/>
      <c r="OPH37" s="102"/>
      <c r="OPI37" s="102"/>
      <c r="OPJ37" s="103"/>
      <c r="OPO37" s="102"/>
      <c r="OPP37" s="102"/>
      <c r="OPQ37" s="103"/>
      <c r="OPV37" s="102"/>
      <c r="OPW37" s="102"/>
      <c r="OPX37" s="103"/>
      <c r="OQC37" s="102"/>
      <c r="OQD37" s="102"/>
      <c r="OQE37" s="103"/>
      <c r="OQJ37" s="102"/>
      <c r="OQK37" s="102"/>
      <c r="OQL37" s="103"/>
      <c r="OQQ37" s="102"/>
      <c r="OQR37" s="102"/>
      <c r="OQS37" s="103"/>
      <c r="OQX37" s="102"/>
      <c r="OQY37" s="102"/>
      <c r="OQZ37" s="103"/>
      <c r="ORE37" s="102"/>
      <c r="ORF37" s="102"/>
      <c r="ORG37" s="103"/>
      <c r="ORL37" s="102"/>
      <c r="ORM37" s="102"/>
      <c r="ORN37" s="103"/>
      <c r="ORS37" s="102"/>
      <c r="ORT37" s="102"/>
      <c r="ORU37" s="103"/>
      <c r="ORZ37" s="102"/>
      <c r="OSA37" s="102"/>
      <c r="OSB37" s="103"/>
      <c r="OSG37" s="102"/>
      <c r="OSH37" s="102"/>
      <c r="OSI37" s="103"/>
      <c r="OSN37" s="102"/>
      <c r="OSO37" s="102"/>
      <c r="OSP37" s="103"/>
      <c r="OSU37" s="102"/>
      <c r="OSV37" s="102"/>
      <c r="OSW37" s="103"/>
      <c r="OTB37" s="102"/>
      <c r="OTC37" s="102"/>
      <c r="OTD37" s="103"/>
      <c r="OTI37" s="102"/>
      <c r="OTJ37" s="102"/>
      <c r="OTK37" s="103"/>
      <c r="OTP37" s="102"/>
      <c r="OTQ37" s="102"/>
      <c r="OTR37" s="103"/>
      <c r="OTW37" s="102"/>
      <c r="OTX37" s="102"/>
      <c r="OTY37" s="103"/>
      <c r="OUD37" s="102"/>
      <c r="OUE37" s="102"/>
      <c r="OUF37" s="103"/>
      <c r="OUK37" s="102"/>
      <c r="OUL37" s="102"/>
      <c r="OUM37" s="103"/>
      <c r="OUR37" s="102"/>
      <c r="OUS37" s="102"/>
      <c r="OUT37" s="103"/>
      <c r="OUY37" s="102"/>
      <c r="OUZ37" s="102"/>
      <c r="OVA37" s="103"/>
      <c r="OVF37" s="102"/>
      <c r="OVG37" s="102"/>
      <c r="OVH37" s="103"/>
      <c r="OVM37" s="102"/>
      <c r="OVN37" s="102"/>
      <c r="OVO37" s="103"/>
      <c r="OVT37" s="102"/>
      <c r="OVU37" s="102"/>
      <c r="OVV37" s="103"/>
      <c r="OWA37" s="102"/>
      <c r="OWB37" s="102"/>
      <c r="OWC37" s="103"/>
      <c r="OWH37" s="102"/>
      <c r="OWI37" s="102"/>
      <c r="OWJ37" s="103"/>
      <c r="OWO37" s="102"/>
      <c r="OWP37" s="102"/>
      <c r="OWQ37" s="103"/>
      <c r="OWV37" s="102"/>
      <c r="OWW37" s="102"/>
      <c r="OWX37" s="103"/>
      <c r="OXC37" s="102"/>
      <c r="OXD37" s="102"/>
      <c r="OXE37" s="103"/>
      <c r="OXJ37" s="102"/>
      <c r="OXK37" s="102"/>
      <c r="OXL37" s="103"/>
      <c r="OXQ37" s="102"/>
      <c r="OXR37" s="102"/>
      <c r="OXS37" s="103"/>
      <c r="OXX37" s="102"/>
      <c r="OXY37" s="102"/>
      <c r="OXZ37" s="103"/>
      <c r="OYE37" s="102"/>
      <c r="OYF37" s="102"/>
      <c r="OYG37" s="103"/>
      <c r="OYL37" s="102"/>
      <c r="OYM37" s="102"/>
      <c r="OYN37" s="103"/>
      <c r="OYS37" s="102"/>
      <c r="OYT37" s="102"/>
      <c r="OYU37" s="103"/>
      <c r="OYZ37" s="102"/>
      <c r="OZA37" s="102"/>
      <c r="OZB37" s="103"/>
      <c r="OZG37" s="102"/>
      <c r="OZH37" s="102"/>
      <c r="OZI37" s="103"/>
      <c r="OZN37" s="102"/>
      <c r="OZO37" s="102"/>
      <c r="OZP37" s="103"/>
      <c r="OZU37" s="102"/>
      <c r="OZV37" s="102"/>
      <c r="OZW37" s="103"/>
      <c r="PAB37" s="102"/>
      <c r="PAC37" s="102"/>
      <c r="PAD37" s="103"/>
      <c r="PAI37" s="102"/>
      <c r="PAJ37" s="102"/>
      <c r="PAK37" s="103"/>
      <c r="PAP37" s="102"/>
      <c r="PAQ37" s="102"/>
      <c r="PAR37" s="103"/>
      <c r="PAW37" s="102"/>
      <c r="PAX37" s="102"/>
      <c r="PAY37" s="103"/>
      <c r="PBD37" s="102"/>
      <c r="PBE37" s="102"/>
      <c r="PBF37" s="103"/>
      <c r="PBK37" s="102"/>
      <c r="PBL37" s="102"/>
      <c r="PBM37" s="103"/>
      <c r="PBR37" s="102"/>
      <c r="PBS37" s="102"/>
      <c r="PBT37" s="103"/>
      <c r="PBY37" s="102"/>
      <c r="PBZ37" s="102"/>
      <c r="PCA37" s="103"/>
      <c r="PCF37" s="102"/>
      <c r="PCG37" s="102"/>
      <c r="PCH37" s="103"/>
      <c r="PCM37" s="102"/>
      <c r="PCN37" s="102"/>
      <c r="PCO37" s="103"/>
      <c r="PCT37" s="102"/>
      <c r="PCU37" s="102"/>
      <c r="PCV37" s="103"/>
      <c r="PDA37" s="102"/>
      <c r="PDB37" s="102"/>
      <c r="PDC37" s="103"/>
      <c r="PDH37" s="102"/>
      <c r="PDI37" s="102"/>
      <c r="PDJ37" s="103"/>
      <c r="PDO37" s="102"/>
      <c r="PDP37" s="102"/>
      <c r="PDQ37" s="103"/>
      <c r="PDV37" s="102"/>
      <c r="PDW37" s="102"/>
      <c r="PDX37" s="103"/>
      <c r="PEC37" s="102"/>
      <c r="PED37" s="102"/>
      <c r="PEE37" s="103"/>
      <c r="PEJ37" s="102"/>
      <c r="PEK37" s="102"/>
      <c r="PEL37" s="103"/>
      <c r="PEQ37" s="102"/>
      <c r="PER37" s="102"/>
      <c r="PES37" s="103"/>
      <c r="PEX37" s="102"/>
      <c r="PEY37" s="102"/>
      <c r="PEZ37" s="103"/>
      <c r="PFE37" s="102"/>
      <c r="PFF37" s="102"/>
      <c r="PFG37" s="103"/>
      <c r="PFL37" s="102"/>
      <c r="PFM37" s="102"/>
      <c r="PFN37" s="103"/>
      <c r="PFS37" s="102"/>
      <c r="PFT37" s="102"/>
      <c r="PFU37" s="103"/>
      <c r="PFZ37" s="102"/>
      <c r="PGA37" s="102"/>
      <c r="PGB37" s="103"/>
      <c r="PGG37" s="102"/>
      <c r="PGH37" s="102"/>
      <c r="PGI37" s="103"/>
      <c r="PGN37" s="102"/>
      <c r="PGO37" s="102"/>
      <c r="PGP37" s="103"/>
      <c r="PGU37" s="102"/>
      <c r="PGV37" s="102"/>
      <c r="PGW37" s="103"/>
      <c r="PHB37" s="102"/>
      <c r="PHC37" s="102"/>
      <c r="PHD37" s="103"/>
      <c r="PHI37" s="102"/>
      <c r="PHJ37" s="102"/>
      <c r="PHK37" s="103"/>
      <c r="PHP37" s="102"/>
      <c r="PHQ37" s="102"/>
      <c r="PHR37" s="103"/>
      <c r="PHW37" s="102"/>
      <c r="PHX37" s="102"/>
      <c r="PHY37" s="103"/>
      <c r="PID37" s="102"/>
      <c r="PIE37" s="102"/>
      <c r="PIF37" s="103"/>
      <c r="PIK37" s="102"/>
      <c r="PIL37" s="102"/>
      <c r="PIM37" s="103"/>
      <c r="PIR37" s="102"/>
      <c r="PIS37" s="102"/>
      <c r="PIT37" s="103"/>
      <c r="PIY37" s="102"/>
      <c r="PIZ37" s="102"/>
      <c r="PJA37" s="103"/>
      <c r="PJF37" s="102"/>
      <c r="PJG37" s="102"/>
      <c r="PJH37" s="103"/>
      <c r="PJM37" s="102"/>
      <c r="PJN37" s="102"/>
      <c r="PJO37" s="103"/>
      <c r="PJT37" s="102"/>
      <c r="PJU37" s="102"/>
      <c r="PJV37" s="103"/>
      <c r="PKA37" s="102"/>
      <c r="PKB37" s="102"/>
      <c r="PKC37" s="103"/>
      <c r="PKH37" s="102"/>
      <c r="PKI37" s="102"/>
      <c r="PKJ37" s="103"/>
      <c r="PKO37" s="102"/>
      <c r="PKP37" s="102"/>
      <c r="PKQ37" s="103"/>
      <c r="PKV37" s="102"/>
      <c r="PKW37" s="102"/>
      <c r="PKX37" s="103"/>
      <c r="PLC37" s="102"/>
      <c r="PLD37" s="102"/>
      <c r="PLE37" s="103"/>
      <c r="PLJ37" s="102"/>
      <c r="PLK37" s="102"/>
      <c r="PLL37" s="103"/>
      <c r="PLQ37" s="102"/>
      <c r="PLR37" s="102"/>
      <c r="PLS37" s="103"/>
      <c r="PLX37" s="102"/>
      <c r="PLY37" s="102"/>
      <c r="PLZ37" s="103"/>
      <c r="PME37" s="102"/>
      <c r="PMF37" s="102"/>
      <c r="PMG37" s="103"/>
      <c r="PML37" s="102"/>
      <c r="PMM37" s="102"/>
      <c r="PMN37" s="103"/>
      <c r="PMS37" s="102"/>
      <c r="PMT37" s="102"/>
      <c r="PMU37" s="103"/>
      <c r="PMZ37" s="102"/>
      <c r="PNA37" s="102"/>
      <c r="PNB37" s="103"/>
      <c r="PNG37" s="102"/>
      <c r="PNH37" s="102"/>
      <c r="PNI37" s="103"/>
      <c r="PNN37" s="102"/>
      <c r="PNO37" s="102"/>
      <c r="PNP37" s="103"/>
      <c r="PNU37" s="102"/>
      <c r="PNV37" s="102"/>
      <c r="PNW37" s="103"/>
      <c r="POB37" s="102"/>
      <c r="POC37" s="102"/>
      <c r="POD37" s="103"/>
      <c r="POI37" s="102"/>
      <c r="POJ37" s="102"/>
      <c r="POK37" s="103"/>
      <c r="POP37" s="102"/>
      <c r="POQ37" s="102"/>
      <c r="POR37" s="103"/>
      <c r="POW37" s="102"/>
      <c r="POX37" s="102"/>
      <c r="POY37" s="103"/>
      <c r="PPD37" s="102"/>
      <c r="PPE37" s="102"/>
      <c r="PPF37" s="103"/>
      <c r="PPK37" s="102"/>
      <c r="PPL37" s="102"/>
      <c r="PPM37" s="103"/>
      <c r="PPR37" s="102"/>
      <c r="PPS37" s="102"/>
      <c r="PPT37" s="103"/>
      <c r="PPY37" s="102"/>
      <c r="PPZ37" s="102"/>
      <c r="PQA37" s="103"/>
      <c r="PQF37" s="102"/>
      <c r="PQG37" s="102"/>
      <c r="PQH37" s="103"/>
      <c r="PQM37" s="102"/>
      <c r="PQN37" s="102"/>
      <c r="PQO37" s="103"/>
      <c r="PQT37" s="102"/>
      <c r="PQU37" s="102"/>
      <c r="PQV37" s="103"/>
      <c r="PRA37" s="102"/>
      <c r="PRB37" s="102"/>
      <c r="PRC37" s="103"/>
      <c r="PRH37" s="102"/>
      <c r="PRI37" s="102"/>
      <c r="PRJ37" s="103"/>
      <c r="PRO37" s="102"/>
      <c r="PRP37" s="102"/>
      <c r="PRQ37" s="103"/>
      <c r="PRV37" s="102"/>
      <c r="PRW37" s="102"/>
      <c r="PRX37" s="103"/>
      <c r="PSC37" s="102"/>
      <c r="PSD37" s="102"/>
      <c r="PSE37" s="103"/>
      <c r="PSJ37" s="102"/>
      <c r="PSK37" s="102"/>
      <c r="PSL37" s="103"/>
      <c r="PSQ37" s="102"/>
      <c r="PSR37" s="102"/>
      <c r="PSS37" s="103"/>
      <c r="PSX37" s="102"/>
      <c r="PSY37" s="102"/>
      <c r="PSZ37" s="103"/>
      <c r="PTE37" s="102"/>
      <c r="PTF37" s="102"/>
      <c r="PTG37" s="103"/>
      <c r="PTL37" s="102"/>
      <c r="PTM37" s="102"/>
      <c r="PTN37" s="103"/>
      <c r="PTS37" s="102"/>
      <c r="PTT37" s="102"/>
      <c r="PTU37" s="103"/>
      <c r="PTZ37" s="102"/>
      <c r="PUA37" s="102"/>
      <c r="PUB37" s="103"/>
      <c r="PUG37" s="102"/>
      <c r="PUH37" s="102"/>
      <c r="PUI37" s="103"/>
      <c r="PUN37" s="102"/>
      <c r="PUO37" s="102"/>
      <c r="PUP37" s="103"/>
      <c r="PUU37" s="102"/>
      <c r="PUV37" s="102"/>
      <c r="PUW37" s="103"/>
      <c r="PVB37" s="102"/>
      <c r="PVC37" s="102"/>
      <c r="PVD37" s="103"/>
      <c r="PVI37" s="102"/>
      <c r="PVJ37" s="102"/>
      <c r="PVK37" s="103"/>
      <c r="PVP37" s="102"/>
      <c r="PVQ37" s="102"/>
      <c r="PVR37" s="103"/>
      <c r="PVW37" s="102"/>
      <c r="PVX37" s="102"/>
      <c r="PVY37" s="103"/>
      <c r="PWD37" s="102"/>
      <c r="PWE37" s="102"/>
      <c r="PWF37" s="103"/>
      <c r="PWK37" s="102"/>
      <c r="PWL37" s="102"/>
      <c r="PWM37" s="103"/>
      <c r="PWR37" s="102"/>
      <c r="PWS37" s="102"/>
      <c r="PWT37" s="103"/>
      <c r="PWY37" s="102"/>
      <c r="PWZ37" s="102"/>
      <c r="PXA37" s="103"/>
      <c r="PXF37" s="102"/>
      <c r="PXG37" s="102"/>
      <c r="PXH37" s="103"/>
      <c r="PXM37" s="102"/>
      <c r="PXN37" s="102"/>
      <c r="PXO37" s="103"/>
      <c r="PXT37" s="102"/>
      <c r="PXU37" s="102"/>
      <c r="PXV37" s="103"/>
      <c r="PYA37" s="102"/>
      <c r="PYB37" s="102"/>
      <c r="PYC37" s="103"/>
      <c r="PYH37" s="102"/>
      <c r="PYI37" s="102"/>
      <c r="PYJ37" s="103"/>
      <c r="PYO37" s="102"/>
      <c r="PYP37" s="102"/>
      <c r="PYQ37" s="103"/>
      <c r="PYV37" s="102"/>
      <c r="PYW37" s="102"/>
      <c r="PYX37" s="103"/>
      <c r="PZC37" s="102"/>
      <c r="PZD37" s="102"/>
      <c r="PZE37" s="103"/>
      <c r="PZJ37" s="102"/>
      <c r="PZK37" s="102"/>
      <c r="PZL37" s="103"/>
      <c r="PZQ37" s="102"/>
      <c r="PZR37" s="102"/>
      <c r="PZS37" s="103"/>
      <c r="PZX37" s="102"/>
      <c r="PZY37" s="102"/>
      <c r="PZZ37" s="103"/>
      <c r="QAE37" s="102"/>
      <c r="QAF37" s="102"/>
      <c r="QAG37" s="103"/>
      <c r="QAL37" s="102"/>
      <c r="QAM37" s="102"/>
      <c r="QAN37" s="103"/>
      <c r="QAS37" s="102"/>
      <c r="QAT37" s="102"/>
      <c r="QAU37" s="103"/>
      <c r="QAZ37" s="102"/>
      <c r="QBA37" s="102"/>
      <c r="QBB37" s="103"/>
      <c r="QBG37" s="102"/>
      <c r="QBH37" s="102"/>
      <c r="QBI37" s="103"/>
      <c r="QBN37" s="102"/>
      <c r="QBO37" s="102"/>
      <c r="QBP37" s="103"/>
      <c r="QBU37" s="102"/>
      <c r="QBV37" s="102"/>
      <c r="QBW37" s="103"/>
      <c r="QCB37" s="102"/>
      <c r="QCC37" s="102"/>
      <c r="QCD37" s="103"/>
      <c r="QCI37" s="102"/>
      <c r="QCJ37" s="102"/>
      <c r="QCK37" s="103"/>
      <c r="QCP37" s="102"/>
      <c r="QCQ37" s="102"/>
      <c r="QCR37" s="103"/>
      <c r="QCW37" s="102"/>
      <c r="QCX37" s="102"/>
      <c r="QCY37" s="103"/>
      <c r="QDD37" s="102"/>
      <c r="QDE37" s="102"/>
      <c r="QDF37" s="103"/>
      <c r="QDK37" s="102"/>
      <c r="QDL37" s="102"/>
      <c r="QDM37" s="103"/>
      <c r="QDR37" s="102"/>
      <c r="QDS37" s="102"/>
      <c r="QDT37" s="103"/>
      <c r="QDY37" s="102"/>
      <c r="QDZ37" s="102"/>
      <c r="QEA37" s="103"/>
      <c r="QEF37" s="102"/>
      <c r="QEG37" s="102"/>
      <c r="QEH37" s="103"/>
      <c r="QEM37" s="102"/>
      <c r="QEN37" s="102"/>
      <c r="QEO37" s="103"/>
      <c r="QET37" s="102"/>
      <c r="QEU37" s="102"/>
      <c r="QEV37" s="103"/>
      <c r="QFA37" s="102"/>
      <c r="QFB37" s="102"/>
      <c r="QFC37" s="103"/>
      <c r="QFH37" s="102"/>
      <c r="QFI37" s="102"/>
      <c r="QFJ37" s="103"/>
      <c r="QFO37" s="102"/>
      <c r="QFP37" s="102"/>
      <c r="QFQ37" s="103"/>
      <c r="QFV37" s="102"/>
      <c r="QFW37" s="102"/>
      <c r="QFX37" s="103"/>
      <c r="QGC37" s="102"/>
      <c r="QGD37" s="102"/>
      <c r="QGE37" s="103"/>
      <c r="QGJ37" s="102"/>
      <c r="QGK37" s="102"/>
      <c r="QGL37" s="103"/>
      <c r="QGQ37" s="102"/>
      <c r="QGR37" s="102"/>
      <c r="QGS37" s="103"/>
      <c r="QGX37" s="102"/>
      <c r="QGY37" s="102"/>
      <c r="QGZ37" s="103"/>
      <c r="QHE37" s="102"/>
      <c r="QHF37" s="102"/>
      <c r="QHG37" s="103"/>
      <c r="QHL37" s="102"/>
      <c r="QHM37" s="102"/>
      <c r="QHN37" s="103"/>
      <c r="QHS37" s="102"/>
      <c r="QHT37" s="102"/>
      <c r="QHU37" s="103"/>
      <c r="QHZ37" s="102"/>
      <c r="QIA37" s="102"/>
      <c r="QIB37" s="103"/>
      <c r="QIG37" s="102"/>
      <c r="QIH37" s="102"/>
      <c r="QII37" s="103"/>
      <c r="QIN37" s="102"/>
      <c r="QIO37" s="102"/>
      <c r="QIP37" s="103"/>
      <c r="QIU37" s="102"/>
      <c r="QIV37" s="102"/>
      <c r="QIW37" s="103"/>
      <c r="QJB37" s="102"/>
      <c r="QJC37" s="102"/>
      <c r="QJD37" s="103"/>
      <c r="QJI37" s="102"/>
      <c r="QJJ37" s="102"/>
      <c r="QJK37" s="103"/>
      <c r="QJP37" s="102"/>
      <c r="QJQ37" s="102"/>
      <c r="QJR37" s="103"/>
      <c r="QJW37" s="102"/>
      <c r="QJX37" s="102"/>
      <c r="QJY37" s="103"/>
      <c r="QKD37" s="102"/>
      <c r="QKE37" s="102"/>
      <c r="QKF37" s="103"/>
      <c r="QKK37" s="102"/>
      <c r="QKL37" s="102"/>
      <c r="QKM37" s="103"/>
      <c r="QKR37" s="102"/>
      <c r="QKS37" s="102"/>
      <c r="QKT37" s="103"/>
      <c r="QKY37" s="102"/>
      <c r="QKZ37" s="102"/>
      <c r="QLA37" s="103"/>
      <c r="QLF37" s="102"/>
      <c r="QLG37" s="102"/>
      <c r="QLH37" s="103"/>
      <c r="QLM37" s="102"/>
      <c r="QLN37" s="102"/>
      <c r="QLO37" s="103"/>
      <c r="QLT37" s="102"/>
      <c r="QLU37" s="102"/>
      <c r="QLV37" s="103"/>
      <c r="QMA37" s="102"/>
      <c r="QMB37" s="102"/>
      <c r="QMC37" s="103"/>
      <c r="QMH37" s="102"/>
      <c r="QMI37" s="102"/>
      <c r="QMJ37" s="103"/>
      <c r="QMO37" s="102"/>
      <c r="QMP37" s="102"/>
      <c r="QMQ37" s="103"/>
      <c r="QMV37" s="102"/>
      <c r="QMW37" s="102"/>
      <c r="QMX37" s="103"/>
      <c r="QNC37" s="102"/>
      <c r="QND37" s="102"/>
      <c r="QNE37" s="103"/>
      <c r="QNJ37" s="102"/>
      <c r="QNK37" s="102"/>
      <c r="QNL37" s="103"/>
      <c r="QNQ37" s="102"/>
      <c r="QNR37" s="102"/>
      <c r="QNS37" s="103"/>
      <c r="QNX37" s="102"/>
      <c r="QNY37" s="102"/>
      <c r="QNZ37" s="103"/>
      <c r="QOE37" s="102"/>
      <c r="QOF37" s="102"/>
      <c r="QOG37" s="103"/>
      <c r="QOL37" s="102"/>
      <c r="QOM37" s="102"/>
      <c r="QON37" s="103"/>
      <c r="QOS37" s="102"/>
      <c r="QOT37" s="102"/>
      <c r="QOU37" s="103"/>
      <c r="QOZ37" s="102"/>
      <c r="QPA37" s="102"/>
      <c r="QPB37" s="103"/>
      <c r="QPG37" s="102"/>
      <c r="QPH37" s="102"/>
      <c r="QPI37" s="103"/>
      <c r="QPN37" s="102"/>
      <c r="QPO37" s="102"/>
      <c r="QPP37" s="103"/>
      <c r="QPU37" s="102"/>
      <c r="QPV37" s="102"/>
      <c r="QPW37" s="103"/>
      <c r="QQB37" s="102"/>
      <c r="QQC37" s="102"/>
      <c r="QQD37" s="103"/>
      <c r="QQI37" s="102"/>
      <c r="QQJ37" s="102"/>
      <c r="QQK37" s="103"/>
      <c r="QQP37" s="102"/>
      <c r="QQQ37" s="102"/>
      <c r="QQR37" s="103"/>
      <c r="QQW37" s="102"/>
      <c r="QQX37" s="102"/>
      <c r="QQY37" s="103"/>
      <c r="QRD37" s="102"/>
      <c r="QRE37" s="102"/>
      <c r="QRF37" s="103"/>
      <c r="QRK37" s="102"/>
      <c r="QRL37" s="102"/>
      <c r="QRM37" s="103"/>
      <c r="QRR37" s="102"/>
      <c r="QRS37" s="102"/>
      <c r="QRT37" s="103"/>
      <c r="QRY37" s="102"/>
      <c r="QRZ37" s="102"/>
      <c r="QSA37" s="103"/>
      <c r="QSF37" s="102"/>
      <c r="QSG37" s="102"/>
      <c r="QSH37" s="103"/>
      <c r="QSM37" s="102"/>
      <c r="QSN37" s="102"/>
      <c r="QSO37" s="103"/>
      <c r="QST37" s="102"/>
      <c r="QSU37" s="102"/>
      <c r="QSV37" s="103"/>
      <c r="QTA37" s="102"/>
      <c r="QTB37" s="102"/>
      <c r="QTC37" s="103"/>
      <c r="QTH37" s="102"/>
      <c r="QTI37" s="102"/>
      <c r="QTJ37" s="103"/>
      <c r="QTO37" s="102"/>
      <c r="QTP37" s="102"/>
      <c r="QTQ37" s="103"/>
      <c r="QTV37" s="102"/>
      <c r="QTW37" s="102"/>
      <c r="QTX37" s="103"/>
      <c r="QUC37" s="102"/>
      <c r="QUD37" s="102"/>
      <c r="QUE37" s="103"/>
      <c r="QUJ37" s="102"/>
      <c r="QUK37" s="102"/>
      <c r="QUL37" s="103"/>
      <c r="QUQ37" s="102"/>
      <c r="QUR37" s="102"/>
      <c r="QUS37" s="103"/>
      <c r="QUX37" s="102"/>
      <c r="QUY37" s="102"/>
      <c r="QUZ37" s="103"/>
      <c r="QVE37" s="102"/>
      <c r="QVF37" s="102"/>
      <c r="QVG37" s="103"/>
      <c r="QVL37" s="102"/>
      <c r="QVM37" s="102"/>
      <c r="QVN37" s="103"/>
      <c r="QVS37" s="102"/>
      <c r="QVT37" s="102"/>
      <c r="QVU37" s="103"/>
      <c r="QVZ37" s="102"/>
      <c r="QWA37" s="102"/>
      <c r="QWB37" s="103"/>
      <c r="QWG37" s="102"/>
      <c r="QWH37" s="102"/>
      <c r="QWI37" s="103"/>
      <c r="QWN37" s="102"/>
      <c r="QWO37" s="102"/>
      <c r="QWP37" s="103"/>
      <c r="QWU37" s="102"/>
      <c r="QWV37" s="102"/>
      <c r="QWW37" s="103"/>
      <c r="QXB37" s="102"/>
      <c r="QXC37" s="102"/>
      <c r="QXD37" s="103"/>
      <c r="QXI37" s="102"/>
      <c r="QXJ37" s="102"/>
      <c r="QXK37" s="103"/>
      <c r="QXP37" s="102"/>
      <c r="QXQ37" s="102"/>
      <c r="QXR37" s="103"/>
      <c r="QXW37" s="102"/>
      <c r="QXX37" s="102"/>
      <c r="QXY37" s="103"/>
      <c r="QYD37" s="102"/>
      <c r="QYE37" s="102"/>
      <c r="QYF37" s="103"/>
      <c r="QYK37" s="102"/>
      <c r="QYL37" s="102"/>
      <c r="QYM37" s="103"/>
      <c r="QYR37" s="102"/>
      <c r="QYS37" s="102"/>
      <c r="QYT37" s="103"/>
      <c r="QYY37" s="102"/>
      <c r="QYZ37" s="102"/>
      <c r="QZA37" s="103"/>
      <c r="QZF37" s="102"/>
      <c r="QZG37" s="102"/>
      <c r="QZH37" s="103"/>
      <c r="QZM37" s="102"/>
      <c r="QZN37" s="102"/>
      <c r="QZO37" s="103"/>
      <c r="QZT37" s="102"/>
      <c r="QZU37" s="102"/>
      <c r="QZV37" s="103"/>
      <c r="RAA37" s="102"/>
      <c r="RAB37" s="102"/>
      <c r="RAC37" s="103"/>
      <c r="RAH37" s="102"/>
      <c r="RAI37" s="102"/>
      <c r="RAJ37" s="103"/>
      <c r="RAO37" s="102"/>
      <c r="RAP37" s="102"/>
      <c r="RAQ37" s="103"/>
      <c r="RAV37" s="102"/>
      <c r="RAW37" s="102"/>
      <c r="RAX37" s="103"/>
      <c r="RBC37" s="102"/>
      <c r="RBD37" s="102"/>
      <c r="RBE37" s="103"/>
      <c r="RBJ37" s="102"/>
      <c r="RBK37" s="102"/>
      <c r="RBL37" s="103"/>
      <c r="RBQ37" s="102"/>
      <c r="RBR37" s="102"/>
      <c r="RBS37" s="103"/>
      <c r="RBX37" s="102"/>
      <c r="RBY37" s="102"/>
      <c r="RBZ37" s="103"/>
      <c r="RCE37" s="102"/>
      <c r="RCF37" s="102"/>
      <c r="RCG37" s="103"/>
      <c r="RCL37" s="102"/>
      <c r="RCM37" s="102"/>
      <c r="RCN37" s="103"/>
      <c r="RCS37" s="102"/>
      <c r="RCT37" s="102"/>
      <c r="RCU37" s="103"/>
      <c r="RCZ37" s="102"/>
      <c r="RDA37" s="102"/>
      <c r="RDB37" s="103"/>
      <c r="RDG37" s="102"/>
      <c r="RDH37" s="102"/>
      <c r="RDI37" s="103"/>
      <c r="RDN37" s="102"/>
      <c r="RDO37" s="102"/>
      <c r="RDP37" s="103"/>
      <c r="RDU37" s="102"/>
      <c r="RDV37" s="102"/>
      <c r="RDW37" s="103"/>
      <c r="REB37" s="102"/>
      <c r="REC37" s="102"/>
      <c r="RED37" s="103"/>
      <c r="REI37" s="102"/>
      <c r="REJ37" s="102"/>
      <c r="REK37" s="103"/>
      <c r="REP37" s="102"/>
      <c r="REQ37" s="102"/>
      <c r="RER37" s="103"/>
      <c r="REW37" s="102"/>
      <c r="REX37" s="102"/>
      <c r="REY37" s="103"/>
      <c r="RFD37" s="102"/>
      <c r="RFE37" s="102"/>
      <c r="RFF37" s="103"/>
      <c r="RFK37" s="102"/>
      <c r="RFL37" s="102"/>
      <c r="RFM37" s="103"/>
      <c r="RFR37" s="102"/>
      <c r="RFS37" s="102"/>
      <c r="RFT37" s="103"/>
      <c r="RFY37" s="102"/>
      <c r="RFZ37" s="102"/>
      <c r="RGA37" s="103"/>
      <c r="RGF37" s="102"/>
      <c r="RGG37" s="102"/>
      <c r="RGH37" s="103"/>
      <c r="RGM37" s="102"/>
      <c r="RGN37" s="102"/>
      <c r="RGO37" s="103"/>
      <c r="RGT37" s="102"/>
      <c r="RGU37" s="102"/>
      <c r="RGV37" s="103"/>
      <c r="RHA37" s="102"/>
      <c r="RHB37" s="102"/>
      <c r="RHC37" s="103"/>
      <c r="RHH37" s="102"/>
      <c r="RHI37" s="102"/>
      <c r="RHJ37" s="103"/>
      <c r="RHO37" s="102"/>
      <c r="RHP37" s="102"/>
      <c r="RHQ37" s="103"/>
      <c r="RHV37" s="102"/>
      <c r="RHW37" s="102"/>
      <c r="RHX37" s="103"/>
      <c r="RIC37" s="102"/>
      <c r="RID37" s="102"/>
      <c r="RIE37" s="103"/>
      <c r="RIJ37" s="102"/>
      <c r="RIK37" s="102"/>
      <c r="RIL37" s="103"/>
      <c r="RIQ37" s="102"/>
      <c r="RIR37" s="102"/>
      <c r="RIS37" s="103"/>
      <c r="RIX37" s="102"/>
      <c r="RIY37" s="102"/>
      <c r="RIZ37" s="103"/>
      <c r="RJE37" s="102"/>
      <c r="RJF37" s="102"/>
      <c r="RJG37" s="103"/>
      <c r="RJL37" s="102"/>
      <c r="RJM37" s="102"/>
      <c r="RJN37" s="103"/>
      <c r="RJS37" s="102"/>
      <c r="RJT37" s="102"/>
      <c r="RJU37" s="103"/>
      <c r="RJZ37" s="102"/>
      <c r="RKA37" s="102"/>
      <c r="RKB37" s="103"/>
      <c r="RKG37" s="102"/>
      <c r="RKH37" s="102"/>
      <c r="RKI37" s="103"/>
      <c r="RKN37" s="102"/>
      <c r="RKO37" s="102"/>
      <c r="RKP37" s="103"/>
      <c r="RKU37" s="102"/>
      <c r="RKV37" s="102"/>
      <c r="RKW37" s="103"/>
      <c r="RLB37" s="102"/>
      <c r="RLC37" s="102"/>
      <c r="RLD37" s="103"/>
      <c r="RLI37" s="102"/>
      <c r="RLJ37" s="102"/>
      <c r="RLK37" s="103"/>
      <c r="RLP37" s="102"/>
      <c r="RLQ37" s="102"/>
      <c r="RLR37" s="103"/>
      <c r="RLW37" s="102"/>
      <c r="RLX37" s="102"/>
      <c r="RLY37" s="103"/>
      <c r="RMD37" s="102"/>
      <c r="RME37" s="102"/>
      <c r="RMF37" s="103"/>
      <c r="RMK37" s="102"/>
      <c r="RML37" s="102"/>
      <c r="RMM37" s="103"/>
      <c r="RMR37" s="102"/>
      <c r="RMS37" s="102"/>
      <c r="RMT37" s="103"/>
      <c r="RMY37" s="102"/>
      <c r="RMZ37" s="102"/>
      <c r="RNA37" s="103"/>
      <c r="RNF37" s="102"/>
      <c r="RNG37" s="102"/>
      <c r="RNH37" s="103"/>
      <c r="RNM37" s="102"/>
      <c r="RNN37" s="102"/>
      <c r="RNO37" s="103"/>
      <c r="RNT37" s="102"/>
      <c r="RNU37" s="102"/>
      <c r="RNV37" s="103"/>
      <c r="ROA37" s="102"/>
      <c r="ROB37" s="102"/>
      <c r="ROC37" s="103"/>
      <c r="ROH37" s="102"/>
      <c r="ROI37" s="102"/>
      <c r="ROJ37" s="103"/>
      <c r="ROO37" s="102"/>
      <c r="ROP37" s="102"/>
      <c r="ROQ37" s="103"/>
      <c r="ROV37" s="102"/>
      <c r="ROW37" s="102"/>
      <c r="ROX37" s="103"/>
      <c r="RPC37" s="102"/>
      <c r="RPD37" s="102"/>
      <c r="RPE37" s="103"/>
      <c r="RPJ37" s="102"/>
      <c r="RPK37" s="102"/>
      <c r="RPL37" s="103"/>
      <c r="RPQ37" s="102"/>
      <c r="RPR37" s="102"/>
      <c r="RPS37" s="103"/>
      <c r="RPX37" s="102"/>
      <c r="RPY37" s="102"/>
      <c r="RPZ37" s="103"/>
      <c r="RQE37" s="102"/>
      <c r="RQF37" s="102"/>
      <c r="RQG37" s="103"/>
      <c r="RQL37" s="102"/>
      <c r="RQM37" s="102"/>
      <c r="RQN37" s="103"/>
      <c r="RQS37" s="102"/>
      <c r="RQT37" s="102"/>
      <c r="RQU37" s="103"/>
      <c r="RQZ37" s="102"/>
      <c r="RRA37" s="102"/>
      <c r="RRB37" s="103"/>
      <c r="RRG37" s="102"/>
      <c r="RRH37" s="102"/>
      <c r="RRI37" s="103"/>
      <c r="RRN37" s="102"/>
      <c r="RRO37" s="102"/>
      <c r="RRP37" s="103"/>
      <c r="RRU37" s="102"/>
      <c r="RRV37" s="102"/>
      <c r="RRW37" s="103"/>
      <c r="RSB37" s="102"/>
      <c r="RSC37" s="102"/>
      <c r="RSD37" s="103"/>
      <c r="RSI37" s="102"/>
      <c r="RSJ37" s="102"/>
      <c r="RSK37" s="103"/>
      <c r="RSP37" s="102"/>
      <c r="RSQ37" s="102"/>
      <c r="RSR37" s="103"/>
      <c r="RSW37" s="102"/>
      <c r="RSX37" s="102"/>
      <c r="RSY37" s="103"/>
      <c r="RTD37" s="102"/>
      <c r="RTE37" s="102"/>
      <c r="RTF37" s="103"/>
      <c r="RTK37" s="102"/>
      <c r="RTL37" s="102"/>
      <c r="RTM37" s="103"/>
      <c r="RTR37" s="102"/>
      <c r="RTS37" s="102"/>
      <c r="RTT37" s="103"/>
      <c r="RTY37" s="102"/>
      <c r="RTZ37" s="102"/>
      <c r="RUA37" s="103"/>
      <c r="RUF37" s="102"/>
      <c r="RUG37" s="102"/>
      <c r="RUH37" s="103"/>
      <c r="RUM37" s="102"/>
      <c r="RUN37" s="102"/>
      <c r="RUO37" s="103"/>
      <c r="RUT37" s="102"/>
      <c r="RUU37" s="102"/>
      <c r="RUV37" s="103"/>
      <c r="RVA37" s="102"/>
      <c r="RVB37" s="102"/>
      <c r="RVC37" s="103"/>
      <c r="RVH37" s="102"/>
      <c r="RVI37" s="102"/>
      <c r="RVJ37" s="103"/>
      <c r="RVO37" s="102"/>
      <c r="RVP37" s="102"/>
      <c r="RVQ37" s="103"/>
      <c r="RVV37" s="102"/>
      <c r="RVW37" s="102"/>
      <c r="RVX37" s="103"/>
      <c r="RWC37" s="102"/>
      <c r="RWD37" s="102"/>
      <c r="RWE37" s="103"/>
      <c r="RWJ37" s="102"/>
      <c r="RWK37" s="102"/>
      <c r="RWL37" s="103"/>
      <c r="RWQ37" s="102"/>
      <c r="RWR37" s="102"/>
      <c r="RWS37" s="103"/>
      <c r="RWX37" s="102"/>
      <c r="RWY37" s="102"/>
      <c r="RWZ37" s="103"/>
      <c r="RXE37" s="102"/>
      <c r="RXF37" s="102"/>
      <c r="RXG37" s="103"/>
      <c r="RXL37" s="102"/>
      <c r="RXM37" s="102"/>
      <c r="RXN37" s="103"/>
      <c r="RXS37" s="102"/>
      <c r="RXT37" s="102"/>
      <c r="RXU37" s="103"/>
      <c r="RXZ37" s="102"/>
      <c r="RYA37" s="102"/>
      <c r="RYB37" s="103"/>
      <c r="RYG37" s="102"/>
      <c r="RYH37" s="102"/>
      <c r="RYI37" s="103"/>
      <c r="RYN37" s="102"/>
      <c r="RYO37" s="102"/>
      <c r="RYP37" s="103"/>
      <c r="RYU37" s="102"/>
      <c r="RYV37" s="102"/>
      <c r="RYW37" s="103"/>
      <c r="RZB37" s="102"/>
      <c r="RZC37" s="102"/>
      <c r="RZD37" s="103"/>
      <c r="RZI37" s="102"/>
      <c r="RZJ37" s="102"/>
      <c r="RZK37" s="103"/>
      <c r="RZP37" s="102"/>
      <c r="RZQ37" s="102"/>
      <c r="RZR37" s="103"/>
      <c r="RZW37" s="102"/>
      <c r="RZX37" s="102"/>
      <c r="RZY37" s="103"/>
      <c r="SAD37" s="102"/>
      <c r="SAE37" s="102"/>
      <c r="SAF37" s="103"/>
      <c r="SAK37" s="102"/>
      <c r="SAL37" s="102"/>
      <c r="SAM37" s="103"/>
      <c r="SAR37" s="102"/>
      <c r="SAS37" s="102"/>
      <c r="SAT37" s="103"/>
      <c r="SAY37" s="102"/>
      <c r="SAZ37" s="102"/>
      <c r="SBA37" s="103"/>
      <c r="SBF37" s="102"/>
      <c r="SBG37" s="102"/>
      <c r="SBH37" s="103"/>
      <c r="SBM37" s="102"/>
      <c r="SBN37" s="102"/>
      <c r="SBO37" s="103"/>
      <c r="SBT37" s="102"/>
      <c r="SBU37" s="102"/>
      <c r="SBV37" s="103"/>
      <c r="SCA37" s="102"/>
      <c r="SCB37" s="102"/>
      <c r="SCC37" s="103"/>
      <c r="SCH37" s="102"/>
      <c r="SCI37" s="102"/>
      <c r="SCJ37" s="103"/>
      <c r="SCO37" s="102"/>
      <c r="SCP37" s="102"/>
      <c r="SCQ37" s="103"/>
      <c r="SCV37" s="102"/>
      <c r="SCW37" s="102"/>
      <c r="SCX37" s="103"/>
      <c r="SDC37" s="102"/>
      <c r="SDD37" s="102"/>
      <c r="SDE37" s="103"/>
      <c r="SDJ37" s="102"/>
      <c r="SDK37" s="102"/>
      <c r="SDL37" s="103"/>
      <c r="SDQ37" s="102"/>
      <c r="SDR37" s="102"/>
      <c r="SDS37" s="103"/>
      <c r="SDX37" s="102"/>
      <c r="SDY37" s="102"/>
      <c r="SDZ37" s="103"/>
      <c r="SEE37" s="102"/>
      <c r="SEF37" s="102"/>
      <c r="SEG37" s="103"/>
      <c r="SEL37" s="102"/>
      <c r="SEM37" s="102"/>
      <c r="SEN37" s="103"/>
      <c r="SES37" s="102"/>
      <c r="SET37" s="102"/>
      <c r="SEU37" s="103"/>
      <c r="SEZ37" s="102"/>
      <c r="SFA37" s="102"/>
      <c r="SFB37" s="103"/>
      <c r="SFG37" s="102"/>
      <c r="SFH37" s="102"/>
      <c r="SFI37" s="103"/>
      <c r="SFN37" s="102"/>
      <c r="SFO37" s="102"/>
      <c r="SFP37" s="103"/>
      <c r="SFU37" s="102"/>
      <c r="SFV37" s="102"/>
      <c r="SFW37" s="103"/>
      <c r="SGB37" s="102"/>
      <c r="SGC37" s="102"/>
      <c r="SGD37" s="103"/>
      <c r="SGI37" s="102"/>
      <c r="SGJ37" s="102"/>
      <c r="SGK37" s="103"/>
      <c r="SGP37" s="102"/>
      <c r="SGQ37" s="102"/>
      <c r="SGR37" s="103"/>
      <c r="SGW37" s="102"/>
      <c r="SGX37" s="102"/>
      <c r="SGY37" s="103"/>
      <c r="SHD37" s="102"/>
      <c r="SHE37" s="102"/>
      <c r="SHF37" s="103"/>
      <c r="SHK37" s="102"/>
      <c r="SHL37" s="102"/>
      <c r="SHM37" s="103"/>
      <c r="SHR37" s="102"/>
      <c r="SHS37" s="102"/>
      <c r="SHT37" s="103"/>
      <c r="SHY37" s="102"/>
      <c r="SHZ37" s="102"/>
      <c r="SIA37" s="103"/>
      <c r="SIF37" s="102"/>
      <c r="SIG37" s="102"/>
      <c r="SIH37" s="103"/>
      <c r="SIM37" s="102"/>
      <c r="SIN37" s="102"/>
      <c r="SIO37" s="103"/>
      <c r="SIT37" s="102"/>
      <c r="SIU37" s="102"/>
      <c r="SIV37" s="103"/>
      <c r="SJA37" s="102"/>
      <c r="SJB37" s="102"/>
      <c r="SJC37" s="103"/>
      <c r="SJH37" s="102"/>
      <c r="SJI37" s="102"/>
      <c r="SJJ37" s="103"/>
      <c r="SJO37" s="102"/>
      <c r="SJP37" s="102"/>
      <c r="SJQ37" s="103"/>
      <c r="SJV37" s="102"/>
      <c r="SJW37" s="102"/>
      <c r="SJX37" s="103"/>
      <c r="SKC37" s="102"/>
      <c r="SKD37" s="102"/>
      <c r="SKE37" s="103"/>
      <c r="SKJ37" s="102"/>
      <c r="SKK37" s="102"/>
      <c r="SKL37" s="103"/>
      <c r="SKQ37" s="102"/>
      <c r="SKR37" s="102"/>
      <c r="SKS37" s="103"/>
      <c r="SKX37" s="102"/>
      <c r="SKY37" s="102"/>
      <c r="SKZ37" s="103"/>
      <c r="SLE37" s="102"/>
      <c r="SLF37" s="102"/>
      <c r="SLG37" s="103"/>
      <c r="SLL37" s="102"/>
      <c r="SLM37" s="102"/>
      <c r="SLN37" s="103"/>
      <c r="SLS37" s="102"/>
      <c r="SLT37" s="102"/>
      <c r="SLU37" s="103"/>
      <c r="SLZ37" s="102"/>
      <c r="SMA37" s="102"/>
      <c r="SMB37" s="103"/>
      <c r="SMG37" s="102"/>
      <c r="SMH37" s="102"/>
      <c r="SMI37" s="103"/>
      <c r="SMN37" s="102"/>
      <c r="SMO37" s="102"/>
      <c r="SMP37" s="103"/>
      <c r="SMU37" s="102"/>
      <c r="SMV37" s="102"/>
      <c r="SMW37" s="103"/>
      <c r="SNB37" s="102"/>
      <c r="SNC37" s="102"/>
      <c r="SND37" s="103"/>
      <c r="SNI37" s="102"/>
      <c r="SNJ37" s="102"/>
      <c r="SNK37" s="103"/>
      <c r="SNP37" s="102"/>
      <c r="SNQ37" s="102"/>
      <c r="SNR37" s="103"/>
      <c r="SNW37" s="102"/>
      <c r="SNX37" s="102"/>
      <c r="SNY37" s="103"/>
      <c r="SOD37" s="102"/>
      <c r="SOE37" s="102"/>
      <c r="SOF37" s="103"/>
      <c r="SOK37" s="102"/>
      <c r="SOL37" s="102"/>
      <c r="SOM37" s="103"/>
      <c r="SOR37" s="102"/>
      <c r="SOS37" s="102"/>
      <c r="SOT37" s="103"/>
      <c r="SOY37" s="102"/>
      <c r="SOZ37" s="102"/>
      <c r="SPA37" s="103"/>
      <c r="SPF37" s="102"/>
      <c r="SPG37" s="102"/>
      <c r="SPH37" s="103"/>
      <c r="SPM37" s="102"/>
      <c r="SPN37" s="102"/>
      <c r="SPO37" s="103"/>
      <c r="SPT37" s="102"/>
      <c r="SPU37" s="102"/>
      <c r="SPV37" s="103"/>
      <c r="SQA37" s="102"/>
      <c r="SQB37" s="102"/>
      <c r="SQC37" s="103"/>
      <c r="SQH37" s="102"/>
      <c r="SQI37" s="102"/>
      <c r="SQJ37" s="103"/>
      <c r="SQO37" s="102"/>
      <c r="SQP37" s="102"/>
      <c r="SQQ37" s="103"/>
      <c r="SQV37" s="102"/>
      <c r="SQW37" s="102"/>
      <c r="SQX37" s="103"/>
      <c r="SRC37" s="102"/>
      <c r="SRD37" s="102"/>
      <c r="SRE37" s="103"/>
      <c r="SRJ37" s="102"/>
      <c r="SRK37" s="102"/>
      <c r="SRL37" s="103"/>
      <c r="SRQ37" s="102"/>
      <c r="SRR37" s="102"/>
      <c r="SRS37" s="103"/>
      <c r="SRX37" s="102"/>
      <c r="SRY37" s="102"/>
      <c r="SRZ37" s="103"/>
      <c r="SSE37" s="102"/>
      <c r="SSF37" s="102"/>
      <c r="SSG37" s="103"/>
      <c r="SSL37" s="102"/>
      <c r="SSM37" s="102"/>
      <c r="SSN37" s="103"/>
      <c r="SSS37" s="102"/>
      <c r="SST37" s="102"/>
      <c r="SSU37" s="103"/>
      <c r="SSZ37" s="102"/>
      <c r="STA37" s="102"/>
      <c r="STB37" s="103"/>
      <c r="STG37" s="102"/>
      <c r="STH37" s="102"/>
      <c r="STI37" s="103"/>
      <c r="STN37" s="102"/>
      <c r="STO37" s="102"/>
      <c r="STP37" s="103"/>
      <c r="STU37" s="102"/>
      <c r="STV37" s="102"/>
      <c r="STW37" s="103"/>
      <c r="SUB37" s="102"/>
      <c r="SUC37" s="102"/>
      <c r="SUD37" s="103"/>
      <c r="SUI37" s="102"/>
      <c r="SUJ37" s="102"/>
      <c r="SUK37" s="103"/>
      <c r="SUP37" s="102"/>
      <c r="SUQ37" s="102"/>
      <c r="SUR37" s="103"/>
      <c r="SUW37" s="102"/>
      <c r="SUX37" s="102"/>
      <c r="SUY37" s="103"/>
      <c r="SVD37" s="102"/>
      <c r="SVE37" s="102"/>
      <c r="SVF37" s="103"/>
      <c r="SVK37" s="102"/>
      <c r="SVL37" s="102"/>
      <c r="SVM37" s="103"/>
      <c r="SVR37" s="102"/>
      <c r="SVS37" s="102"/>
      <c r="SVT37" s="103"/>
      <c r="SVY37" s="102"/>
      <c r="SVZ37" s="102"/>
      <c r="SWA37" s="103"/>
      <c r="SWF37" s="102"/>
      <c r="SWG37" s="102"/>
      <c r="SWH37" s="103"/>
      <c r="SWM37" s="102"/>
      <c r="SWN37" s="102"/>
      <c r="SWO37" s="103"/>
      <c r="SWT37" s="102"/>
      <c r="SWU37" s="102"/>
      <c r="SWV37" s="103"/>
      <c r="SXA37" s="102"/>
      <c r="SXB37" s="102"/>
      <c r="SXC37" s="103"/>
      <c r="SXH37" s="102"/>
      <c r="SXI37" s="102"/>
      <c r="SXJ37" s="103"/>
      <c r="SXO37" s="102"/>
      <c r="SXP37" s="102"/>
      <c r="SXQ37" s="103"/>
      <c r="SXV37" s="102"/>
      <c r="SXW37" s="102"/>
      <c r="SXX37" s="103"/>
      <c r="SYC37" s="102"/>
      <c r="SYD37" s="102"/>
      <c r="SYE37" s="103"/>
      <c r="SYJ37" s="102"/>
      <c r="SYK37" s="102"/>
      <c r="SYL37" s="103"/>
      <c r="SYQ37" s="102"/>
      <c r="SYR37" s="102"/>
      <c r="SYS37" s="103"/>
      <c r="SYX37" s="102"/>
      <c r="SYY37" s="102"/>
      <c r="SYZ37" s="103"/>
      <c r="SZE37" s="102"/>
      <c r="SZF37" s="102"/>
      <c r="SZG37" s="103"/>
      <c r="SZL37" s="102"/>
      <c r="SZM37" s="102"/>
      <c r="SZN37" s="103"/>
      <c r="SZS37" s="102"/>
      <c r="SZT37" s="102"/>
      <c r="SZU37" s="103"/>
      <c r="SZZ37" s="102"/>
      <c r="TAA37" s="102"/>
      <c r="TAB37" s="103"/>
      <c r="TAG37" s="102"/>
      <c r="TAH37" s="102"/>
      <c r="TAI37" s="103"/>
      <c r="TAN37" s="102"/>
      <c r="TAO37" s="102"/>
      <c r="TAP37" s="103"/>
      <c r="TAU37" s="102"/>
      <c r="TAV37" s="102"/>
      <c r="TAW37" s="103"/>
      <c r="TBB37" s="102"/>
      <c r="TBC37" s="102"/>
      <c r="TBD37" s="103"/>
      <c r="TBI37" s="102"/>
      <c r="TBJ37" s="102"/>
      <c r="TBK37" s="103"/>
      <c r="TBP37" s="102"/>
      <c r="TBQ37" s="102"/>
      <c r="TBR37" s="103"/>
      <c r="TBW37" s="102"/>
      <c r="TBX37" s="102"/>
      <c r="TBY37" s="103"/>
      <c r="TCD37" s="102"/>
      <c r="TCE37" s="102"/>
      <c r="TCF37" s="103"/>
      <c r="TCK37" s="102"/>
      <c r="TCL37" s="102"/>
      <c r="TCM37" s="103"/>
      <c r="TCR37" s="102"/>
      <c r="TCS37" s="102"/>
      <c r="TCT37" s="103"/>
      <c r="TCY37" s="102"/>
      <c r="TCZ37" s="102"/>
      <c r="TDA37" s="103"/>
      <c r="TDF37" s="102"/>
      <c r="TDG37" s="102"/>
      <c r="TDH37" s="103"/>
      <c r="TDM37" s="102"/>
      <c r="TDN37" s="102"/>
      <c r="TDO37" s="103"/>
      <c r="TDT37" s="102"/>
      <c r="TDU37" s="102"/>
      <c r="TDV37" s="103"/>
      <c r="TEA37" s="102"/>
      <c r="TEB37" s="102"/>
      <c r="TEC37" s="103"/>
      <c r="TEH37" s="102"/>
      <c r="TEI37" s="102"/>
      <c r="TEJ37" s="103"/>
      <c r="TEO37" s="102"/>
      <c r="TEP37" s="102"/>
      <c r="TEQ37" s="103"/>
      <c r="TEV37" s="102"/>
      <c r="TEW37" s="102"/>
      <c r="TEX37" s="103"/>
      <c r="TFC37" s="102"/>
      <c r="TFD37" s="102"/>
      <c r="TFE37" s="103"/>
      <c r="TFJ37" s="102"/>
      <c r="TFK37" s="102"/>
      <c r="TFL37" s="103"/>
      <c r="TFQ37" s="102"/>
      <c r="TFR37" s="102"/>
      <c r="TFS37" s="103"/>
      <c r="TFX37" s="102"/>
      <c r="TFY37" s="102"/>
      <c r="TFZ37" s="103"/>
      <c r="TGE37" s="102"/>
      <c r="TGF37" s="102"/>
      <c r="TGG37" s="103"/>
      <c r="TGL37" s="102"/>
      <c r="TGM37" s="102"/>
      <c r="TGN37" s="103"/>
      <c r="TGS37" s="102"/>
      <c r="TGT37" s="102"/>
      <c r="TGU37" s="103"/>
      <c r="TGZ37" s="102"/>
      <c r="THA37" s="102"/>
      <c r="THB37" s="103"/>
      <c r="THG37" s="102"/>
      <c r="THH37" s="102"/>
      <c r="THI37" s="103"/>
      <c r="THN37" s="102"/>
      <c r="THO37" s="102"/>
      <c r="THP37" s="103"/>
      <c r="THU37" s="102"/>
      <c r="THV37" s="102"/>
      <c r="THW37" s="103"/>
      <c r="TIB37" s="102"/>
      <c r="TIC37" s="102"/>
      <c r="TID37" s="103"/>
      <c r="TII37" s="102"/>
      <c r="TIJ37" s="102"/>
      <c r="TIK37" s="103"/>
      <c r="TIP37" s="102"/>
      <c r="TIQ37" s="102"/>
      <c r="TIR37" s="103"/>
      <c r="TIW37" s="102"/>
      <c r="TIX37" s="102"/>
      <c r="TIY37" s="103"/>
      <c r="TJD37" s="102"/>
      <c r="TJE37" s="102"/>
      <c r="TJF37" s="103"/>
      <c r="TJK37" s="102"/>
      <c r="TJL37" s="102"/>
      <c r="TJM37" s="103"/>
      <c r="TJR37" s="102"/>
      <c r="TJS37" s="102"/>
      <c r="TJT37" s="103"/>
      <c r="TJY37" s="102"/>
      <c r="TJZ37" s="102"/>
      <c r="TKA37" s="103"/>
      <c r="TKF37" s="102"/>
      <c r="TKG37" s="102"/>
      <c r="TKH37" s="103"/>
      <c r="TKM37" s="102"/>
      <c r="TKN37" s="102"/>
      <c r="TKO37" s="103"/>
      <c r="TKT37" s="102"/>
      <c r="TKU37" s="102"/>
      <c r="TKV37" s="103"/>
      <c r="TLA37" s="102"/>
      <c r="TLB37" s="102"/>
      <c r="TLC37" s="103"/>
      <c r="TLH37" s="102"/>
      <c r="TLI37" s="102"/>
      <c r="TLJ37" s="103"/>
      <c r="TLO37" s="102"/>
      <c r="TLP37" s="102"/>
      <c r="TLQ37" s="103"/>
      <c r="TLV37" s="102"/>
      <c r="TLW37" s="102"/>
      <c r="TLX37" s="103"/>
      <c r="TMC37" s="102"/>
      <c r="TMD37" s="102"/>
      <c r="TME37" s="103"/>
      <c r="TMJ37" s="102"/>
      <c r="TMK37" s="102"/>
      <c r="TML37" s="103"/>
      <c r="TMQ37" s="102"/>
      <c r="TMR37" s="102"/>
      <c r="TMS37" s="103"/>
      <c r="TMX37" s="102"/>
      <c r="TMY37" s="102"/>
      <c r="TMZ37" s="103"/>
      <c r="TNE37" s="102"/>
      <c r="TNF37" s="102"/>
      <c r="TNG37" s="103"/>
      <c r="TNL37" s="102"/>
      <c r="TNM37" s="102"/>
      <c r="TNN37" s="103"/>
      <c r="TNS37" s="102"/>
      <c r="TNT37" s="102"/>
      <c r="TNU37" s="103"/>
      <c r="TNZ37" s="102"/>
      <c r="TOA37" s="102"/>
      <c r="TOB37" s="103"/>
      <c r="TOG37" s="102"/>
      <c r="TOH37" s="102"/>
      <c r="TOI37" s="103"/>
      <c r="TON37" s="102"/>
      <c r="TOO37" s="102"/>
      <c r="TOP37" s="103"/>
      <c r="TOU37" s="102"/>
      <c r="TOV37" s="102"/>
      <c r="TOW37" s="103"/>
      <c r="TPB37" s="102"/>
      <c r="TPC37" s="102"/>
      <c r="TPD37" s="103"/>
      <c r="TPI37" s="102"/>
      <c r="TPJ37" s="102"/>
      <c r="TPK37" s="103"/>
      <c r="TPP37" s="102"/>
      <c r="TPQ37" s="102"/>
      <c r="TPR37" s="103"/>
      <c r="TPW37" s="102"/>
      <c r="TPX37" s="102"/>
      <c r="TPY37" s="103"/>
      <c r="TQD37" s="102"/>
      <c r="TQE37" s="102"/>
      <c r="TQF37" s="103"/>
      <c r="TQK37" s="102"/>
      <c r="TQL37" s="102"/>
      <c r="TQM37" s="103"/>
      <c r="TQR37" s="102"/>
      <c r="TQS37" s="102"/>
      <c r="TQT37" s="103"/>
      <c r="TQY37" s="102"/>
      <c r="TQZ37" s="102"/>
      <c r="TRA37" s="103"/>
      <c r="TRF37" s="102"/>
      <c r="TRG37" s="102"/>
      <c r="TRH37" s="103"/>
      <c r="TRM37" s="102"/>
      <c r="TRN37" s="102"/>
      <c r="TRO37" s="103"/>
      <c r="TRT37" s="102"/>
      <c r="TRU37" s="102"/>
      <c r="TRV37" s="103"/>
      <c r="TSA37" s="102"/>
      <c r="TSB37" s="102"/>
      <c r="TSC37" s="103"/>
      <c r="TSH37" s="102"/>
      <c r="TSI37" s="102"/>
      <c r="TSJ37" s="103"/>
      <c r="TSO37" s="102"/>
      <c r="TSP37" s="102"/>
      <c r="TSQ37" s="103"/>
      <c r="TSV37" s="102"/>
      <c r="TSW37" s="102"/>
      <c r="TSX37" s="103"/>
      <c r="TTC37" s="102"/>
      <c r="TTD37" s="102"/>
      <c r="TTE37" s="103"/>
      <c r="TTJ37" s="102"/>
      <c r="TTK37" s="102"/>
      <c r="TTL37" s="103"/>
      <c r="TTQ37" s="102"/>
      <c r="TTR37" s="102"/>
      <c r="TTS37" s="103"/>
      <c r="TTX37" s="102"/>
      <c r="TTY37" s="102"/>
      <c r="TTZ37" s="103"/>
      <c r="TUE37" s="102"/>
      <c r="TUF37" s="102"/>
      <c r="TUG37" s="103"/>
      <c r="TUL37" s="102"/>
      <c r="TUM37" s="102"/>
      <c r="TUN37" s="103"/>
      <c r="TUS37" s="102"/>
      <c r="TUT37" s="102"/>
      <c r="TUU37" s="103"/>
      <c r="TUZ37" s="102"/>
      <c r="TVA37" s="102"/>
      <c r="TVB37" s="103"/>
      <c r="TVG37" s="102"/>
      <c r="TVH37" s="102"/>
      <c r="TVI37" s="103"/>
      <c r="TVN37" s="102"/>
      <c r="TVO37" s="102"/>
      <c r="TVP37" s="103"/>
      <c r="TVU37" s="102"/>
      <c r="TVV37" s="102"/>
      <c r="TVW37" s="103"/>
      <c r="TWB37" s="102"/>
      <c r="TWC37" s="102"/>
      <c r="TWD37" s="103"/>
      <c r="TWI37" s="102"/>
      <c r="TWJ37" s="102"/>
      <c r="TWK37" s="103"/>
      <c r="TWP37" s="102"/>
      <c r="TWQ37" s="102"/>
      <c r="TWR37" s="103"/>
      <c r="TWW37" s="102"/>
      <c r="TWX37" s="102"/>
      <c r="TWY37" s="103"/>
      <c r="TXD37" s="102"/>
      <c r="TXE37" s="102"/>
      <c r="TXF37" s="103"/>
      <c r="TXK37" s="102"/>
      <c r="TXL37" s="102"/>
      <c r="TXM37" s="103"/>
      <c r="TXR37" s="102"/>
      <c r="TXS37" s="102"/>
      <c r="TXT37" s="103"/>
      <c r="TXY37" s="102"/>
      <c r="TXZ37" s="102"/>
      <c r="TYA37" s="103"/>
      <c r="TYF37" s="102"/>
      <c r="TYG37" s="102"/>
      <c r="TYH37" s="103"/>
      <c r="TYM37" s="102"/>
      <c r="TYN37" s="102"/>
      <c r="TYO37" s="103"/>
      <c r="TYT37" s="102"/>
      <c r="TYU37" s="102"/>
      <c r="TYV37" s="103"/>
      <c r="TZA37" s="102"/>
      <c r="TZB37" s="102"/>
      <c r="TZC37" s="103"/>
      <c r="TZH37" s="102"/>
      <c r="TZI37" s="102"/>
      <c r="TZJ37" s="103"/>
      <c r="TZO37" s="102"/>
      <c r="TZP37" s="102"/>
      <c r="TZQ37" s="103"/>
      <c r="TZV37" s="102"/>
      <c r="TZW37" s="102"/>
      <c r="TZX37" s="103"/>
      <c r="UAC37" s="102"/>
      <c r="UAD37" s="102"/>
      <c r="UAE37" s="103"/>
      <c r="UAJ37" s="102"/>
      <c r="UAK37" s="102"/>
      <c r="UAL37" s="103"/>
      <c r="UAQ37" s="102"/>
      <c r="UAR37" s="102"/>
      <c r="UAS37" s="103"/>
      <c r="UAX37" s="102"/>
      <c r="UAY37" s="102"/>
      <c r="UAZ37" s="103"/>
      <c r="UBE37" s="102"/>
      <c r="UBF37" s="102"/>
      <c r="UBG37" s="103"/>
      <c r="UBL37" s="102"/>
      <c r="UBM37" s="102"/>
      <c r="UBN37" s="103"/>
      <c r="UBS37" s="102"/>
      <c r="UBT37" s="102"/>
      <c r="UBU37" s="103"/>
      <c r="UBZ37" s="102"/>
      <c r="UCA37" s="102"/>
      <c r="UCB37" s="103"/>
      <c r="UCG37" s="102"/>
      <c r="UCH37" s="102"/>
      <c r="UCI37" s="103"/>
      <c r="UCN37" s="102"/>
      <c r="UCO37" s="102"/>
      <c r="UCP37" s="103"/>
      <c r="UCU37" s="102"/>
      <c r="UCV37" s="102"/>
      <c r="UCW37" s="103"/>
      <c r="UDB37" s="102"/>
      <c r="UDC37" s="102"/>
      <c r="UDD37" s="103"/>
      <c r="UDI37" s="102"/>
      <c r="UDJ37" s="102"/>
      <c r="UDK37" s="103"/>
      <c r="UDP37" s="102"/>
      <c r="UDQ37" s="102"/>
      <c r="UDR37" s="103"/>
      <c r="UDW37" s="102"/>
      <c r="UDX37" s="102"/>
      <c r="UDY37" s="103"/>
      <c r="UED37" s="102"/>
      <c r="UEE37" s="102"/>
      <c r="UEF37" s="103"/>
      <c r="UEK37" s="102"/>
      <c r="UEL37" s="102"/>
      <c r="UEM37" s="103"/>
      <c r="UER37" s="102"/>
      <c r="UES37" s="102"/>
      <c r="UET37" s="103"/>
      <c r="UEY37" s="102"/>
      <c r="UEZ37" s="102"/>
      <c r="UFA37" s="103"/>
      <c r="UFF37" s="102"/>
      <c r="UFG37" s="102"/>
      <c r="UFH37" s="103"/>
      <c r="UFM37" s="102"/>
      <c r="UFN37" s="102"/>
      <c r="UFO37" s="103"/>
      <c r="UFT37" s="102"/>
      <c r="UFU37" s="102"/>
      <c r="UFV37" s="103"/>
      <c r="UGA37" s="102"/>
      <c r="UGB37" s="102"/>
      <c r="UGC37" s="103"/>
      <c r="UGH37" s="102"/>
      <c r="UGI37" s="102"/>
      <c r="UGJ37" s="103"/>
      <c r="UGO37" s="102"/>
      <c r="UGP37" s="102"/>
      <c r="UGQ37" s="103"/>
      <c r="UGV37" s="102"/>
      <c r="UGW37" s="102"/>
      <c r="UGX37" s="103"/>
      <c r="UHC37" s="102"/>
      <c r="UHD37" s="102"/>
      <c r="UHE37" s="103"/>
      <c r="UHJ37" s="102"/>
      <c r="UHK37" s="102"/>
      <c r="UHL37" s="103"/>
      <c r="UHQ37" s="102"/>
      <c r="UHR37" s="102"/>
      <c r="UHS37" s="103"/>
      <c r="UHX37" s="102"/>
      <c r="UHY37" s="102"/>
      <c r="UHZ37" s="103"/>
      <c r="UIE37" s="102"/>
      <c r="UIF37" s="102"/>
      <c r="UIG37" s="103"/>
      <c r="UIL37" s="102"/>
      <c r="UIM37" s="102"/>
      <c r="UIN37" s="103"/>
      <c r="UIS37" s="102"/>
      <c r="UIT37" s="102"/>
      <c r="UIU37" s="103"/>
      <c r="UIZ37" s="102"/>
      <c r="UJA37" s="102"/>
      <c r="UJB37" s="103"/>
      <c r="UJG37" s="102"/>
      <c r="UJH37" s="102"/>
      <c r="UJI37" s="103"/>
      <c r="UJN37" s="102"/>
      <c r="UJO37" s="102"/>
      <c r="UJP37" s="103"/>
      <c r="UJU37" s="102"/>
      <c r="UJV37" s="102"/>
      <c r="UJW37" s="103"/>
      <c r="UKB37" s="102"/>
      <c r="UKC37" s="102"/>
      <c r="UKD37" s="103"/>
      <c r="UKI37" s="102"/>
      <c r="UKJ37" s="102"/>
      <c r="UKK37" s="103"/>
      <c r="UKP37" s="102"/>
      <c r="UKQ37" s="102"/>
      <c r="UKR37" s="103"/>
      <c r="UKW37" s="102"/>
      <c r="UKX37" s="102"/>
      <c r="UKY37" s="103"/>
      <c r="ULD37" s="102"/>
      <c r="ULE37" s="102"/>
      <c r="ULF37" s="103"/>
      <c r="ULK37" s="102"/>
      <c r="ULL37" s="102"/>
      <c r="ULM37" s="103"/>
      <c r="ULR37" s="102"/>
      <c r="ULS37" s="102"/>
      <c r="ULT37" s="103"/>
      <c r="ULY37" s="102"/>
      <c r="ULZ37" s="102"/>
      <c r="UMA37" s="103"/>
      <c r="UMF37" s="102"/>
      <c r="UMG37" s="102"/>
      <c r="UMH37" s="103"/>
      <c r="UMM37" s="102"/>
      <c r="UMN37" s="102"/>
      <c r="UMO37" s="103"/>
      <c r="UMT37" s="102"/>
      <c r="UMU37" s="102"/>
      <c r="UMV37" s="103"/>
      <c r="UNA37" s="102"/>
      <c r="UNB37" s="102"/>
      <c r="UNC37" s="103"/>
      <c r="UNH37" s="102"/>
      <c r="UNI37" s="102"/>
      <c r="UNJ37" s="103"/>
      <c r="UNO37" s="102"/>
      <c r="UNP37" s="102"/>
      <c r="UNQ37" s="103"/>
      <c r="UNV37" s="102"/>
      <c r="UNW37" s="102"/>
      <c r="UNX37" s="103"/>
      <c r="UOC37" s="102"/>
      <c r="UOD37" s="102"/>
      <c r="UOE37" s="103"/>
      <c r="UOJ37" s="102"/>
      <c r="UOK37" s="102"/>
      <c r="UOL37" s="103"/>
      <c r="UOQ37" s="102"/>
      <c r="UOR37" s="102"/>
      <c r="UOS37" s="103"/>
      <c r="UOX37" s="102"/>
      <c r="UOY37" s="102"/>
      <c r="UOZ37" s="103"/>
      <c r="UPE37" s="102"/>
      <c r="UPF37" s="102"/>
      <c r="UPG37" s="103"/>
      <c r="UPL37" s="102"/>
      <c r="UPM37" s="102"/>
      <c r="UPN37" s="103"/>
      <c r="UPS37" s="102"/>
      <c r="UPT37" s="102"/>
      <c r="UPU37" s="103"/>
      <c r="UPZ37" s="102"/>
      <c r="UQA37" s="102"/>
      <c r="UQB37" s="103"/>
      <c r="UQG37" s="102"/>
      <c r="UQH37" s="102"/>
      <c r="UQI37" s="103"/>
      <c r="UQN37" s="102"/>
      <c r="UQO37" s="102"/>
      <c r="UQP37" s="103"/>
      <c r="UQU37" s="102"/>
      <c r="UQV37" s="102"/>
      <c r="UQW37" s="103"/>
      <c r="URB37" s="102"/>
      <c r="URC37" s="102"/>
      <c r="URD37" s="103"/>
      <c r="URI37" s="102"/>
      <c r="URJ37" s="102"/>
      <c r="URK37" s="103"/>
      <c r="URP37" s="102"/>
      <c r="URQ37" s="102"/>
      <c r="URR37" s="103"/>
      <c r="URW37" s="102"/>
      <c r="URX37" s="102"/>
      <c r="URY37" s="103"/>
      <c r="USD37" s="102"/>
      <c r="USE37" s="102"/>
      <c r="USF37" s="103"/>
      <c r="USK37" s="102"/>
      <c r="USL37" s="102"/>
      <c r="USM37" s="103"/>
      <c r="USR37" s="102"/>
      <c r="USS37" s="102"/>
      <c r="UST37" s="103"/>
      <c r="USY37" s="102"/>
      <c r="USZ37" s="102"/>
      <c r="UTA37" s="103"/>
      <c r="UTF37" s="102"/>
      <c r="UTG37" s="102"/>
      <c r="UTH37" s="103"/>
      <c r="UTM37" s="102"/>
      <c r="UTN37" s="102"/>
      <c r="UTO37" s="103"/>
      <c r="UTT37" s="102"/>
      <c r="UTU37" s="102"/>
      <c r="UTV37" s="103"/>
      <c r="UUA37" s="102"/>
      <c r="UUB37" s="102"/>
      <c r="UUC37" s="103"/>
      <c r="UUH37" s="102"/>
      <c r="UUI37" s="102"/>
      <c r="UUJ37" s="103"/>
      <c r="UUO37" s="102"/>
      <c r="UUP37" s="102"/>
      <c r="UUQ37" s="103"/>
      <c r="UUV37" s="102"/>
      <c r="UUW37" s="102"/>
      <c r="UUX37" s="103"/>
      <c r="UVC37" s="102"/>
      <c r="UVD37" s="102"/>
      <c r="UVE37" s="103"/>
      <c r="UVJ37" s="102"/>
      <c r="UVK37" s="102"/>
      <c r="UVL37" s="103"/>
      <c r="UVQ37" s="102"/>
      <c r="UVR37" s="102"/>
      <c r="UVS37" s="103"/>
      <c r="UVX37" s="102"/>
      <c r="UVY37" s="102"/>
      <c r="UVZ37" s="103"/>
      <c r="UWE37" s="102"/>
      <c r="UWF37" s="102"/>
      <c r="UWG37" s="103"/>
      <c r="UWL37" s="102"/>
      <c r="UWM37" s="102"/>
      <c r="UWN37" s="103"/>
      <c r="UWS37" s="102"/>
      <c r="UWT37" s="102"/>
      <c r="UWU37" s="103"/>
      <c r="UWZ37" s="102"/>
      <c r="UXA37" s="102"/>
      <c r="UXB37" s="103"/>
      <c r="UXG37" s="102"/>
      <c r="UXH37" s="102"/>
      <c r="UXI37" s="103"/>
      <c r="UXN37" s="102"/>
      <c r="UXO37" s="102"/>
      <c r="UXP37" s="103"/>
      <c r="UXU37" s="102"/>
      <c r="UXV37" s="102"/>
      <c r="UXW37" s="103"/>
      <c r="UYB37" s="102"/>
      <c r="UYC37" s="102"/>
      <c r="UYD37" s="103"/>
      <c r="UYI37" s="102"/>
      <c r="UYJ37" s="102"/>
      <c r="UYK37" s="103"/>
      <c r="UYP37" s="102"/>
      <c r="UYQ37" s="102"/>
      <c r="UYR37" s="103"/>
      <c r="UYW37" s="102"/>
      <c r="UYX37" s="102"/>
      <c r="UYY37" s="103"/>
      <c r="UZD37" s="102"/>
      <c r="UZE37" s="102"/>
      <c r="UZF37" s="103"/>
      <c r="UZK37" s="102"/>
      <c r="UZL37" s="102"/>
      <c r="UZM37" s="103"/>
      <c r="UZR37" s="102"/>
      <c r="UZS37" s="102"/>
      <c r="UZT37" s="103"/>
      <c r="UZY37" s="102"/>
      <c r="UZZ37" s="102"/>
      <c r="VAA37" s="103"/>
      <c r="VAF37" s="102"/>
      <c r="VAG37" s="102"/>
      <c r="VAH37" s="103"/>
      <c r="VAM37" s="102"/>
      <c r="VAN37" s="102"/>
      <c r="VAO37" s="103"/>
      <c r="VAT37" s="102"/>
      <c r="VAU37" s="102"/>
      <c r="VAV37" s="103"/>
      <c r="VBA37" s="102"/>
      <c r="VBB37" s="102"/>
      <c r="VBC37" s="103"/>
      <c r="VBH37" s="102"/>
      <c r="VBI37" s="102"/>
      <c r="VBJ37" s="103"/>
      <c r="VBO37" s="102"/>
      <c r="VBP37" s="102"/>
      <c r="VBQ37" s="103"/>
      <c r="VBV37" s="102"/>
      <c r="VBW37" s="102"/>
      <c r="VBX37" s="103"/>
      <c r="VCC37" s="102"/>
      <c r="VCD37" s="102"/>
      <c r="VCE37" s="103"/>
      <c r="VCJ37" s="102"/>
      <c r="VCK37" s="102"/>
      <c r="VCL37" s="103"/>
      <c r="VCQ37" s="102"/>
      <c r="VCR37" s="102"/>
      <c r="VCS37" s="103"/>
      <c r="VCX37" s="102"/>
      <c r="VCY37" s="102"/>
      <c r="VCZ37" s="103"/>
      <c r="VDE37" s="102"/>
      <c r="VDF37" s="102"/>
      <c r="VDG37" s="103"/>
      <c r="VDL37" s="102"/>
      <c r="VDM37" s="102"/>
      <c r="VDN37" s="103"/>
      <c r="VDS37" s="102"/>
      <c r="VDT37" s="102"/>
      <c r="VDU37" s="103"/>
      <c r="VDZ37" s="102"/>
      <c r="VEA37" s="102"/>
      <c r="VEB37" s="103"/>
      <c r="VEG37" s="102"/>
      <c r="VEH37" s="102"/>
      <c r="VEI37" s="103"/>
      <c r="VEN37" s="102"/>
      <c r="VEO37" s="102"/>
      <c r="VEP37" s="103"/>
      <c r="VEU37" s="102"/>
      <c r="VEV37" s="102"/>
      <c r="VEW37" s="103"/>
      <c r="VFB37" s="102"/>
      <c r="VFC37" s="102"/>
      <c r="VFD37" s="103"/>
      <c r="VFI37" s="102"/>
      <c r="VFJ37" s="102"/>
      <c r="VFK37" s="103"/>
      <c r="VFP37" s="102"/>
      <c r="VFQ37" s="102"/>
      <c r="VFR37" s="103"/>
      <c r="VFW37" s="102"/>
      <c r="VFX37" s="102"/>
      <c r="VFY37" s="103"/>
      <c r="VGD37" s="102"/>
      <c r="VGE37" s="102"/>
      <c r="VGF37" s="103"/>
      <c r="VGK37" s="102"/>
      <c r="VGL37" s="102"/>
      <c r="VGM37" s="103"/>
      <c r="VGR37" s="102"/>
      <c r="VGS37" s="102"/>
      <c r="VGT37" s="103"/>
      <c r="VGY37" s="102"/>
      <c r="VGZ37" s="102"/>
      <c r="VHA37" s="103"/>
      <c r="VHF37" s="102"/>
      <c r="VHG37" s="102"/>
      <c r="VHH37" s="103"/>
      <c r="VHM37" s="102"/>
      <c r="VHN37" s="102"/>
      <c r="VHO37" s="103"/>
      <c r="VHT37" s="102"/>
      <c r="VHU37" s="102"/>
      <c r="VHV37" s="103"/>
      <c r="VIA37" s="102"/>
      <c r="VIB37" s="102"/>
      <c r="VIC37" s="103"/>
      <c r="VIH37" s="102"/>
      <c r="VII37" s="102"/>
      <c r="VIJ37" s="103"/>
      <c r="VIO37" s="102"/>
      <c r="VIP37" s="102"/>
      <c r="VIQ37" s="103"/>
      <c r="VIV37" s="102"/>
      <c r="VIW37" s="102"/>
      <c r="VIX37" s="103"/>
      <c r="VJC37" s="102"/>
      <c r="VJD37" s="102"/>
      <c r="VJE37" s="103"/>
      <c r="VJJ37" s="102"/>
      <c r="VJK37" s="102"/>
      <c r="VJL37" s="103"/>
      <c r="VJQ37" s="102"/>
      <c r="VJR37" s="102"/>
      <c r="VJS37" s="103"/>
      <c r="VJX37" s="102"/>
      <c r="VJY37" s="102"/>
      <c r="VJZ37" s="103"/>
      <c r="VKE37" s="102"/>
      <c r="VKF37" s="102"/>
      <c r="VKG37" s="103"/>
      <c r="VKL37" s="102"/>
      <c r="VKM37" s="102"/>
      <c r="VKN37" s="103"/>
      <c r="VKS37" s="102"/>
      <c r="VKT37" s="102"/>
      <c r="VKU37" s="103"/>
      <c r="VKZ37" s="102"/>
      <c r="VLA37" s="102"/>
      <c r="VLB37" s="103"/>
      <c r="VLG37" s="102"/>
      <c r="VLH37" s="102"/>
      <c r="VLI37" s="103"/>
      <c r="VLN37" s="102"/>
      <c r="VLO37" s="102"/>
      <c r="VLP37" s="103"/>
      <c r="VLU37" s="102"/>
      <c r="VLV37" s="102"/>
      <c r="VLW37" s="103"/>
      <c r="VMB37" s="102"/>
      <c r="VMC37" s="102"/>
      <c r="VMD37" s="103"/>
      <c r="VMI37" s="102"/>
      <c r="VMJ37" s="102"/>
      <c r="VMK37" s="103"/>
      <c r="VMP37" s="102"/>
      <c r="VMQ37" s="102"/>
      <c r="VMR37" s="103"/>
      <c r="VMW37" s="102"/>
      <c r="VMX37" s="102"/>
      <c r="VMY37" s="103"/>
      <c r="VND37" s="102"/>
      <c r="VNE37" s="102"/>
      <c r="VNF37" s="103"/>
      <c r="VNK37" s="102"/>
      <c r="VNL37" s="102"/>
      <c r="VNM37" s="103"/>
      <c r="VNR37" s="102"/>
      <c r="VNS37" s="102"/>
      <c r="VNT37" s="103"/>
      <c r="VNY37" s="102"/>
      <c r="VNZ37" s="102"/>
      <c r="VOA37" s="103"/>
      <c r="VOF37" s="102"/>
      <c r="VOG37" s="102"/>
      <c r="VOH37" s="103"/>
      <c r="VOM37" s="102"/>
      <c r="VON37" s="102"/>
      <c r="VOO37" s="103"/>
      <c r="VOT37" s="102"/>
      <c r="VOU37" s="102"/>
      <c r="VOV37" s="103"/>
      <c r="VPA37" s="102"/>
      <c r="VPB37" s="102"/>
      <c r="VPC37" s="103"/>
      <c r="VPH37" s="102"/>
      <c r="VPI37" s="102"/>
      <c r="VPJ37" s="103"/>
      <c r="VPO37" s="102"/>
      <c r="VPP37" s="102"/>
      <c r="VPQ37" s="103"/>
      <c r="VPV37" s="102"/>
      <c r="VPW37" s="102"/>
      <c r="VPX37" s="103"/>
      <c r="VQC37" s="102"/>
      <c r="VQD37" s="102"/>
      <c r="VQE37" s="103"/>
      <c r="VQJ37" s="102"/>
      <c r="VQK37" s="102"/>
      <c r="VQL37" s="103"/>
      <c r="VQQ37" s="102"/>
      <c r="VQR37" s="102"/>
      <c r="VQS37" s="103"/>
      <c r="VQX37" s="102"/>
      <c r="VQY37" s="102"/>
      <c r="VQZ37" s="103"/>
      <c r="VRE37" s="102"/>
      <c r="VRF37" s="102"/>
      <c r="VRG37" s="103"/>
      <c r="VRL37" s="102"/>
      <c r="VRM37" s="102"/>
      <c r="VRN37" s="103"/>
      <c r="VRS37" s="102"/>
      <c r="VRT37" s="102"/>
      <c r="VRU37" s="103"/>
      <c r="VRZ37" s="102"/>
      <c r="VSA37" s="102"/>
      <c r="VSB37" s="103"/>
      <c r="VSG37" s="102"/>
      <c r="VSH37" s="102"/>
      <c r="VSI37" s="103"/>
      <c r="VSN37" s="102"/>
      <c r="VSO37" s="102"/>
      <c r="VSP37" s="103"/>
      <c r="VSU37" s="102"/>
      <c r="VSV37" s="102"/>
      <c r="VSW37" s="103"/>
      <c r="VTB37" s="102"/>
      <c r="VTC37" s="102"/>
      <c r="VTD37" s="103"/>
      <c r="VTI37" s="102"/>
      <c r="VTJ37" s="102"/>
      <c r="VTK37" s="103"/>
      <c r="VTP37" s="102"/>
      <c r="VTQ37" s="102"/>
      <c r="VTR37" s="103"/>
      <c r="VTW37" s="102"/>
      <c r="VTX37" s="102"/>
      <c r="VTY37" s="103"/>
      <c r="VUD37" s="102"/>
      <c r="VUE37" s="102"/>
      <c r="VUF37" s="103"/>
      <c r="VUK37" s="102"/>
      <c r="VUL37" s="102"/>
      <c r="VUM37" s="103"/>
      <c r="VUR37" s="102"/>
      <c r="VUS37" s="102"/>
      <c r="VUT37" s="103"/>
      <c r="VUY37" s="102"/>
      <c r="VUZ37" s="102"/>
      <c r="VVA37" s="103"/>
      <c r="VVF37" s="102"/>
      <c r="VVG37" s="102"/>
      <c r="VVH37" s="103"/>
      <c r="VVM37" s="102"/>
      <c r="VVN37" s="102"/>
      <c r="VVO37" s="103"/>
      <c r="VVT37" s="102"/>
      <c r="VVU37" s="102"/>
      <c r="VVV37" s="103"/>
      <c r="VWA37" s="102"/>
      <c r="VWB37" s="102"/>
      <c r="VWC37" s="103"/>
      <c r="VWH37" s="102"/>
      <c r="VWI37" s="102"/>
      <c r="VWJ37" s="103"/>
      <c r="VWO37" s="102"/>
      <c r="VWP37" s="102"/>
      <c r="VWQ37" s="103"/>
      <c r="VWV37" s="102"/>
      <c r="VWW37" s="102"/>
      <c r="VWX37" s="103"/>
      <c r="VXC37" s="102"/>
      <c r="VXD37" s="102"/>
      <c r="VXE37" s="103"/>
      <c r="VXJ37" s="102"/>
      <c r="VXK37" s="102"/>
      <c r="VXL37" s="103"/>
      <c r="VXQ37" s="102"/>
      <c r="VXR37" s="102"/>
      <c r="VXS37" s="103"/>
      <c r="VXX37" s="102"/>
      <c r="VXY37" s="102"/>
      <c r="VXZ37" s="103"/>
      <c r="VYE37" s="102"/>
      <c r="VYF37" s="102"/>
      <c r="VYG37" s="103"/>
      <c r="VYL37" s="102"/>
      <c r="VYM37" s="102"/>
      <c r="VYN37" s="103"/>
      <c r="VYS37" s="102"/>
      <c r="VYT37" s="102"/>
      <c r="VYU37" s="103"/>
      <c r="VYZ37" s="102"/>
      <c r="VZA37" s="102"/>
      <c r="VZB37" s="103"/>
      <c r="VZG37" s="102"/>
      <c r="VZH37" s="102"/>
      <c r="VZI37" s="103"/>
      <c r="VZN37" s="102"/>
      <c r="VZO37" s="102"/>
      <c r="VZP37" s="103"/>
      <c r="VZU37" s="102"/>
      <c r="VZV37" s="102"/>
      <c r="VZW37" s="103"/>
      <c r="WAB37" s="102"/>
      <c r="WAC37" s="102"/>
      <c r="WAD37" s="103"/>
      <c r="WAI37" s="102"/>
      <c r="WAJ37" s="102"/>
      <c r="WAK37" s="103"/>
      <c r="WAP37" s="102"/>
      <c r="WAQ37" s="102"/>
      <c r="WAR37" s="103"/>
      <c r="WAW37" s="102"/>
      <c r="WAX37" s="102"/>
      <c r="WAY37" s="103"/>
      <c r="WBD37" s="102"/>
      <c r="WBE37" s="102"/>
      <c r="WBF37" s="103"/>
      <c r="WBK37" s="102"/>
      <c r="WBL37" s="102"/>
      <c r="WBM37" s="103"/>
      <c r="WBR37" s="102"/>
      <c r="WBS37" s="102"/>
      <c r="WBT37" s="103"/>
      <c r="WBY37" s="102"/>
      <c r="WBZ37" s="102"/>
      <c r="WCA37" s="103"/>
      <c r="WCF37" s="102"/>
      <c r="WCG37" s="102"/>
      <c r="WCH37" s="103"/>
      <c r="WCM37" s="102"/>
      <c r="WCN37" s="102"/>
      <c r="WCO37" s="103"/>
      <c r="WCT37" s="102"/>
      <c r="WCU37" s="102"/>
      <c r="WCV37" s="103"/>
      <c r="WDA37" s="102"/>
      <c r="WDB37" s="102"/>
      <c r="WDC37" s="103"/>
      <c r="WDH37" s="102"/>
      <c r="WDI37" s="102"/>
      <c r="WDJ37" s="103"/>
      <c r="WDO37" s="102"/>
      <c r="WDP37" s="102"/>
      <c r="WDQ37" s="103"/>
      <c r="WDV37" s="102"/>
      <c r="WDW37" s="102"/>
      <c r="WDX37" s="103"/>
      <c r="WEC37" s="102"/>
      <c r="WED37" s="102"/>
      <c r="WEE37" s="103"/>
      <c r="WEJ37" s="102"/>
      <c r="WEK37" s="102"/>
      <c r="WEL37" s="103"/>
      <c r="WEQ37" s="102"/>
      <c r="WER37" s="102"/>
      <c r="WES37" s="103"/>
      <c r="WEX37" s="102"/>
      <c r="WEY37" s="102"/>
      <c r="WEZ37" s="103"/>
      <c r="WFE37" s="102"/>
      <c r="WFF37" s="102"/>
      <c r="WFG37" s="103"/>
      <c r="WFL37" s="102"/>
      <c r="WFM37" s="102"/>
      <c r="WFN37" s="103"/>
      <c r="WFS37" s="102"/>
      <c r="WFT37" s="102"/>
      <c r="WFU37" s="103"/>
      <c r="WFZ37" s="102"/>
      <c r="WGA37" s="102"/>
      <c r="WGB37" s="103"/>
      <c r="WGG37" s="102"/>
      <c r="WGH37" s="102"/>
      <c r="WGI37" s="103"/>
      <c r="WGN37" s="102"/>
      <c r="WGO37" s="102"/>
      <c r="WGP37" s="103"/>
      <c r="WGU37" s="102"/>
      <c r="WGV37" s="102"/>
      <c r="WGW37" s="103"/>
      <c r="WHB37" s="102"/>
      <c r="WHC37" s="102"/>
      <c r="WHD37" s="103"/>
      <c r="WHI37" s="102"/>
      <c r="WHJ37" s="102"/>
      <c r="WHK37" s="103"/>
      <c r="WHP37" s="102"/>
      <c r="WHQ37" s="102"/>
      <c r="WHR37" s="103"/>
      <c r="WHW37" s="102"/>
      <c r="WHX37" s="102"/>
      <c r="WHY37" s="103"/>
      <c r="WID37" s="102"/>
      <c r="WIE37" s="102"/>
      <c r="WIF37" s="103"/>
      <c r="WIK37" s="102"/>
      <c r="WIL37" s="102"/>
      <c r="WIM37" s="103"/>
      <c r="WIR37" s="102"/>
      <c r="WIS37" s="102"/>
      <c r="WIT37" s="103"/>
      <c r="WIY37" s="102"/>
      <c r="WIZ37" s="102"/>
      <c r="WJA37" s="103"/>
      <c r="WJF37" s="102"/>
      <c r="WJG37" s="102"/>
      <c r="WJH37" s="103"/>
      <c r="WJM37" s="102"/>
      <c r="WJN37" s="102"/>
      <c r="WJO37" s="103"/>
      <c r="WJT37" s="102"/>
      <c r="WJU37" s="102"/>
      <c r="WJV37" s="103"/>
      <c r="WKA37" s="102"/>
      <c r="WKB37" s="102"/>
      <c r="WKC37" s="103"/>
      <c r="WKH37" s="102"/>
      <c r="WKI37" s="102"/>
      <c r="WKJ37" s="103"/>
      <c r="WKO37" s="102"/>
      <c r="WKP37" s="102"/>
      <c r="WKQ37" s="103"/>
      <c r="WKV37" s="102"/>
      <c r="WKW37" s="102"/>
      <c r="WKX37" s="103"/>
      <c r="WLC37" s="102"/>
      <c r="WLD37" s="102"/>
      <c r="WLE37" s="103"/>
      <c r="WLJ37" s="102"/>
      <c r="WLK37" s="102"/>
      <c r="WLL37" s="103"/>
      <c r="WLQ37" s="102"/>
      <c r="WLR37" s="102"/>
      <c r="WLS37" s="103"/>
      <c r="WLX37" s="102"/>
      <c r="WLY37" s="102"/>
      <c r="WLZ37" s="103"/>
      <c r="WME37" s="102"/>
      <c r="WMF37" s="102"/>
      <c r="WMG37" s="103"/>
      <c r="WML37" s="102"/>
      <c r="WMM37" s="102"/>
      <c r="WMN37" s="103"/>
      <c r="WMS37" s="102"/>
      <c r="WMT37" s="102"/>
      <c r="WMU37" s="103"/>
      <c r="WMZ37" s="102"/>
      <c r="WNA37" s="102"/>
      <c r="WNB37" s="103"/>
      <c r="WNG37" s="102"/>
      <c r="WNH37" s="102"/>
      <c r="WNI37" s="103"/>
      <c r="WNN37" s="102"/>
      <c r="WNO37" s="102"/>
      <c r="WNP37" s="103"/>
      <c r="WNU37" s="102"/>
      <c r="WNV37" s="102"/>
      <c r="WNW37" s="103"/>
      <c r="WOB37" s="102"/>
      <c r="WOC37" s="102"/>
      <c r="WOD37" s="103"/>
      <c r="WOI37" s="102"/>
      <c r="WOJ37" s="102"/>
      <c r="WOK37" s="103"/>
      <c r="WOP37" s="102"/>
      <c r="WOQ37" s="102"/>
      <c r="WOR37" s="103"/>
      <c r="WOW37" s="102"/>
      <c r="WOX37" s="102"/>
      <c r="WOY37" s="103"/>
      <c r="WPD37" s="102"/>
      <c r="WPE37" s="102"/>
      <c r="WPF37" s="103"/>
      <c r="WPK37" s="102"/>
      <c r="WPL37" s="102"/>
      <c r="WPM37" s="103"/>
      <c r="WPR37" s="102"/>
      <c r="WPS37" s="102"/>
      <c r="WPT37" s="103"/>
      <c r="WPY37" s="102"/>
      <c r="WPZ37" s="102"/>
      <c r="WQA37" s="103"/>
      <c r="WQF37" s="102"/>
      <c r="WQG37" s="102"/>
      <c r="WQH37" s="103"/>
      <c r="WQM37" s="102"/>
      <c r="WQN37" s="102"/>
      <c r="WQO37" s="103"/>
      <c r="WQT37" s="102"/>
      <c r="WQU37" s="102"/>
      <c r="WQV37" s="103"/>
      <c r="WRA37" s="102"/>
      <c r="WRB37" s="102"/>
      <c r="WRC37" s="103"/>
      <c r="WRH37" s="102"/>
      <c r="WRI37" s="102"/>
      <c r="WRJ37" s="103"/>
      <c r="WRO37" s="102"/>
      <c r="WRP37" s="102"/>
      <c r="WRQ37" s="103"/>
      <c r="WRV37" s="102"/>
      <c r="WRW37" s="102"/>
      <c r="WRX37" s="103"/>
      <c r="WSC37" s="102"/>
      <c r="WSD37" s="102"/>
      <c r="WSE37" s="103"/>
      <c r="WSJ37" s="102"/>
      <c r="WSK37" s="102"/>
      <c r="WSL37" s="103"/>
      <c r="WSQ37" s="102"/>
      <c r="WSR37" s="102"/>
      <c r="WSS37" s="103"/>
      <c r="WSX37" s="102"/>
      <c r="WSY37" s="102"/>
      <c r="WSZ37" s="103"/>
      <c r="WTE37" s="102"/>
      <c r="WTF37" s="102"/>
      <c r="WTG37" s="103"/>
      <c r="WTL37" s="102"/>
      <c r="WTM37" s="102"/>
      <c r="WTN37" s="103"/>
      <c r="WTS37" s="102"/>
      <c r="WTT37" s="102"/>
      <c r="WTU37" s="103"/>
      <c r="WTZ37" s="102"/>
      <c r="WUA37" s="102"/>
      <c r="WUB37" s="103"/>
      <c r="WUG37" s="102"/>
      <c r="WUH37" s="102"/>
      <c r="WUI37" s="103"/>
      <c r="WUN37" s="102"/>
      <c r="WUO37" s="102"/>
      <c r="WUP37" s="103"/>
      <c r="WUU37" s="102"/>
      <c r="WUV37" s="102"/>
      <c r="WUW37" s="103"/>
      <c r="WVB37" s="102"/>
      <c r="WVC37" s="102"/>
      <c r="WVD37" s="103"/>
      <c r="WVI37" s="102"/>
      <c r="WVJ37" s="102"/>
      <c r="WVK37" s="103"/>
      <c r="WVP37" s="102"/>
      <c r="WVQ37" s="102"/>
      <c r="WVR37" s="103"/>
      <c r="WVW37" s="102"/>
      <c r="WVX37" s="102"/>
      <c r="WVY37" s="103"/>
      <c r="WWD37" s="102"/>
      <c r="WWE37" s="102"/>
      <c r="WWF37" s="103"/>
      <c r="WWK37" s="102"/>
      <c r="WWL37" s="102"/>
      <c r="WWM37" s="103"/>
      <c r="WWR37" s="102"/>
      <c r="WWS37" s="102"/>
      <c r="WWT37" s="103"/>
      <c r="WWY37" s="102"/>
      <c r="WWZ37" s="102"/>
      <c r="WXA37" s="103"/>
      <c r="WXF37" s="102"/>
      <c r="WXG37" s="102"/>
      <c r="WXH37" s="103"/>
      <c r="WXM37" s="102"/>
      <c r="WXN37" s="102"/>
      <c r="WXO37" s="103"/>
      <c r="WXT37" s="102"/>
      <c r="WXU37" s="102"/>
      <c r="WXV37" s="103"/>
      <c r="WYA37" s="102"/>
      <c r="WYB37" s="102"/>
      <c r="WYC37" s="103"/>
      <c r="WYH37" s="102"/>
      <c r="WYI37" s="102"/>
      <c r="WYJ37" s="103"/>
      <c r="WYO37" s="102"/>
      <c r="WYP37" s="102"/>
      <c r="WYQ37" s="103"/>
      <c r="WYV37" s="102"/>
      <c r="WYW37" s="102"/>
      <c r="WYX37" s="103"/>
      <c r="WZC37" s="102"/>
      <c r="WZD37" s="102"/>
      <c r="WZE37" s="103"/>
      <c r="WZJ37" s="102"/>
      <c r="WZK37" s="102"/>
      <c r="WZL37" s="103"/>
      <c r="WZQ37" s="102"/>
      <c r="WZR37" s="102"/>
      <c r="WZS37" s="103"/>
      <c r="WZX37" s="102"/>
      <c r="WZY37" s="102"/>
      <c r="WZZ37" s="103"/>
      <c r="XAE37" s="102"/>
      <c r="XAF37" s="102"/>
      <c r="XAG37" s="103"/>
      <c r="XAL37" s="102"/>
      <c r="XAM37" s="102"/>
      <c r="XAN37" s="103"/>
      <c r="XAS37" s="102"/>
      <c r="XAT37" s="102"/>
      <c r="XAU37" s="103"/>
      <c r="XAZ37" s="102"/>
      <c r="XBA37" s="102"/>
      <c r="XBB37" s="103"/>
      <c r="XBG37" s="102"/>
      <c r="XBH37" s="102"/>
      <c r="XBI37" s="103"/>
      <c r="XBN37" s="102"/>
      <c r="XBO37" s="102"/>
      <c r="XBP37" s="103"/>
      <c r="XBU37" s="102"/>
      <c r="XBV37" s="102"/>
      <c r="XBW37" s="103"/>
      <c r="XCB37" s="102"/>
      <c r="XCC37" s="102"/>
      <c r="XCD37" s="103"/>
      <c r="XCI37" s="102"/>
      <c r="XCJ37" s="102"/>
      <c r="XCK37" s="103"/>
      <c r="XCP37" s="102"/>
      <c r="XCQ37" s="102"/>
      <c r="XCR37" s="103"/>
      <c r="XCW37" s="102"/>
      <c r="XCX37" s="102"/>
      <c r="XCY37" s="103"/>
      <c r="XDD37" s="102"/>
      <c r="XDE37" s="102"/>
      <c r="XDF37" s="103"/>
      <c r="XDK37" s="102"/>
      <c r="XDL37" s="102"/>
      <c r="XDM37" s="103"/>
      <c r="XDR37" s="102"/>
      <c r="XDS37" s="102"/>
      <c r="XDT37" s="103"/>
      <c r="XDY37" s="102"/>
      <c r="XDZ37" s="102"/>
      <c r="XEA37" s="103"/>
      <c r="XEF37" s="102"/>
      <c r="XEG37" s="102"/>
      <c r="XEH37" s="103"/>
      <c r="XEM37" s="102"/>
      <c r="XEN37" s="102"/>
      <c r="XEO37" s="103"/>
      <c r="XET37" s="102"/>
      <c r="XEU37" s="102"/>
      <c r="XEV37" s="103"/>
      <c r="XFA37" s="102"/>
      <c r="XFB37" s="102"/>
      <c r="XFC37" s="103"/>
    </row>
    <row r="38" spans="1:2047 2052:3069 3074:5120 5125:6142 6147:7164 7169:9215 9220:10237 10242:12288 12293:13310 13315:14332 14337:16383" s="88" customFormat="1" outlineLevel="1" x14ac:dyDescent="0.2">
      <c r="A38" s="5"/>
      <c r="B38" s="5"/>
      <c r="D38" s="87"/>
      <c r="E38" s="87"/>
      <c r="F38" s="87" t="s">
        <v>101</v>
      </c>
      <c r="G38" s="87">
        <f>G37</f>
        <v>1206.26</v>
      </c>
    </row>
    <row r="39" spans="1:2047 2052:3069 3074:5120 5125:6142 6147:7164 7169:9215 9220:10237 10242:12288 12293:13310 13315:14332 14337:16383" s="88" customFormat="1" outlineLevel="1" x14ac:dyDescent="0.2">
      <c r="A39" s="5"/>
      <c r="B39" s="5"/>
      <c r="D39" s="87"/>
      <c r="E39" s="87"/>
      <c r="F39" s="87" t="s">
        <v>403</v>
      </c>
      <c r="G39" s="87">
        <f>ROUND(G38*0.25,2)</f>
        <v>301.57</v>
      </c>
    </row>
    <row r="40" spans="1:2047 2052:3069 3074:5120 5125:6142 6147:7164 7169:9215 9220:10237 10242:12288 12293:13310 13315:14332 14337:16383" s="88" customFormat="1" outlineLevel="1" x14ac:dyDescent="0.2">
      <c r="A40" s="5"/>
      <c r="B40" s="5"/>
      <c r="D40" s="87"/>
      <c r="E40" s="87"/>
      <c r="F40" s="87" t="s">
        <v>404</v>
      </c>
      <c r="G40" s="87">
        <f>ROUND(G38+G39,2)</f>
        <v>1507.83</v>
      </c>
    </row>
    <row r="41" spans="1:2047 2052:3069 3074:5120 5125:6142 6147:7164 7169:9215 9220:10237 10242:12288 12293:13310 13315:14332 14337:16383" s="104" customFormat="1" x14ac:dyDescent="0.2">
      <c r="A41" s="102" t="s">
        <v>429</v>
      </c>
      <c r="B41" s="102">
        <v>88488</v>
      </c>
      <c r="C41" s="103" t="s">
        <v>430</v>
      </c>
      <c r="H41" s="102"/>
      <c r="I41" s="102"/>
      <c r="J41" s="103"/>
      <c r="O41" s="102"/>
      <c r="P41" s="102"/>
      <c r="Q41" s="103"/>
      <c r="V41" s="102"/>
      <c r="W41" s="102"/>
      <c r="X41" s="103"/>
      <c r="AC41" s="102"/>
      <c r="AD41" s="102"/>
      <c r="AE41" s="103"/>
      <c r="AJ41" s="102"/>
      <c r="AK41" s="102"/>
      <c r="AL41" s="103"/>
      <c r="AQ41" s="102"/>
      <c r="AR41" s="102"/>
      <c r="AS41" s="103"/>
      <c r="AX41" s="102"/>
      <c r="AY41" s="102"/>
      <c r="AZ41" s="103"/>
      <c r="BE41" s="102"/>
      <c r="BF41" s="102"/>
      <c r="BG41" s="103"/>
      <c r="BL41" s="102"/>
      <c r="BM41" s="102"/>
      <c r="BN41" s="103"/>
      <c r="BS41" s="102"/>
      <c r="BT41" s="102"/>
      <c r="BU41" s="103"/>
      <c r="BZ41" s="102"/>
      <c r="CA41" s="102"/>
      <c r="CB41" s="103"/>
      <c r="CG41" s="102"/>
      <c r="CH41" s="102"/>
      <c r="CI41" s="103"/>
      <c r="CN41" s="102"/>
      <c r="CO41" s="102"/>
      <c r="CP41" s="103"/>
      <c r="CU41" s="102"/>
      <c r="CV41" s="102"/>
      <c r="CW41" s="103"/>
      <c r="DB41" s="102"/>
      <c r="DC41" s="102"/>
      <c r="DD41" s="103"/>
      <c r="DI41" s="102"/>
      <c r="DJ41" s="102"/>
      <c r="DK41" s="103"/>
      <c r="DP41" s="102"/>
      <c r="DQ41" s="102"/>
      <c r="DR41" s="103"/>
      <c r="DW41" s="102"/>
      <c r="DX41" s="102"/>
      <c r="DY41" s="103"/>
      <c r="ED41" s="102"/>
      <c r="EE41" s="102"/>
      <c r="EF41" s="103"/>
      <c r="EK41" s="102"/>
      <c r="EL41" s="102"/>
      <c r="EM41" s="103"/>
      <c r="ER41" s="102"/>
      <c r="ES41" s="102"/>
      <c r="ET41" s="103"/>
      <c r="EY41" s="102"/>
      <c r="EZ41" s="102"/>
      <c r="FA41" s="103"/>
      <c r="FF41" s="102"/>
      <c r="FG41" s="102"/>
      <c r="FH41" s="103"/>
      <c r="FM41" s="102"/>
      <c r="FN41" s="102"/>
      <c r="FO41" s="103"/>
      <c r="FT41" s="102"/>
      <c r="FU41" s="102"/>
      <c r="FV41" s="103"/>
      <c r="GA41" s="102"/>
      <c r="GB41" s="102"/>
      <c r="GC41" s="103"/>
      <c r="GH41" s="102"/>
      <c r="GI41" s="102"/>
      <c r="GJ41" s="103"/>
      <c r="GO41" s="102"/>
      <c r="GP41" s="102"/>
      <c r="GQ41" s="103"/>
      <c r="GV41" s="102"/>
      <c r="GW41" s="102"/>
      <c r="GX41" s="103"/>
      <c r="HC41" s="102"/>
      <c r="HD41" s="102"/>
      <c r="HE41" s="103"/>
      <c r="HJ41" s="102"/>
      <c r="HK41" s="102"/>
      <c r="HL41" s="103"/>
      <c r="HQ41" s="102"/>
      <c r="HR41" s="102"/>
      <c r="HS41" s="103"/>
      <c r="HX41" s="102"/>
      <c r="HY41" s="102"/>
      <c r="HZ41" s="103"/>
      <c r="IE41" s="102"/>
      <c r="IF41" s="102"/>
      <c r="IG41" s="103"/>
      <c r="IL41" s="102"/>
      <c r="IM41" s="102"/>
      <c r="IN41" s="103"/>
      <c r="IS41" s="102"/>
      <c r="IT41" s="102"/>
      <c r="IU41" s="103"/>
      <c r="IZ41" s="102"/>
      <c r="JA41" s="102"/>
      <c r="JB41" s="103"/>
      <c r="JG41" s="102"/>
      <c r="JH41" s="102"/>
      <c r="JI41" s="103"/>
      <c r="JN41" s="102"/>
      <c r="JO41" s="102"/>
      <c r="JP41" s="103"/>
      <c r="JU41" s="102"/>
      <c r="JV41" s="102"/>
      <c r="JW41" s="103"/>
      <c r="KB41" s="102"/>
      <c r="KC41" s="102"/>
      <c r="KD41" s="103"/>
      <c r="KI41" s="102"/>
      <c r="KJ41" s="102"/>
      <c r="KK41" s="103"/>
      <c r="KP41" s="102"/>
      <c r="KQ41" s="102"/>
      <c r="KR41" s="103"/>
      <c r="KW41" s="102"/>
      <c r="KX41" s="102"/>
      <c r="KY41" s="103"/>
      <c r="LD41" s="102"/>
      <c r="LE41" s="102"/>
      <c r="LF41" s="103"/>
      <c r="LK41" s="102"/>
      <c r="LL41" s="102"/>
      <c r="LM41" s="103"/>
      <c r="LR41" s="102"/>
      <c r="LS41" s="102"/>
      <c r="LT41" s="103"/>
      <c r="LY41" s="102"/>
      <c r="LZ41" s="102"/>
      <c r="MA41" s="103"/>
      <c r="MF41" s="102"/>
      <c r="MG41" s="102"/>
      <c r="MH41" s="103"/>
      <c r="MM41" s="102"/>
      <c r="MN41" s="102"/>
      <c r="MO41" s="103"/>
      <c r="MT41" s="102"/>
      <c r="MU41" s="102"/>
      <c r="MV41" s="103"/>
      <c r="NA41" s="102"/>
      <c r="NB41" s="102"/>
      <c r="NC41" s="103"/>
      <c r="NH41" s="102"/>
      <c r="NI41" s="102"/>
      <c r="NJ41" s="103"/>
      <c r="NO41" s="102"/>
      <c r="NP41" s="102"/>
      <c r="NQ41" s="103"/>
      <c r="NV41" s="102"/>
      <c r="NW41" s="102"/>
      <c r="NX41" s="103"/>
      <c r="OC41" s="102"/>
      <c r="OD41" s="102"/>
      <c r="OE41" s="103"/>
      <c r="OJ41" s="102"/>
      <c r="OK41" s="102"/>
      <c r="OL41" s="103"/>
      <c r="OQ41" s="102"/>
      <c r="OR41" s="102"/>
      <c r="OS41" s="103"/>
      <c r="OX41" s="102"/>
      <c r="OY41" s="102"/>
      <c r="OZ41" s="103"/>
      <c r="PE41" s="102"/>
      <c r="PF41" s="102"/>
      <c r="PG41" s="103"/>
      <c r="PL41" s="102"/>
      <c r="PM41" s="102"/>
      <c r="PN41" s="103"/>
      <c r="PS41" s="102"/>
      <c r="PT41" s="102"/>
      <c r="PU41" s="103"/>
      <c r="PZ41" s="102"/>
      <c r="QA41" s="102"/>
      <c r="QB41" s="103"/>
      <c r="QG41" s="102"/>
      <c r="QH41" s="102"/>
      <c r="QI41" s="103"/>
      <c r="QN41" s="102"/>
      <c r="QO41" s="102"/>
      <c r="QP41" s="103"/>
      <c r="QU41" s="102"/>
      <c r="QV41" s="102"/>
      <c r="QW41" s="103"/>
      <c r="RB41" s="102"/>
      <c r="RC41" s="102"/>
      <c r="RD41" s="103"/>
      <c r="RI41" s="102"/>
      <c r="RJ41" s="102"/>
      <c r="RK41" s="103"/>
      <c r="RP41" s="102"/>
      <c r="RQ41" s="102"/>
      <c r="RR41" s="103"/>
      <c r="RW41" s="102"/>
      <c r="RX41" s="102"/>
      <c r="RY41" s="103"/>
      <c r="SD41" s="102"/>
      <c r="SE41" s="102"/>
      <c r="SF41" s="103"/>
      <c r="SK41" s="102"/>
      <c r="SL41" s="102"/>
      <c r="SM41" s="103"/>
      <c r="SR41" s="102"/>
      <c r="SS41" s="102"/>
      <c r="ST41" s="103"/>
      <c r="SY41" s="102"/>
      <c r="SZ41" s="102"/>
      <c r="TA41" s="103"/>
      <c r="TF41" s="102"/>
      <c r="TG41" s="102"/>
      <c r="TH41" s="103"/>
      <c r="TM41" s="102"/>
      <c r="TN41" s="102"/>
      <c r="TO41" s="103"/>
      <c r="TT41" s="102"/>
      <c r="TU41" s="102"/>
      <c r="TV41" s="103"/>
      <c r="UA41" s="102"/>
      <c r="UB41" s="102"/>
      <c r="UC41" s="103"/>
      <c r="UH41" s="102"/>
      <c r="UI41" s="102"/>
      <c r="UJ41" s="103"/>
      <c r="UO41" s="102"/>
      <c r="UP41" s="102"/>
      <c r="UQ41" s="103"/>
      <c r="UV41" s="102"/>
      <c r="UW41" s="102"/>
      <c r="UX41" s="103"/>
      <c r="VC41" s="102"/>
      <c r="VD41" s="102"/>
      <c r="VE41" s="103"/>
      <c r="VJ41" s="102"/>
      <c r="VK41" s="102"/>
      <c r="VL41" s="103"/>
      <c r="VQ41" s="102"/>
      <c r="VR41" s="102"/>
      <c r="VS41" s="103"/>
      <c r="VX41" s="102"/>
      <c r="VY41" s="102"/>
      <c r="VZ41" s="103"/>
      <c r="WE41" s="102"/>
      <c r="WF41" s="102"/>
      <c r="WG41" s="103"/>
      <c r="WL41" s="102"/>
      <c r="WM41" s="102"/>
      <c r="WN41" s="103"/>
      <c r="WS41" s="102"/>
      <c r="WT41" s="102"/>
      <c r="WU41" s="103"/>
      <c r="WZ41" s="102"/>
      <c r="XA41" s="102"/>
      <c r="XB41" s="103"/>
      <c r="XG41" s="102"/>
      <c r="XH41" s="102"/>
      <c r="XI41" s="103"/>
      <c r="XN41" s="102"/>
      <c r="XO41" s="102"/>
      <c r="XP41" s="103"/>
      <c r="XU41" s="102"/>
      <c r="XV41" s="102"/>
      <c r="XW41" s="103"/>
      <c r="YB41" s="102"/>
      <c r="YC41" s="102"/>
      <c r="YD41" s="103"/>
      <c r="YI41" s="102"/>
      <c r="YJ41" s="102"/>
      <c r="YK41" s="103"/>
      <c r="YP41" s="102"/>
      <c r="YQ41" s="102"/>
      <c r="YR41" s="103"/>
      <c r="YW41" s="102"/>
      <c r="YX41" s="102"/>
      <c r="YY41" s="103"/>
      <c r="ZD41" s="102"/>
      <c r="ZE41" s="102"/>
      <c r="ZF41" s="103"/>
      <c r="ZK41" s="102"/>
      <c r="ZL41" s="102"/>
      <c r="ZM41" s="103"/>
      <c r="ZR41" s="102"/>
      <c r="ZS41" s="102"/>
      <c r="ZT41" s="103"/>
      <c r="ZY41" s="102"/>
      <c r="ZZ41" s="102"/>
      <c r="AAA41" s="103"/>
      <c r="AAF41" s="102"/>
      <c r="AAG41" s="102"/>
      <c r="AAH41" s="103"/>
      <c r="AAM41" s="102"/>
      <c r="AAN41" s="102"/>
      <c r="AAO41" s="103"/>
      <c r="AAT41" s="102"/>
      <c r="AAU41" s="102"/>
      <c r="AAV41" s="103"/>
      <c r="ABA41" s="102"/>
      <c r="ABB41" s="102"/>
      <c r="ABC41" s="103"/>
      <c r="ABH41" s="102"/>
      <c r="ABI41" s="102"/>
      <c r="ABJ41" s="103"/>
      <c r="ABO41" s="102"/>
      <c r="ABP41" s="102"/>
      <c r="ABQ41" s="103"/>
      <c r="ABV41" s="102"/>
      <c r="ABW41" s="102"/>
      <c r="ABX41" s="103"/>
      <c r="ACC41" s="102"/>
      <c r="ACD41" s="102"/>
      <c r="ACE41" s="103"/>
      <c r="ACJ41" s="102"/>
      <c r="ACK41" s="102"/>
      <c r="ACL41" s="103"/>
      <c r="ACQ41" s="102"/>
      <c r="ACR41" s="102"/>
      <c r="ACS41" s="103"/>
      <c r="ACX41" s="102"/>
      <c r="ACY41" s="102"/>
      <c r="ACZ41" s="103"/>
      <c r="ADE41" s="102"/>
      <c r="ADF41" s="102"/>
      <c r="ADG41" s="103"/>
      <c r="ADL41" s="102"/>
      <c r="ADM41" s="102"/>
      <c r="ADN41" s="103"/>
      <c r="ADS41" s="102"/>
      <c r="ADT41" s="102"/>
      <c r="ADU41" s="103"/>
      <c r="ADZ41" s="102"/>
      <c r="AEA41" s="102"/>
      <c r="AEB41" s="103"/>
      <c r="AEG41" s="102"/>
      <c r="AEH41" s="102"/>
      <c r="AEI41" s="103"/>
      <c r="AEN41" s="102"/>
      <c r="AEO41" s="102"/>
      <c r="AEP41" s="103"/>
      <c r="AEU41" s="102"/>
      <c r="AEV41" s="102"/>
      <c r="AEW41" s="103"/>
      <c r="AFB41" s="102"/>
      <c r="AFC41" s="102"/>
      <c r="AFD41" s="103"/>
      <c r="AFI41" s="102"/>
      <c r="AFJ41" s="102"/>
      <c r="AFK41" s="103"/>
      <c r="AFP41" s="102"/>
      <c r="AFQ41" s="102"/>
      <c r="AFR41" s="103"/>
      <c r="AFW41" s="102"/>
      <c r="AFX41" s="102"/>
      <c r="AFY41" s="103"/>
      <c r="AGD41" s="102"/>
      <c r="AGE41" s="102"/>
      <c r="AGF41" s="103"/>
      <c r="AGK41" s="102"/>
      <c r="AGL41" s="102"/>
      <c r="AGM41" s="103"/>
      <c r="AGR41" s="102"/>
      <c r="AGS41" s="102"/>
      <c r="AGT41" s="103"/>
      <c r="AGY41" s="102"/>
      <c r="AGZ41" s="102"/>
      <c r="AHA41" s="103"/>
      <c r="AHF41" s="102"/>
      <c r="AHG41" s="102"/>
      <c r="AHH41" s="103"/>
      <c r="AHM41" s="102"/>
      <c r="AHN41" s="102"/>
      <c r="AHO41" s="103"/>
      <c r="AHT41" s="102"/>
      <c r="AHU41" s="102"/>
      <c r="AHV41" s="103"/>
      <c r="AIA41" s="102"/>
      <c r="AIB41" s="102"/>
      <c r="AIC41" s="103"/>
      <c r="AIH41" s="102"/>
      <c r="AII41" s="102"/>
      <c r="AIJ41" s="103"/>
      <c r="AIO41" s="102"/>
      <c r="AIP41" s="102"/>
      <c r="AIQ41" s="103"/>
      <c r="AIV41" s="102"/>
      <c r="AIW41" s="102"/>
      <c r="AIX41" s="103"/>
      <c r="AJC41" s="102"/>
      <c r="AJD41" s="102"/>
      <c r="AJE41" s="103"/>
      <c r="AJJ41" s="102"/>
      <c r="AJK41" s="102"/>
      <c r="AJL41" s="103"/>
      <c r="AJQ41" s="102"/>
      <c r="AJR41" s="102"/>
      <c r="AJS41" s="103"/>
      <c r="AJX41" s="102"/>
      <c r="AJY41" s="102"/>
      <c r="AJZ41" s="103"/>
      <c r="AKE41" s="102"/>
      <c r="AKF41" s="102"/>
      <c r="AKG41" s="103"/>
      <c r="AKL41" s="102"/>
      <c r="AKM41" s="102"/>
      <c r="AKN41" s="103"/>
      <c r="AKS41" s="102"/>
      <c r="AKT41" s="102"/>
      <c r="AKU41" s="103"/>
      <c r="AKZ41" s="102"/>
      <c r="ALA41" s="102"/>
      <c r="ALB41" s="103"/>
      <c r="ALG41" s="102"/>
      <c r="ALH41" s="102"/>
      <c r="ALI41" s="103"/>
      <c r="ALN41" s="102"/>
      <c r="ALO41" s="102"/>
      <c r="ALP41" s="103"/>
      <c r="ALU41" s="102"/>
      <c r="ALV41" s="102"/>
      <c r="ALW41" s="103"/>
      <c r="AMB41" s="102"/>
      <c r="AMC41" s="102"/>
      <c r="AMD41" s="103"/>
      <c r="AMI41" s="102"/>
      <c r="AMJ41" s="102"/>
      <c r="AMK41" s="103"/>
      <c r="AMP41" s="102"/>
      <c r="AMQ41" s="102"/>
      <c r="AMR41" s="103"/>
      <c r="AMW41" s="102"/>
      <c r="AMX41" s="102"/>
      <c r="AMY41" s="103"/>
      <c r="AND41" s="102"/>
      <c r="ANE41" s="102"/>
      <c r="ANF41" s="103"/>
      <c r="ANK41" s="102"/>
      <c r="ANL41" s="102"/>
      <c r="ANM41" s="103"/>
      <c r="ANR41" s="102"/>
      <c r="ANS41" s="102"/>
      <c r="ANT41" s="103"/>
      <c r="ANY41" s="102"/>
      <c r="ANZ41" s="102"/>
      <c r="AOA41" s="103"/>
      <c r="AOF41" s="102"/>
      <c r="AOG41" s="102"/>
      <c r="AOH41" s="103"/>
      <c r="AOM41" s="102"/>
      <c r="AON41" s="102"/>
      <c r="AOO41" s="103"/>
      <c r="AOT41" s="102"/>
      <c r="AOU41" s="102"/>
      <c r="AOV41" s="103"/>
      <c r="APA41" s="102"/>
      <c r="APB41" s="102"/>
      <c r="APC41" s="103"/>
      <c r="APH41" s="102"/>
      <c r="API41" s="102"/>
      <c r="APJ41" s="103"/>
      <c r="APO41" s="102"/>
      <c r="APP41" s="102"/>
      <c r="APQ41" s="103"/>
      <c r="APV41" s="102"/>
      <c r="APW41" s="102"/>
      <c r="APX41" s="103"/>
      <c r="AQC41" s="102"/>
      <c r="AQD41" s="102"/>
      <c r="AQE41" s="103"/>
      <c r="AQJ41" s="102"/>
      <c r="AQK41" s="102"/>
      <c r="AQL41" s="103"/>
      <c r="AQQ41" s="102"/>
      <c r="AQR41" s="102"/>
      <c r="AQS41" s="103"/>
      <c r="AQX41" s="102"/>
      <c r="AQY41" s="102"/>
      <c r="AQZ41" s="103"/>
      <c r="ARE41" s="102"/>
      <c r="ARF41" s="102"/>
      <c r="ARG41" s="103"/>
      <c r="ARL41" s="102"/>
      <c r="ARM41" s="102"/>
      <c r="ARN41" s="103"/>
      <c r="ARS41" s="102"/>
      <c r="ART41" s="102"/>
      <c r="ARU41" s="103"/>
      <c r="ARZ41" s="102"/>
      <c r="ASA41" s="102"/>
      <c r="ASB41" s="103"/>
      <c r="ASG41" s="102"/>
      <c r="ASH41" s="102"/>
      <c r="ASI41" s="103"/>
      <c r="ASN41" s="102"/>
      <c r="ASO41" s="102"/>
      <c r="ASP41" s="103"/>
      <c r="ASU41" s="102"/>
      <c r="ASV41" s="102"/>
      <c r="ASW41" s="103"/>
      <c r="ATB41" s="102"/>
      <c r="ATC41" s="102"/>
      <c r="ATD41" s="103"/>
      <c r="ATI41" s="102"/>
      <c r="ATJ41" s="102"/>
      <c r="ATK41" s="103"/>
      <c r="ATP41" s="102"/>
      <c r="ATQ41" s="102"/>
      <c r="ATR41" s="103"/>
      <c r="ATW41" s="102"/>
      <c r="ATX41" s="102"/>
      <c r="ATY41" s="103"/>
      <c r="AUD41" s="102"/>
      <c r="AUE41" s="102"/>
      <c r="AUF41" s="103"/>
      <c r="AUK41" s="102"/>
      <c r="AUL41" s="102"/>
      <c r="AUM41" s="103"/>
      <c r="AUR41" s="102"/>
      <c r="AUS41" s="102"/>
      <c r="AUT41" s="103"/>
      <c r="AUY41" s="102"/>
      <c r="AUZ41" s="102"/>
      <c r="AVA41" s="103"/>
      <c r="AVF41" s="102"/>
      <c r="AVG41" s="102"/>
      <c r="AVH41" s="103"/>
      <c r="AVM41" s="102"/>
      <c r="AVN41" s="102"/>
      <c r="AVO41" s="103"/>
      <c r="AVT41" s="102"/>
      <c r="AVU41" s="102"/>
      <c r="AVV41" s="103"/>
      <c r="AWA41" s="102"/>
      <c r="AWB41" s="102"/>
      <c r="AWC41" s="103"/>
      <c r="AWH41" s="102"/>
      <c r="AWI41" s="102"/>
      <c r="AWJ41" s="103"/>
      <c r="AWO41" s="102"/>
      <c r="AWP41" s="102"/>
      <c r="AWQ41" s="103"/>
      <c r="AWV41" s="102"/>
      <c r="AWW41" s="102"/>
      <c r="AWX41" s="103"/>
      <c r="AXC41" s="102"/>
      <c r="AXD41" s="102"/>
      <c r="AXE41" s="103"/>
      <c r="AXJ41" s="102"/>
      <c r="AXK41" s="102"/>
      <c r="AXL41" s="103"/>
      <c r="AXQ41" s="102"/>
      <c r="AXR41" s="102"/>
      <c r="AXS41" s="103"/>
      <c r="AXX41" s="102"/>
      <c r="AXY41" s="102"/>
      <c r="AXZ41" s="103"/>
      <c r="AYE41" s="102"/>
      <c r="AYF41" s="102"/>
      <c r="AYG41" s="103"/>
      <c r="AYL41" s="102"/>
      <c r="AYM41" s="102"/>
      <c r="AYN41" s="103"/>
      <c r="AYS41" s="102"/>
      <c r="AYT41" s="102"/>
      <c r="AYU41" s="103"/>
      <c r="AYZ41" s="102"/>
      <c r="AZA41" s="102"/>
      <c r="AZB41" s="103"/>
      <c r="AZG41" s="102"/>
      <c r="AZH41" s="102"/>
      <c r="AZI41" s="103"/>
      <c r="AZN41" s="102"/>
      <c r="AZO41" s="102"/>
      <c r="AZP41" s="103"/>
      <c r="AZU41" s="102"/>
      <c r="AZV41" s="102"/>
      <c r="AZW41" s="103"/>
      <c r="BAB41" s="102"/>
      <c r="BAC41" s="102"/>
      <c r="BAD41" s="103"/>
      <c r="BAI41" s="102"/>
      <c r="BAJ41" s="102"/>
      <c r="BAK41" s="103"/>
      <c r="BAP41" s="102"/>
      <c r="BAQ41" s="102"/>
      <c r="BAR41" s="103"/>
      <c r="BAW41" s="102"/>
      <c r="BAX41" s="102"/>
      <c r="BAY41" s="103"/>
      <c r="BBD41" s="102"/>
      <c r="BBE41" s="102"/>
      <c r="BBF41" s="103"/>
      <c r="BBK41" s="102"/>
      <c r="BBL41" s="102"/>
      <c r="BBM41" s="103"/>
      <c r="BBR41" s="102"/>
      <c r="BBS41" s="102"/>
      <c r="BBT41" s="103"/>
      <c r="BBY41" s="102"/>
      <c r="BBZ41" s="102"/>
      <c r="BCA41" s="103"/>
      <c r="BCF41" s="102"/>
      <c r="BCG41" s="102"/>
      <c r="BCH41" s="103"/>
      <c r="BCM41" s="102"/>
      <c r="BCN41" s="102"/>
      <c r="BCO41" s="103"/>
      <c r="BCT41" s="102"/>
      <c r="BCU41" s="102"/>
      <c r="BCV41" s="103"/>
      <c r="BDA41" s="102"/>
      <c r="BDB41" s="102"/>
      <c r="BDC41" s="103"/>
      <c r="BDH41" s="102"/>
      <c r="BDI41" s="102"/>
      <c r="BDJ41" s="103"/>
      <c r="BDO41" s="102"/>
      <c r="BDP41" s="102"/>
      <c r="BDQ41" s="103"/>
      <c r="BDV41" s="102"/>
      <c r="BDW41" s="102"/>
      <c r="BDX41" s="103"/>
      <c r="BEC41" s="102"/>
      <c r="BED41" s="102"/>
      <c r="BEE41" s="103"/>
      <c r="BEJ41" s="102"/>
      <c r="BEK41" s="102"/>
      <c r="BEL41" s="103"/>
      <c r="BEQ41" s="102"/>
      <c r="BER41" s="102"/>
      <c r="BES41" s="103"/>
      <c r="BEX41" s="102"/>
      <c r="BEY41" s="102"/>
      <c r="BEZ41" s="103"/>
      <c r="BFE41" s="102"/>
      <c r="BFF41" s="102"/>
      <c r="BFG41" s="103"/>
      <c r="BFL41" s="102"/>
      <c r="BFM41" s="102"/>
      <c r="BFN41" s="103"/>
      <c r="BFS41" s="102"/>
      <c r="BFT41" s="102"/>
      <c r="BFU41" s="103"/>
      <c r="BFZ41" s="102"/>
      <c r="BGA41" s="102"/>
      <c r="BGB41" s="103"/>
      <c r="BGG41" s="102"/>
      <c r="BGH41" s="102"/>
      <c r="BGI41" s="103"/>
      <c r="BGN41" s="102"/>
      <c r="BGO41" s="102"/>
      <c r="BGP41" s="103"/>
      <c r="BGU41" s="102"/>
      <c r="BGV41" s="102"/>
      <c r="BGW41" s="103"/>
      <c r="BHB41" s="102"/>
      <c r="BHC41" s="102"/>
      <c r="BHD41" s="103"/>
      <c r="BHI41" s="102"/>
      <c r="BHJ41" s="102"/>
      <c r="BHK41" s="103"/>
      <c r="BHP41" s="102"/>
      <c r="BHQ41" s="102"/>
      <c r="BHR41" s="103"/>
      <c r="BHW41" s="102"/>
      <c r="BHX41" s="102"/>
      <c r="BHY41" s="103"/>
      <c r="BID41" s="102"/>
      <c r="BIE41" s="102"/>
      <c r="BIF41" s="103"/>
      <c r="BIK41" s="102"/>
      <c r="BIL41" s="102"/>
      <c r="BIM41" s="103"/>
      <c r="BIR41" s="102"/>
      <c r="BIS41" s="102"/>
      <c r="BIT41" s="103"/>
      <c r="BIY41" s="102"/>
      <c r="BIZ41" s="102"/>
      <c r="BJA41" s="103"/>
      <c r="BJF41" s="102"/>
      <c r="BJG41" s="102"/>
      <c r="BJH41" s="103"/>
      <c r="BJM41" s="102"/>
      <c r="BJN41" s="102"/>
      <c r="BJO41" s="103"/>
      <c r="BJT41" s="102"/>
      <c r="BJU41" s="102"/>
      <c r="BJV41" s="103"/>
      <c r="BKA41" s="102"/>
      <c r="BKB41" s="102"/>
      <c r="BKC41" s="103"/>
      <c r="BKH41" s="102"/>
      <c r="BKI41" s="102"/>
      <c r="BKJ41" s="103"/>
      <c r="BKO41" s="102"/>
      <c r="BKP41" s="102"/>
      <c r="BKQ41" s="103"/>
      <c r="BKV41" s="102"/>
      <c r="BKW41" s="102"/>
      <c r="BKX41" s="103"/>
      <c r="BLC41" s="102"/>
      <c r="BLD41" s="102"/>
      <c r="BLE41" s="103"/>
      <c r="BLJ41" s="102"/>
      <c r="BLK41" s="102"/>
      <c r="BLL41" s="103"/>
      <c r="BLQ41" s="102"/>
      <c r="BLR41" s="102"/>
      <c r="BLS41" s="103"/>
      <c r="BLX41" s="102"/>
      <c r="BLY41" s="102"/>
      <c r="BLZ41" s="103"/>
      <c r="BME41" s="102"/>
      <c r="BMF41" s="102"/>
      <c r="BMG41" s="103"/>
      <c r="BML41" s="102"/>
      <c r="BMM41" s="102"/>
      <c r="BMN41" s="103"/>
      <c r="BMS41" s="102"/>
      <c r="BMT41" s="102"/>
      <c r="BMU41" s="103"/>
      <c r="BMZ41" s="102"/>
      <c r="BNA41" s="102"/>
      <c r="BNB41" s="103"/>
      <c r="BNG41" s="102"/>
      <c r="BNH41" s="102"/>
      <c r="BNI41" s="103"/>
      <c r="BNN41" s="102"/>
      <c r="BNO41" s="102"/>
      <c r="BNP41" s="103"/>
      <c r="BNU41" s="102"/>
      <c r="BNV41" s="102"/>
      <c r="BNW41" s="103"/>
      <c r="BOB41" s="102"/>
      <c r="BOC41" s="102"/>
      <c r="BOD41" s="103"/>
      <c r="BOI41" s="102"/>
      <c r="BOJ41" s="102"/>
      <c r="BOK41" s="103"/>
      <c r="BOP41" s="102"/>
      <c r="BOQ41" s="102"/>
      <c r="BOR41" s="103"/>
      <c r="BOW41" s="102"/>
      <c r="BOX41" s="102"/>
      <c r="BOY41" s="103"/>
      <c r="BPD41" s="102"/>
      <c r="BPE41" s="102"/>
      <c r="BPF41" s="103"/>
      <c r="BPK41" s="102"/>
      <c r="BPL41" s="102"/>
      <c r="BPM41" s="103"/>
      <c r="BPR41" s="102"/>
      <c r="BPS41" s="102"/>
      <c r="BPT41" s="103"/>
      <c r="BPY41" s="102"/>
      <c r="BPZ41" s="102"/>
      <c r="BQA41" s="103"/>
      <c r="BQF41" s="102"/>
      <c r="BQG41" s="102"/>
      <c r="BQH41" s="103"/>
      <c r="BQM41" s="102"/>
      <c r="BQN41" s="102"/>
      <c r="BQO41" s="103"/>
      <c r="BQT41" s="102"/>
      <c r="BQU41" s="102"/>
      <c r="BQV41" s="103"/>
      <c r="BRA41" s="102"/>
      <c r="BRB41" s="102"/>
      <c r="BRC41" s="103"/>
      <c r="BRH41" s="102"/>
      <c r="BRI41" s="102"/>
      <c r="BRJ41" s="103"/>
      <c r="BRO41" s="102"/>
      <c r="BRP41" s="102"/>
      <c r="BRQ41" s="103"/>
      <c r="BRV41" s="102"/>
      <c r="BRW41" s="102"/>
      <c r="BRX41" s="103"/>
      <c r="BSC41" s="102"/>
      <c r="BSD41" s="102"/>
      <c r="BSE41" s="103"/>
      <c r="BSJ41" s="102"/>
      <c r="BSK41" s="102"/>
      <c r="BSL41" s="103"/>
      <c r="BSQ41" s="102"/>
      <c r="BSR41" s="102"/>
      <c r="BSS41" s="103"/>
      <c r="BSX41" s="102"/>
      <c r="BSY41" s="102"/>
      <c r="BSZ41" s="103"/>
      <c r="BTE41" s="102"/>
      <c r="BTF41" s="102"/>
      <c r="BTG41" s="103"/>
      <c r="BTL41" s="102"/>
      <c r="BTM41" s="102"/>
      <c r="BTN41" s="103"/>
      <c r="BTS41" s="102"/>
      <c r="BTT41" s="102"/>
      <c r="BTU41" s="103"/>
      <c r="BTZ41" s="102"/>
      <c r="BUA41" s="102"/>
      <c r="BUB41" s="103"/>
      <c r="BUG41" s="102"/>
      <c r="BUH41" s="102"/>
      <c r="BUI41" s="103"/>
      <c r="BUN41" s="102"/>
      <c r="BUO41" s="102"/>
      <c r="BUP41" s="103"/>
      <c r="BUU41" s="102"/>
      <c r="BUV41" s="102"/>
      <c r="BUW41" s="103"/>
      <c r="BVB41" s="102"/>
      <c r="BVC41" s="102"/>
      <c r="BVD41" s="103"/>
      <c r="BVI41" s="102"/>
      <c r="BVJ41" s="102"/>
      <c r="BVK41" s="103"/>
      <c r="BVP41" s="102"/>
      <c r="BVQ41" s="102"/>
      <c r="BVR41" s="103"/>
      <c r="BVW41" s="102"/>
      <c r="BVX41" s="102"/>
      <c r="BVY41" s="103"/>
      <c r="BWD41" s="102"/>
      <c r="BWE41" s="102"/>
      <c r="BWF41" s="103"/>
      <c r="BWK41" s="102"/>
      <c r="BWL41" s="102"/>
      <c r="BWM41" s="103"/>
      <c r="BWR41" s="102"/>
      <c r="BWS41" s="102"/>
      <c r="BWT41" s="103"/>
      <c r="BWY41" s="102"/>
      <c r="BWZ41" s="102"/>
      <c r="BXA41" s="103"/>
      <c r="BXF41" s="102"/>
      <c r="BXG41" s="102"/>
      <c r="BXH41" s="103"/>
      <c r="BXM41" s="102"/>
      <c r="BXN41" s="102"/>
      <c r="BXO41" s="103"/>
      <c r="BXT41" s="102"/>
      <c r="BXU41" s="102"/>
      <c r="BXV41" s="103"/>
      <c r="BYA41" s="102"/>
      <c r="BYB41" s="102"/>
      <c r="BYC41" s="103"/>
      <c r="BYH41" s="102"/>
      <c r="BYI41" s="102"/>
      <c r="BYJ41" s="103"/>
      <c r="BYO41" s="102"/>
      <c r="BYP41" s="102"/>
      <c r="BYQ41" s="103"/>
      <c r="BYV41" s="102"/>
      <c r="BYW41" s="102"/>
      <c r="BYX41" s="103"/>
      <c r="BZC41" s="102"/>
      <c r="BZD41" s="102"/>
      <c r="BZE41" s="103"/>
      <c r="BZJ41" s="102"/>
      <c r="BZK41" s="102"/>
      <c r="BZL41" s="103"/>
      <c r="BZQ41" s="102"/>
      <c r="BZR41" s="102"/>
      <c r="BZS41" s="103"/>
      <c r="BZX41" s="102"/>
      <c r="BZY41" s="102"/>
      <c r="BZZ41" s="103"/>
      <c r="CAE41" s="102"/>
      <c r="CAF41" s="102"/>
      <c r="CAG41" s="103"/>
      <c r="CAL41" s="102"/>
      <c r="CAM41" s="102"/>
      <c r="CAN41" s="103"/>
      <c r="CAS41" s="102"/>
      <c r="CAT41" s="102"/>
      <c r="CAU41" s="103"/>
      <c r="CAZ41" s="102"/>
      <c r="CBA41" s="102"/>
      <c r="CBB41" s="103"/>
      <c r="CBG41" s="102"/>
      <c r="CBH41" s="102"/>
      <c r="CBI41" s="103"/>
      <c r="CBN41" s="102"/>
      <c r="CBO41" s="102"/>
      <c r="CBP41" s="103"/>
      <c r="CBU41" s="102"/>
      <c r="CBV41" s="102"/>
      <c r="CBW41" s="103"/>
      <c r="CCB41" s="102"/>
      <c r="CCC41" s="102"/>
      <c r="CCD41" s="103"/>
      <c r="CCI41" s="102"/>
      <c r="CCJ41" s="102"/>
      <c r="CCK41" s="103"/>
      <c r="CCP41" s="102"/>
      <c r="CCQ41" s="102"/>
      <c r="CCR41" s="103"/>
      <c r="CCW41" s="102"/>
      <c r="CCX41" s="102"/>
      <c r="CCY41" s="103"/>
      <c r="CDD41" s="102"/>
      <c r="CDE41" s="102"/>
      <c r="CDF41" s="103"/>
      <c r="CDK41" s="102"/>
      <c r="CDL41" s="102"/>
      <c r="CDM41" s="103"/>
      <c r="CDR41" s="102"/>
      <c r="CDS41" s="102"/>
      <c r="CDT41" s="103"/>
      <c r="CDY41" s="102"/>
      <c r="CDZ41" s="102"/>
      <c r="CEA41" s="103"/>
      <c r="CEF41" s="102"/>
      <c r="CEG41" s="102"/>
      <c r="CEH41" s="103"/>
      <c r="CEM41" s="102"/>
      <c r="CEN41" s="102"/>
      <c r="CEO41" s="103"/>
      <c r="CET41" s="102"/>
      <c r="CEU41" s="102"/>
      <c r="CEV41" s="103"/>
      <c r="CFA41" s="102"/>
      <c r="CFB41" s="102"/>
      <c r="CFC41" s="103"/>
      <c r="CFH41" s="102"/>
      <c r="CFI41" s="102"/>
      <c r="CFJ41" s="103"/>
      <c r="CFO41" s="102"/>
      <c r="CFP41" s="102"/>
      <c r="CFQ41" s="103"/>
      <c r="CFV41" s="102"/>
      <c r="CFW41" s="102"/>
      <c r="CFX41" s="103"/>
      <c r="CGC41" s="102"/>
      <c r="CGD41" s="102"/>
      <c r="CGE41" s="103"/>
      <c r="CGJ41" s="102"/>
      <c r="CGK41" s="102"/>
      <c r="CGL41" s="103"/>
      <c r="CGQ41" s="102"/>
      <c r="CGR41" s="102"/>
      <c r="CGS41" s="103"/>
      <c r="CGX41" s="102"/>
      <c r="CGY41" s="102"/>
      <c r="CGZ41" s="103"/>
      <c r="CHE41" s="102"/>
      <c r="CHF41" s="102"/>
      <c r="CHG41" s="103"/>
      <c r="CHL41" s="102"/>
      <c r="CHM41" s="102"/>
      <c r="CHN41" s="103"/>
      <c r="CHS41" s="102"/>
      <c r="CHT41" s="102"/>
      <c r="CHU41" s="103"/>
      <c r="CHZ41" s="102"/>
      <c r="CIA41" s="102"/>
      <c r="CIB41" s="103"/>
      <c r="CIG41" s="102"/>
      <c r="CIH41" s="102"/>
      <c r="CII41" s="103"/>
      <c r="CIN41" s="102"/>
      <c r="CIO41" s="102"/>
      <c r="CIP41" s="103"/>
      <c r="CIU41" s="102"/>
      <c r="CIV41" s="102"/>
      <c r="CIW41" s="103"/>
      <c r="CJB41" s="102"/>
      <c r="CJC41" s="102"/>
      <c r="CJD41" s="103"/>
      <c r="CJI41" s="102"/>
      <c r="CJJ41" s="102"/>
      <c r="CJK41" s="103"/>
      <c r="CJP41" s="102"/>
      <c r="CJQ41" s="102"/>
      <c r="CJR41" s="103"/>
      <c r="CJW41" s="102"/>
      <c r="CJX41" s="102"/>
      <c r="CJY41" s="103"/>
      <c r="CKD41" s="102"/>
      <c r="CKE41" s="102"/>
      <c r="CKF41" s="103"/>
      <c r="CKK41" s="102"/>
      <c r="CKL41" s="102"/>
      <c r="CKM41" s="103"/>
      <c r="CKR41" s="102"/>
      <c r="CKS41" s="102"/>
      <c r="CKT41" s="103"/>
      <c r="CKY41" s="102"/>
      <c r="CKZ41" s="102"/>
      <c r="CLA41" s="103"/>
      <c r="CLF41" s="102"/>
      <c r="CLG41" s="102"/>
      <c r="CLH41" s="103"/>
      <c r="CLM41" s="102"/>
      <c r="CLN41" s="102"/>
      <c r="CLO41" s="103"/>
      <c r="CLT41" s="102"/>
      <c r="CLU41" s="102"/>
      <c r="CLV41" s="103"/>
      <c r="CMA41" s="102"/>
      <c r="CMB41" s="102"/>
      <c r="CMC41" s="103"/>
      <c r="CMH41" s="102"/>
      <c r="CMI41" s="102"/>
      <c r="CMJ41" s="103"/>
      <c r="CMO41" s="102"/>
      <c r="CMP41" s="102"/>
      <c r="CMQ41" s="103"/>
      <c r="CMV41" s="102"/>
      <c r="CMW41" s="102"/>
      <c r="CMX41" s="103"/>
      <c r="CNC41" s="102"/>
      <c r="CND41" s="102"/>
      <c r="CNE41" s="103"/>
      <c r="CNJ41" s="102"/>
      <c r="CNK41" s="102"/>
      <c r="CNL41" s="103"/>
      <c r="CNQ41" s="102"/>
      <c r="CNR41" s="102"/>
      <c r="CNS41" s="103"/>
      <c r="CNX41" s="102"/>
      <c r="CNY41" s="102"/>
      <c r="CNZ41" s="103"/>
      <c r="COE41" s="102"/>
      <c r="COF41" s="102"/>
      <c r="COG41" s="103"/>
      <c r="COL41" s="102"/>
      <c r="COM41" s="102"/>
      <c r="CON41" s="103"/>
      <c r="COS41" s="102"/>
      <c r="COT41" s="102"/>
      <c r="COU41" s="103"/>
      <c r="COZ41" s="102"/>
      <c r="CPA41" s="102"/>
      <c r="CPB41" s="103"/>
      <c r="CPG41" s="102"/>
      <c r="CPH41" s="102"/>
      <c r="CPI41" s="103"/>
      <c r="CPN41" s="102"/>
      <c r="CPO41" s="102"/>
      <c r="CPP41" s="103"/>
      <c r="CPU41" s="102"/>
      <c r="CPV41" s="102"/>
      <c r="CPW41" s="103"/>
      <c r="CQB41" s="102"/>
      <c r="CQC41" s="102"/>
      <c r="CQD41" s="103"/>
      <c r="CQI41" s="102"/>
      <c r="CQJ41" s="102"/>
      <c r="CQK41" s="103"/>
      <c r="CQP41" s="102"/>
      <c r="CQQ41" s="102"/>
      <c r="CQR41" s="103"/>
      <c r="CQW41" s="102"/>
      <c r="CQX41" s="102"/>
      <c r="CQY41" s="103"/>
      <c r="CRD41" s="102"/>
      <c r="CRE41" s="102"/>
      <c r="CRF41" s="103"/>
      <c r="CRK41" s="102"/>
      <c r="CRL41" s="102"/>
      <c r="CRM41" s="103"/>
      <c r="CRR41" s="102"/>
      <c r="CRS41" s="102"/>
      <c r="CRT41" s="103"/>
      <c r="CRY41" s="102"/>
      <c r="CRZ41" s="102"/>
      <c r="CSA41" s="103"/>
      <c r="CSF41" s="102"/>
      <c r="CSG41" s="102"/>
      <c r="CSH41" s="103"/>
      <c r="CSM41" s="102"/>
      <c r="CSN41" s="102"/>
      <c r="CSO41" s="103"/>
      <c r="CST41" s="102"/>
      <c r="CSU41" s="102"/>
      <c r="CSV41" s="103"/>
      <c r="CTA41" s="102"/>
      <c r="CTB41" s="102"/>
      <c r="CTC41" s="103"/>
      <c r="CTH41" s="102"/>
      <c r="CTI41" s="102"/>
      <c r="CTJ41" s="103"/>
      <c r="CTO41" s="102"/>
      <c r="CTP41" s="102"/>
      <c r="CTQ41" s="103"/>
      <c r="CTV41" s="102"/>
      <c r="CTW41" s="102"/>
      <c r="CTX41" s="103"/>
      <c r="CUC41" s="102"/>
      <c r="CUD41" s="102"/>
      <c r="CUE41" s="103"/>
      <c r="CUJ41" s="102"/>
      <c r="CUK41" s="102"/>
      <c r="CUL41" s="103"/>
      <c r="CUQ41" s="102"/>
      <c r="CUR41" s="102"/>
      <c r="CUS41" s="103"/>
      <c r="CUX41" s="102"/>
      <c r="CUY41" s="102"/>
      <c r="CUZ41" s="103"/>
      <c r="CVE41" s="102"/>
      <c r="CVF41" s="102"/>
      <c r="CVG41" s="103"/>
      <c r="CVL41" s="102"/>
      <c r="CVM41" s="102"/>
      <c r="CVN41" s="103"/>
      <c r="CVS41" s="102"/>
      <c r="CVT41" s="102"/>
      <c r="CVU41" s="103"/>
      <c r="CVZ41" s="102"/>
      <c r="CWA41" s="102"/>
      <c r="CWB41" s="103"/>
      <c r="CWG41" s="102"/>
      <c r="CWH41" s="102"/>
      <c r="CWI41" s="103"/>
      <c r="CWN41" s="102"/>
      <c r="CWO41" s="102"/>
      <c r="CWP41" s="103"/>
      <c r="CWU41" s="102"/>
      <c r="CWV41" s="102"/>
      <c r="CWW41" s="103"/>
      <c r="CXB41" s="102"/>
      <c r="CXC41" s="102"/>
      <c r="CXD41" s="103"/>
      <c r="CXI41" s="102"/>
      <c r="CXJ41" s="102"/>
      <c r="CXK41" s="103"/>
      <c r="CXP41" s="102"/>
      <c r="CXQ41" s="102"/>
      <c r="CXR41" s="103"/>
      <c r="CXW41" s="102"/>
      <c r="CXX41" s="102"/>
      <c r="CXY41" s="103"/>
      <c r="CYD41" s="102"/>
      <c r="CYE41" s="102"/>
      <c r="CYF41" s="103"/>
      <c r="CYK41" s="102"/>
      <c r="CYL41" s="102"/>
      <c r="CYM41" s="103"/>
      <c r="CYR41" s="102"/>
      <c r="CYS41" s="102"/>
      <c r="CYT41" s="103"/>
      <c r="CYY41" s="102"/>
      <c r="CYZ41" s="102"/>
      <c r="CZA41" s="103"/>
      <c r="CZF41" s="102"/>
      <c r="CZG41" s="102"/>
      <c r="CZH41" s="103"/>
      <c r="CZM41" s="102"/>
      <c r="CZN41" s="102"/>
      <c r="CZO41" s="103"/>
      <c r="CZT41" s="102"/>
      <c r="CZU41" s="102"/>
      <c r="CZV41" s="103"/>
      <c r="DAA41" s="102"/>
      <c r="DAB41" s="102"/>
      <c r="DAC41" s="103"/>
      <c r="DAH41" s="102"/>
      <c r="DAI41" s="102"/>
      <c r="DAJ41" s="103"/>
      <c r="DAO41" s="102"/>
      <c r="DAP41" s="102"/>
      <c r="DAQ41" s="103"/>
      <c r="DAV41" s="102"/>
      <c r="DAW41" s="102"/>
      <c r="DAX41" s="103"/>
      <c r="DBC41" s="102"/>
      <c r="DBD41" s="102"/>
      <c r="DBE41" s="103"/>
      <c r="DBJ41" s="102"/>
      <c r="DBK41" s="102"/>
      <c r="DBL41" s="103"/>
      <c r="DBQ41" s="102"/>
      <c r="DBR41" s="102"/>
      <c r="DBS41" s="103"/>
      <c r="DBX41" s="102"/>
      <c r="DBY41" s="102"/>
      <c r="DBZ41" s="103"/>
      <c r="DCE41" s="102"/>
      <c r="DCF41" s="102"/>
      <c r="DCG41" s="103"/>
      <c r="DCL41" s="102"/>
      <c r="DCM41" s="102"/>
      <c r="DCN41" s="103"/>
      <c r="DCS41" s="102"/>
      <c r="DCT41" s="102"/>
      <c r="DCU41" s="103"/>
      <c r="DCZ41" s="102"/>
      <c r="DDA41" s="102"/>
      <c r="DDB41" s="103"/>
      <c r="DDG41" s="102"/>
      <c r="DDH41" s="102"/>
      <c r="DDI41" s="103"/>
      <c r="DDN41" s="102"/>
      <c r="DDO41" s="102"/>
      <c r="DDP41" s="103"/>
      <c r="DDU41" s="102"/>
      <c r="DDV41" s="102"/>
      <c r="DDW41" s="103"/>
      <c r="DEB41" s="102"/>
      <c r="DEC41" s="102"/>
      <c r="DED41" s="103"/>
      <c r="DEI41" s="102"/>
      <c r="DEJ41" s="102"/>
      <c r="DEK41" s="103"/>
      <c r="DEP41" s="102"/>
      <c r="DEQ41" s="102"/>
      <c r="DER41" s="103"/>
      <c r="DEW41" s="102"/>
      <c r="DEX41" s="102"/>
      <c r="DEY41" s="103"/>
      <c r="DFD41" s="102"/>
      <c r="DFE41" s="102"/>
      <c r="DFF41" s="103"/>
      <c r="DFK41" s="102"/>
      <c r="DFL41" s="102"/>
      <c r="DFM41" s="103"/>
      <c r="DFR41" s="102"/>
      <c r="DFS41" s="102"/>
      <c r="DFT41" s="103"/>
      <c r="DFY41" s="102"/>
      <c r="DFZ41" s="102"/>
      <c r="DGA41" s="103"/>
      <c r="DGF41" s="102"/>
      <c r="DGG41" s="102"/>
      <c r="DGH41" s="103"/>
      <c r="DGM41" s="102"/>
      <c r="DGN41" s="102"/>
      <c r="DGO41" s="103"/>
      <c r="DGT41" s="102"/>
      <c r="DGU41" s="102"/>
      <c r="DGV41" s="103"/>
      <c r="DHA41" s="102"/>
      <c r="DHB41" s="102"/>
      <c r="DHC41" s="103"/>
      <c r="DHH41" s="102"/>
      <c r="DHI41" s="102"/>
      <c r="DHJ41" s="103"/>
      <c r="DHO41" s="102"/>
      <c r="DHP41" s="102"/>
      <c r="DHQ41" s="103"/>
      <c r="DHV41" s="102"/>
      <c r="DHW41" s="102"/>
      <c r="DHX41" s="103"/>
      <c r="DIC41" s="102"/>
      <c r="DID41" s="102"/>
      <c r="DIE41" s="103"/>
      <c r="DIJ41" s="102"/>
      <c r="DIK41" s="102"/>
      <c r="DIL41" s="103"/>
      <c r="DIQ41" s="102"/>
      <c r="DIR41" s="102"/>
      <c r="DIS41" s="103"/>
      <c r="DIX41" s="102"/>
      <c r="DIY41" s="102"/>
      <c r="DIZ41" s="103"/>
      <c r="DJE41" s="102"/>
      <c r="DJF41" s="102"/>
      <c r="DJG41" s="103"/>
      <c r="DJL41" s="102"/>
      <c r="DJM41" s="102"/>
      <c r="DJN41" s="103"/>
      <c r="DJS41" s="102"/>
      <c r="DJT41" s="102"/>
      <c r="DJU41" s="103"/>
      <c r="DJZ41" s="102"/>
      <c r="DKA41" s="102"/>
      <c r="DKB41" s="103"/>
      <c r="DKG41" s="102"/>
      <c r="DKH41" s="102"/>
      <c r="DKI41" s="103"/>
      <c r="DKN41" s="102"/>
      <c r="DKO41" s="102"/>
      <c r="DKP41" s="103"/>
      <c r="DKU41" s="102"/>
      <c r="DKV41" s="102"/>
      <c r="DKW41" s="103"/>
      <c r="DLB41" s="102"/>
      <c r="DLC41" s="102"/>
      <c r="DLD41" s="103"/>
      <c r="DLI41" s="102"/>
      <c r="DLJ41" s="102"/>
      <c r="DLK41" s="103"/>
      <c r="DLP41" s="102"/>
      <c r="DLQ41" s="102"/>
      <c r="DLR41" s="103"/>
      <c r="DLW41" s="102"/>
      <c r="DLX41" s="102"/>
      <c r="DLY41" s="103"/>
      <c r="DMD41" s="102"/>
      <c r="DME41" s="102"/>
      <c r="DMF41" s="103"/>
      <c r="DMK41" s="102"/>
      <c r="DML41" s="102"/>
      <c r="DMM41" s="103"/>
      <c r="DMR41" s="102"/>
      <c r="DMS41" s="102"/>
      <c r="DMT41" s="103"/>
      <c r="DMY41" s="102"/>
      <c r="DMZ41" s="102"/>
      <c r="DNA41" s="103"/>
      <c r="DNF41" s="102"/>
      <c r="DNG41" s="102"/>
      <c r="DNH41" s="103"/>
      <c r="DNM41" s="102"/>
      <c r="DNN41" s="102"/>
      <c r="DNO41" s="103"/>
      <c r="DNT41" s="102"/>
      <c r="DNU41" s="102"/>
      <c r="DNV41" s="103"/>
      <c r="DOA41" s="102"/>
      <c r="DOB41" s="102"/>
      <c r="DOC41" s="103"/>
      <c r="DOH41" s="102"/>
      <c r="DOI41" s="102"/>
      <c r="DOJ41" s="103"/>
      <c r="DOO41" s="102"/>
      <c r="DOP41" s="102"/>
      <c r="DOQ41" s="103"/>
      <c r="DOV41" s="102"/>
      <c r="DOW41" s="102"/>
      <c r="DOX41" s="103"/>
      <c r="DPC41" s="102"/>
      <c r="DPD41" s="102"/>
      <c r="DPE41" s="103"/>
      <c r="DPJ41" s="102"/>
      <c r="DPK41" s="102"/>
      <c r="DPL41" s="103"/>
      <c r="DPQ41" s="102"/>
      <c r="DPR41" s="102"/>
      <c r="DPS41" s="103"/>
      <c r="DPX41" s="102"/>
      <c r="DPY41" s="102"/>
      <c r="DPZ41" s="103"/>
      <c r="DQE41" s="102"/>
      <c r="DQF41" s="102"/>
      <c r="DQG41" s="103"/>
      <c r="DQL41" s="102"/>
      <c r="DQM41" s="102"/>
      <c r="DQN41" s="103"/>
      <c r="DQS41" s="102"/>
      <c r="DQT41" s="102"/>
      <c r="DQU41" s="103"/>
      <c r="DQZ41" s="102"/>
      <c r="DRA41" s="102"/>
      <c r="DRB41" s="103"/>
      <c r="DRG41" s="102"/>
      <c r="DRH41" s="102"/>
      <c r="DRI41" s="103"/>
      <c r="DRN41" s="102"/>
      <c r="DRO41" s="102"/>
      <c r="DRP41" s="103"/>
      <c r="DRU41" s="102"/>
      <c r="DRV41" s="102"/>
      <c r="DRW41" s="103"/>
      <c r="DSB41" s="102"/>
      <c r="DSC41" s="102"/>
      <c r="DSD41" s="103"/>
      <c r="DSI41" s="102"/>
      <c r="DSJ41" s="102"/>
      <c r="DSK41" s="103"/>
      <c r="DSP41" s="102"/>
      <c r="DSQ41" s="102"/>
      <c r="DSR41" s="103"/>
      <c r="DSW41" s="102"/>
      <c r="DSX41" s="102"/>
      <c r="DSY41" s="103"/>
      <c r="DTD41" s="102"/>
      <c r="DTE41" s="102"/>
      <c r="DTF41" s="103"/>
      <c r="DTK41" s="102"/>
      <c r="DTL41" s="102"/>
      <c r="DTM41" s="103"/>
      <c r="DTR41" s="102"/>
      <c r="DTS41" s="102"/>
      <c r="DTT41" s="103"/>
      <c r="DTY41" s="102"/>
      <c r="DTZ41" s="102"/>
      <c r="DUA41" s="103"/>
      <c r="DUF41" s="102"/>
      <c r="DUG41" s="102"/>
      <c r="DUH41" s="103"/>
      <c r="DUM41" s="102"/>
      <c r="DUN41" s="102"/>
      <c r="DUO41" s="103"/>
      <c r="DUT41" s="102"/>
      <c r="DUU41" s="102"/>
      <c r="DUV41" s="103"/>
      <c r="DVA41" s="102"/>
      <c r="DVB41" s="102"/>
      <c r="DVC41" s="103"/>
      <c r="DVH41" s="102"/>
      <c r="DVI41" s="102"/>
      <c r="DVJ41" s="103"/>
      <c r="DVO41" s="102"/>
      <c r="DVP41" s="102"/>
      <c r="DVQ41" s="103"/>
      <c r="DVV41" s="102"/>
      <c r="DVW41" s="102"/>
      <c r="DVX41" s="103"/>
      <c r="DWC41" s="102"/>
      <c r="DWD41" s="102"/>
      <c r="DWE41" s="103"/>
      <c r="DWJ41" s="102"/>
      <c r="DWK41" s="102"/>
      <c r="DWL41" s="103"/>
      <c r="DWQ41" s="102"/>
      <c r="DWR41" s="102"/>
      <c r="DWS41" s="103"/>
      <c r="DWX41" s="102"/>
      <c r="DWY41" s="102"/>
      <c r="DWZ41" s="103"/>
      <c r="DXE41" s="102"/>
      <c r="DXF41" s="102"/>
      <c r="DXG41" s="103"/>
      <c r="DXL41" s="102"/>
      <c r="DXM41" s="102"/>
      <c r="DXN41" s="103"/>
      <c r="DXS41" s="102"/>
      <c r="DXT41" s="102"/>
      <c r="DXU41" s="103"/>
      <c r="DXZ41" s="102"/>
      <c r="DYA41" s="102"/>
      <c r="DYB41" s="103"/>
      <c r="DYG41" s="102"/>
      <c r="DYH41" s="102"/>
      <c r="DYI41" s="103"/>
      <c r="DYN41" s="102"/>
      <c r="DYO41" s="102"/>
      <c r="DYP41" s="103"/>
      <c r="DYU41" s="102"/>
      <c r="DYV41" s="102"/>
      <c r="DYW41" s="103"/>
      <c r="DZB41" s="102"/>
      <c r="DZC41" s="102"/>
      <c r="DZD41" s="103"/>
      <c r="DZI41" s="102"/>
      <c r="DZJ41" s="102"/>
      <c r="DZK41" s="103"/>
      <c r="DZP41" s="102"/>
      <c r="DZQ41" s="102"/>
      <c r="DZR41" s="103"/>
      <c r="DZW41" s="102"/>
      <c r="DZX41" s="102"/>
      <c r="DZY41" s="103"/>
      <c r="EAD41" s="102"/>
      <c r="EAE41" s="102"/>
      <c r="EAF41" s="103"/>
      <c r="EAK41" s="102"/>
      <c r="EAL41" s="102"/>
      <c r="EAM41" s="103"/>
      <c r="EAR41" s="102"/>
      <c r="EAS41" s="102"/>
      <c r="EAT41" s="103"/>
      <c r="EAY41" s="102"/>
      <c r="EAZ41" s="102"/>
      <c r="EBA41" s="103"/>
      <c r="EBF41" s="102"/>
      <c r="EBG41" s="102"/>
      <c r="EBH41" s="103"/>
      <c r="EBM41" s="102"/>
      <c r="EBN41" s="102"/>
      <c r="EBO41" s="103"/>
      <c r="EBT41" s="102"/>
      <c r="EBU41" s="102"/>
      <c r="EBV41" s="103"/>
      <c r="ECA41" s="102"/>
      <c r="ECB41" s="102"/>
      <c r="ECC41" s="103"/>
      <c r="ECH41" s="102"/>
      <c r="ECI41" s="102"/>
      <c r="ECJ41" s="103"/>
      <c r="ECO41" s="102"/>
      <c r="ECP41" s="102"/>
      <c r="ECQ41" s="103"/>
      <c r="ECV41" s="102"/>
      <c r="ECW41" s="102"/>
      <c r="ECX41" s="103"/>
      <c r="EDC41" s="102"/>
      <c r="EDD41" s="102"/>
      <c r="EDE41" s="103"/>
      <c r="EDJ41" s="102"/>
      <c r="EDK41" s="102"/>
      <c r="EDL41" s="103"/>
      <c r="EDQ41" s="102"/>
      <c r="EDR41" s="102"/>
      <c r="EDS41" s="103"/>
      <c r="EDX41" s="102"/>
      <c r="EDY41" s="102"/>
      <c r="EDZ41" s="103"/>
      <c r="EEE41" s="102"/>
      <c r="EEF41" s="102"/>
      <c r="EEG41" s="103"/>
      <c r="EEL41" s="102"/>
      <c r="EEM41" s="102"/>
      <c r="EEN41" s="103"/>
      <c r="EES41" s="102"/>
      <c r="EET41" s="102"/>
      <c r="EEU41" s="103"/>
      <c r="EEZ41" s="102"/>
      <c r="EFA41" s="102"/>
      <c r="EFB41" s="103"/>
      <c r="EFG41" s="102"/>
      <c r="EFH41" s="102"/>
      <c r="EFI41" s="103"/>
      <c r="EFN41" s="102"/>
      <c r="EFO41" s="102"/>
      <c r="EFP41" s="103"/>
      <c r="EFU41" s="102"/>
      <c r="EFV41" s="102"/>
      <c r="EFW41" s="103"/>
      <c r="EGB41" s="102"/>
      <c r="EGC41" s="102"/>
      <c r="EGD41" s="103"/>
      <c r="EGI41" s="102"/>
      <c r="EGJ41" s="102"/>
      <c r="EGK41" s="103"/>
      <c r="EGP41" s="102"/>
      <c r="EGQ41" s="102"/>
      <c r="EGR41" s="103"/>
      <c r="EGW41" s="102"/>
      <c r="EGX41" s="102"/>
      <c r="EGY41" s="103"/>
      <c r="EHD41" s="102"/>
      <c r="EHE41" s="102"/>
      <c r="EHF41" s="103"/>
      <c r="EHK41" s="102"/>
      <c r="EHL41" s="102"/>
      <c r="EHM41" s="103"/>
      <c r="EHR41" s="102"/>
      <c r="EHS41" s="102"/>
      <c r="EHT41" s="103"/>
      <c r="EHY41" s="102"/>
      <c r="EHZ41" s="102"/>
      <c r="EIA41" s="103"/>
      <c r="EIF41" s="102"/>
      <c r="EIG41" s="102"/>
      <c r="EIH41" s="103"/>
      <c r="EIM41" s="102"/>
      <c r="EIN41" s="102"/>
      <c r="EIO41" s="103"/>
      <c r="EIT41" s="102"/>
      <c r="EIU41" s="102"/>
      <c r="EIV41" s="103"/>
      <c r="EJA41" s="102"/>
      <c r="EJB41" s="102"/>
      <c r="EJC41" s="103"/>
      <c r="EJH41" s="102"/>
      <c r="EJI41" s="102"/>
      <c r="EJJ41" s="103"/>
      <c r="EJO41" s="102"/>
      <c r="EJP41" s="102"/>
      <c r="EJQ41" s="103"/>
      <c r="EJV41" s="102"/>
      <c r="EJW41" s="102"/>
      <c r="EJX41" s="103"/>
      <c r="EKC41" s="102"/>
      <c r="EKD41" s="102"/>
      <c r="EKE41" s="103"/>
      <c r="EKJ41" s="102"/>
      <c r="EKK41" s="102"/>
      <c r="EKL41" s="103"/>
      <c r="EKQ41" s="102"/>
      <c r="EKR41" s="102"/>
      <c r="EKS41" s="103"/>
      <c r="EKX41" s="102"/>
      <c r="EKY41" s="102"/>
      <c r="EKZ41" s="103"/>
      <c r="ELE41" s="102"/>
      <c r="ELF41" s="102"/>
      <c r="ELG41" s="103"/>
      <c r="ELL41" s="102"/>
      <c r="ELM41" s="102"/>
      <c r="ELN41" s="103"/>
      <c r="ELS41" s="102"/>
      <c r="ELT41" s="102"/>
      <c r="ELU41" s="103"/>
      <c r="ELZ41" s="102"/>
      <c r="EMA41" s="102"/>
      <c r="EMB41" s="103"/>
      <c r="EMG41" s="102"/>
      <c r="EMH41" s="102"/>
      <c r="EMI41" s="103"/>
      <c r="EMN41" s="102"/>
      <c r="EMO41" s="102"/>
      <c r="EMP41" s="103"/>
      <c r="EMU41" s="102"/>
      <c r="EMV41" s="102"/>
      <c r="EMW41" s="103"/>
      <c r="ENB41" s="102"/>
      <c r="ENC41" s="102"/>
      <c r="END41" s="103"/>
      <c r="ENI41" s="102"/>
      <c r="ENJ41" s="102"/>
      <c r="ENK41" s="103"/>
      <c r="ENP41" s="102"/>
      <c r="ENQ41" s="102"/>
      <c r="ENR41" s="103"/>
      <c r="ENW41" s="102"/>
      <c r="ENX41" s="102"/>
      <c r="ENY41" s="103"/>
      <c r="EOD41" s="102"/>
      <c r="EOE41" s="102"/>
      <c r="EOF41" s="103"/>
      <c r="EOK41" s="102"/>
      <c r="EOL41" s="102"/>
      <c r="EOM41" s="103"/>
      <c r="EOR41" s="102"/>
      <c r="EOS41" s="102"/>
      <c r="EOT41" s="103"/>
      <c r="EOY41" s="102"/>
      <c r="EOZ41" s="102"/>
      <c r="EPA41" s="103"/>
      <c r="EPF41" s="102"/>
      <c r="EPG41" s="102"/>
      <c r="EPH41" s="103"/>
      <c r="EPM41" s="102"/>
      <c r="EPN41" s="102"/>
      <c r="EPO41" s="103"/>
      <c r="EPT41" s="102"/>
      <c r="EPU41" s="102"/>
      <c r="EPV41" s="103"/>
      <c r="EQA41" s="102"/>
      <c r="EQB41" s="102"/>
      <c r="EQC41" s="103"/>
      <c r="EQH41" s="102"/>
      <c r="EQI41" s="102"/>
      <c r="EQJ41" s="103"/>
      <c r="EQO41" s="102"/>
      <c r="EQP41" s="102"/>
      <c r="EQQ41" s="103"/>
      <c r="EQV41" s="102"/>
      <c r="EQW41" s="102"/>
      <c r="EQX41" s="103"/>
      <c r="ERC41" s="102"/>
      <c r="ERD41" s="102"/>
      <c r="ERE41" s="103"/>
      <c r="ERJ41" s="102"/>
      <c r="ERK41" s="102"/>
      <c r="ERL41" s="103"/>
      <c r="ERQ41" s="102"/>
      <c r="ERR41" s="102"/>
      <c r="ERS41" s="103"/>
      <c r="ERX41" s="102"/>
      <c r="ERY41" s="102"/>
      <c r="ERZ41" s="103"/>
      <c r="ESE41" s="102"/>
      <c r="ESF41" s="102"/>
      <c r="ESG41" s="103"/>
      <c r="ESL41" s="102"/>
      <c r="ESM41" s="102"/>
      <c r="ESN41" s="103"/>
      <c r="ESS41" s="102"/>
      <c r="EST41" s="102"/>
      <c r="ESU41" s="103"/>
      <c r="ESZ41" s="102"/>
      <c r="ETA41" s="102"/>
      <c r="ETB41" s="103"/>
      <c r="ETG41" s="102"/>
      <c r="ETH41" s="102"/>
      <c r="ETI41" s="103"/>
      <c r="ETN41" s="102"/>
      <c r="ETO41" s="102"/>
      <c r="ETP41" s="103"/>
      <c r="ETU41" s="102"/>
      <c r="ETV41" s="102"/>
      <c r="ETW41" s="103"/>
      <c r="EUB41" s="102"/>
      <c r="EUC41" s="102"/>
      <c r="EUD41" s="103"/>
      <c r="EUI41" s="102"/>
      <c r="EUJ41" s="102"/>
      <c r="EUK41" s="103"/>
      <c r="EUP41" s="102"/>
      <c r="EUQ41" s="102"/>
      <c r="EUR41" s="103"/>
      <c r="EUW41" s="102"/>
      <c r="EUX41" s="102"/>
      <c r="EUY41" s="103"/>
      <c r="EVD41" s="102"/>
      <c r="EVE41" s="102"/>
      <c r="EVF41" s="103"/>
      <c r="EVK41" s="102"/>
      <c r="EVL41" s="102"/>
      <c r="EVM41" s="103"/>
      <c r="EVR41" s="102"/>
      <c r="EVS41" s="102"/>
      <c r="EVT41" s="103"/>
      <c r="EVY41" s="102"/>
      <c r="EVZ41" s="102"/>
      <c r="EWA41" s="103"/>
      <c r="EWF41" s="102"/>
      <c r="EWG41" s="102"/>
      <c r="EWH41" s="103"/>
      <c r="EWM41" s="102"/>
      <c r="EWN41" s="102"/>
      <c r="EWO41" s="103"/>
      <c r="EWT41" s="102"/>
      <c r="EWU41" s="102"/>
      <c r="EWV41" s="103"/>
      <c r="EXA41" s="102"/>
      <c r="EXB41" s="102"/>
      <c r="EXC41" s="103"/>
      <c r="EXH41" s="102"/>
      <c r="EXI41" s="102"/>
      <c r="EXJ41" s="103"/>
      <c r="EXO41" s="102"/>
      <c r="EXP41" s="102"/>
      <c r="EXQ41" s="103"/>
      <c r="EXV41" s="102"/>
      <c r="EXW41" s="102"/>
      <c r="EXX41" s="103"/>
      <c r="EYC41" s="102"/>
      <c r="EYD41" s="102"/>
      <c r="EYE41" s="103"/>
      <c r="EYJ41" s="102"/>
      <c r="EYK41" s="102"/>
      <c r="EYL41" s="103"/>
      <c r="EYQ41" s="102"/>
      <c r="EYR41" s="102"/>
      <c r="EYS41" s="103"/>
      <c r="EYX41" s="102"/>
      <c r="EYY41" s="102"/>
      <c r="EYZ41" s="103"/>
      <c r="EZE41" s="102"/>
      <c r="EZF41" s="102"/>
      <c r="EZG41" s="103"/>
      <c r="EZL41" s="102"/>
      <c r="EZM41" s="102"/>
      <c r="EZN41" s="103"/>
      <c r="EZS41" s="102"/>
      <c r="EZT41" s="102"/>
      <c r="EZU41" s="103"/>
      <c r="EZZ41" s="102"/>
      <c r="FAA41" s="102"/>
      <c r="FAB41" s="103"/>
      <c r="FAG41" s="102"/>
      <c r="FAH41" s="102"/>
      <c r="FAI41" s="103"/>
      <c r="FAN41" s="102"/>
      <c r="FAO41" s="102"/>
      <c r="FAP41" s="103"/>
      <c r="FAU41" s="102"/>
      <c r="FAV41" s="102"/>
      <c r="FAW41" s="103"/>
      <c r="FBB41" s="102"/>
      <c r="FBC41" s="102"/>
      <c r="FBD41" s="103"/>
      <c r="FBI41" s="102"/>
      <c r="FBJ41" s="102"/>
      <c r="FBK41" s="103"/>
      <c r="FBP41" s="102"/>
      <c r="FBQ41" s="102"/>
      <c r="FBR41" s="103"/>
      <c r="FBW41" s="102"/>
      <c r="FBX41" s="102"/>
      <c r="FBY41" s="103"/>
      <c r="FCD41" s="102"/>
      <c r="FCE41" s="102"/>
      <c r="FCF41" s="103"/>
      <c r="FCK41" s="102"/>
      <c r="FCL41" s="102"/>
      <c r="FCM41" s="103"/>
      <c r="FCR41" s="102"/>
      <c r="FCS41" s="102"/>
      <c r="FCT41" s="103"/>
      <c r="FCY41" s="102"/>
      <c r="FCZ41" s="102"/>
      <c r="FDA41" s="103"/>
      <c r="FDF41" s="102"/>
      <c r="FDG41" s="102"/>
      <c r="FDH41" s="103"/>
      <c r="FDM41" s="102"/>
      <c r="FDN41" s="102"/>
      <c r="FDO41" s="103"/>
      <c r="FDT41" s="102"/>
      <c r="FDU41" s="102"/>
      <c r="FDV41" s="103"/>
      <c r="FEA41" s="102"/>
      <c r="FEB41" s="102"/>
      <c r="FEC41" s="103"/>
      <c r="FEH41" s="102"/>
      <c r="FEI41" s="102"/>
      <c r="FEJ41" s="103"/>
      <c r="FEO41" s="102"/>
      <c r="FEP41" s="102"/>
      <c r="FEQ41" s="103"/>
      <c r="FEV41" s="102"/>
      <c r="FEW41" s="102"/>
      <c r="FEX41" s="103"/>
      <c r="FFC41" s="102"/>
      <c r="FFD41" s="102"/>
      <c r="FFE41" s="103"/>
      <c r="FFJ41" s="102"/>
      <c r="FFK41" s="102"/>
      <c r="FFL41" s="103"/>
      <c r="FFQ41" s="102"/>
      <c r="FFR41" s="102"/>
      <c r="FFS41" s="103"/>
      <c r="FFX41" s="102"/>
      <c r="FFY41" s="102"/>
      <c r="FFZ41" s="103"/>
      <c r="FGE41" s="102"/>
      <c r="FGF41" s="102"/>
      <c r="FGG41" s="103"/>
      <c r="FGL41" s="102"/>
      <c r="FGM41" s="102"/>
      <c r="FGN41" s="103"/>
      <c r="FGS41" s="102"/>
      <c r="FGT41" s="102"/>
      <c r="FGU41" s="103"/>
      <c r="FGZ41" s="102"/>
      <c r="FHA41" s="102"/>
      <c r="FHB41" s="103"/>
      <c r="FHG41" s="102"/>
      <c r="FHH41" s="102"/>
      <c r="FHI41" s="103"/>
      <c r="FHN41" s="102"/>
      <c r="FHO41" s="102"/>
      <c r="FHP41" s="103"/>
      <c r="FHU41" s="102"/>
      <c r="FHV41" s="102"/>
      <c r="FHW41" s="103"/>
      <c r="FIB41" s="102"/>
      <c r="FIC41" s="102"/>
      <c r="FID41" s="103"/>
      <c r="FII41" s="102"/>
      <c r="FIJ41" s="102"/>
      <c r="FIK41" s="103"/>
      <c r="FIP41" s="102"/>
      <c r="FIQ41" s="102"/>
      <c r="FIR41" s="103"/>
      <c r="FIW41" s="102"/>
      <c r="FIX41" s="102"/>
      <c r="FIY41" s="103"/>
      <c r="FJD41" s="102"/>
      <c r="FJE41" s="102"/>
      <c r="FJF41" s="103"/>
      <c r="FJK41" s="102"/>
      <c r="FJL41" s="102"/>
      <c r="FJM41" s="103"/>
      <c r="FJR41" s="102"/>
      <c r="FJS41" s="102"/>
      <c r="FJT41" s="103"/>
      <c r="FJY41" s="102"/>
      <c r="FJZ41" s="102"/>
      <c r="FKA41" s="103"/>
      <c r="FKF41" s="102"/>
      <c r="FKG41" s="102"/>
      <c r="FKH41" s="103"/>
      <c r="FKM41" s="102"/>
      <c r="FKN41" s="102"/>
      <c r="FKO41" s="103"/>
      <c r="FKT41" s="102"/>
      <c r="FKU41" s="102"/>
      <c r="FKV41" s="103"/>
      <c r="FLA41" s="102"/>
      <c r="FLB41" s="102"/>
      <c r="FLC41" s="103"/>
      <c r="FLH41" s="102"/>
      <c r="FLI41" s="102"/>
      <c r="FLJ41" s="103"/>
      <c r="FLO41" s="102"/>
      <c r="FLP41" s="102"/>
      <c r="FLQ41" s="103"/>
      <c r="FLV41" s="102"/>
      <c r="FLW41" s="102"/>
      <c r="FLX41" s="103"/>
      <c r="FMC41" s="102"/>
      <c r="FMD41" s="102"/>
      <c r="FME41" s="103"/>
      <c r="FMJ41" s="102"/>
      <c r="FMK41" s="102"/>
      <c r="FML41" s="103"/>
      <c r="FMQ41" s="102"/>
      <c r="FMR41" s="102"/>
      <c r="FMS41" s="103"/>
      <c r="FMX41" s="102"/>
      <c r="FMY41" s="102"/>
      <c r="FMZ41" s="103"/>
      <c r="FNE41" s="102"/>
      <c r="FNF41" s="102"/>
      <c r="FNG41" s="103"/>
      <c r="FNL41" s="102"/>
      <c r="FNM41" s="102"/>
      <c r="FNN41" s="103"/>
      <c r="FNS41" s="102"/>
      <c r="FNT41" s="102"/>
      <c r="FNU41" s="103"/>
      <c r="FNZ41" s="102"/>
      <c r="FOA41" s="102"/>
      <c r="FOB41" s="103"/>
      <c r="FOG41" s="102"/>
      <c r="FOH41" s="102"/>
      <c r="FOI41" s="103"/>
      <c r="FON41" s="102"/>
      <c r="FOO41" s="102"/>
      <c r="FOP41" s="103"/>
      <c r="FOU41" s="102"/>
      <c r="FOV41" s="102"/>
      <c r="FOW41" s="103"/>
      <c r="FPB41" s="102"/>
      <c r="FPC41" s="102"/>
      <c r="FPD41" s="103"/>
      <c r="FPI41" s="102"/>
      <c r="FPJ41" s="102"/>
      <c r="FPK41" s="103"/>
      <c r="FPP41" s="102"/>
      <c r="FPQ41" s="102"/>
      <c r="FPR41" s="103"/>
      <c r="FPW41" s="102"/>
      <c r="FPX41" s="102"/>
      <c r="FPY41" s="103"/>
      <c r="FQD41" s="102"/>
      <c r="FQE41" s="102"/>
      <c r="FQF41" s="103"/>
      <c r="FQK41" s="102"/>
      <c r="FQL41" s="102"/>
      <c r="FQM41" s="103"/>
      <c r="FQR41" s="102"/>
      <c r="FQS41" s="102"/>
      <c r="FQT41" s="103"/>
      <c r="FQY41" s="102"/>
      <c r="FQZ41" s="102"/>
      <c r="FRA41" s="103"/>
      <c r="FRF41" s="102"/>
      <c r="FRG41" s="102"/>
      <c r="FRH41" s="103"/>
      <c r="FRM41" s="102"/>
      <c r="FRN41" s="102"/>
      <c r="FRO41" s="103"/>
      <c r="FRT41" s="102"/>
      <c r="FRU41" s="102"/>
      <c r="FRV41" s="103"/>
      <c r="FSA41" s="102"/>
      <c r="FSB41" s="102"/>
      <c r="FSC41" s="103"/>
      <c r="FSH41" s="102"/>
      <c r="FSI41" s="102"/>
      <c r="FSJ41" s="103"/>
      <c r="FSO41" s="102"/>
      <c r="FSP41" s="102"/>
      <c r="FSQ41" s="103"/>
      <c r="FSV41" s="102"/>
      <c r="FSW41" s="102"/>
      <c r="FSX41" s="103"/>
      <c r="FTC41" s="102"/>
      <c r="FTD41" s="102"/>
      <c r="FTE41" s="103"/>
      <c r="FTJ41" s="102"/>
      <c r="FTK41" s="102"/>
      <c r="FTL41" s="103"/>
      <c r="FTQ41" s="102"/>
      <c r="FTR41" s="102"/>
      <c r="FTS41" s="103"/>
      <c r="FTX41" s="102"/>
      <c r="FTY41" s="102"/>
      <c r="FTZ41" s="103"/>
      <c r="FUE41" s="102"/>
      <c r="FUF41" s="102"/>
      <c r="FUG41" s="103"/>
      <c r="FUL41" s="102"/>
      <c r="FUM41" s="102"/>
      <c r="FUN41" s="103"/>
      <c r="FUS41" s="102"/>
      <c r="FUT41" s="102"/>
      <c r="FUU41" s="103"/>
      <c r="FUZ41" s="102"/>
      <c r="FVA41" s="102"/>
      <c r="FVB41" s="103"/>
      <c r="FVG41" s="102"/>
      <c r="FVH41" s="102"/>
      <c r="FVI41" s="103"/>
      <c r="FVN41" s="102"/>
      <c r="FVO41" s="102"/>
      <c r="FVP41" s="103"/>
      <c r="FVU41" s="102"/>
      <c r="FVV41" s="102"/>
      <c r="FVW41" s="103"/>
      <c r="FWB41" s="102"/>
      <c r="FWC41" s="102"/>
      <c r="FWD41" s="103"/>
      <c r="FWI41" s="102"/>
      <c r="FWJ41" s="102"/>
      <c r="FWK41" s="103"/>
      <c r="FWP41" s="102"/>
      <c r="FWQ41" s="102"/>
      <c r="FWR41" s="103"/>
      <c r="FWW41" s="102"/>
      <c r="FWX41" s="102"/>
      <c r="FWY41" s="103"/>
      <c r="FXD41" s="102"/>
      <c r="FXE41" s="102"/>
      <c r="FXF41" s="103"/>
      <c r="FXK41" s="102"/>
      <c r="FXL41" s="102"/>
      <c r="FXM41" s="103"/>
      <c r="FXR41" s="102"/>
      <c r="FXS41" s="102"/>
      <c r="FXT41" s="103"/>
      <c r="FXY41" s="102"/>
      <c r="FXZ41" s="102"/>
      <c r="FYA41" s="103"/>
      <c r="FYF41" s="102"/>
      <c r="FYG41" s="102"/>
      <c r="FYH41" s="103"/>
      <c r="FYM41" s="102"/>
      <c r="FYN41" s="102"/>
      <c r="FYO41" s="103"/>
      <c r="FYT41" s="102"/>
      <c r="FYU41" s="102"/>
      <c r="FYV41" s="103"/>
      <c r="FZA41" s="102"/>
      <c r="FZB41" s="102"/>
      <c r="FZC41" s="103"/>
      <c r="FZH41" s="102"/>
      <c r="FZI41" s="102"/>
      <c r="FZJ41" s="103"/>
      <c r="FZO41" s="102"/>
      <c r="FZP41" s="102"/>
      <c r="FZQ41" s="103"/>
      <c r="FZV41" s="102"/>
      <c r="FZW41" s="102"/>
      <c r="FZX41" s="103"/>
      <c r="GAC41" s="102"/>
      <c r="GAD41" s="102"/>
      <c r="GAE41" s="103"/>
      <c r="GAJ41" s="102"/>
      <c r="GAK41" s="102"/>
      <c r="GAL41" s="103"/>
      <c r="GAQ41" s="102"/>
      <c r="GAR41" s="102"/>
      <c r="GAS41" s="103"/>
      <c r="GAX41" s="102"/>
      <c r="GAY41" s="102"/>
      <c r="GAZ41" s="103"/>
      <c r="GBE41" s="102"/>
      <c r="GBF41" s="102"/>
      <c r="GBG41" s="103"/>
      <c r="GBL41" s="102"/>
      <c r="GBM41" s="102"/>
      <c r="GBN41" s="103"/>
      <c r="GBS41" s="102"/>
      <c r="GBT41" s="102"/>
      <c r="GBU41" s="103"/>
      <c r="GBZ41" s="102"/>
      <c r="GCA41" s="102"/>
      <c r="GCB41" s="103"/>
      <c r="GCG41" s="102"/>
      <c r="GCH41" s="102"/>
      <c r="GCI41" s="103"/>
      <c r="GCN41" s="102"/>
      <c r="GCO41" s="102"/>
      <c r="GCP41" s="103"/>
      <c r="GCU41" s="102"/>
      <c r="GCV41" s="102"/>
      <c r="GCW41" s="103"/>
      <c r="GDB41" s="102"/>
      <c r="GDC41" s="102"/>
      <c r="GDD41" s="103"/>
      <c r="GDI41" s="102"/>
      <c r="GDJ41" s="102"/>
      <c r="GDK41" s="103"/>
      <c r="GDP41" s="102"/>
      <c r="GDQ41" s="102"/>
      <c r="GDR41" s="103"/>
      <c r="GDW41" s="102"/>
      <c r="GDX41" s="102"/>
      <c r="GDY41" s="103"/>
      <c r="GED41" s="102"/>
      <c r="GEE41" s="102"/>
      <c r="GEF41" s="103"/>
      <c r="GEK41" s="102"/>
      <c r="GEL41" s="102"/>
      <c r="GEM41" s="103"/>
      <c r="GER41" s="102"/>
      <c r="GES41" s="102"/>
      <c r="GET41" s="103"/>
      <c r="GEY41" s="102"/>
      <c r="GEZ41" s="102"/>
      <c r="GFA41" s="103"/>
      <c r="GFF41" s="102"/>
      <c r="GFG41" s="102"/>
      <c r="GFH41" s="103"/>
      <c r="GFM41" s="102"/>
      <c r="GFN41" s="102"/>
      <c r="GFO41" s="103"/>
      <c r="GFT41" s="102"/>
      <c r="GFU41" s="102"/>
      <c r="GFV41" s="103"/>
      <c r="GGA41" s="102"/>
      <c r="GGB41" s="102"/>
      <c r="GGC41" s="103"/>
      <c r="GGH41" s="102"/>
      <c r="GGI41" s="102"/>
      <c r="GGJ41" s="103"/>
      <c r="GGO41" s="102"/>
      <c r="GGP41" s="102"/>
      <c r="GGQ41" s="103"/>
      <c r="GGV41" s="102"/>
      <c r="GGW41" s="102"/>
      <c r="GGX41" s="103"/>
      <c r="GHC41" s="102"/>
      <c r="GHD41" s="102"/>
      <c r="GHE41" s="103"/>
      <c r="GHJ41" s="102"/>
      <c r="GHK41" s="102"/>
      <c r="GHL41" s="103"/>
      <c r="GHQ41" s="102"/>
      <c r="GHR41" s="102"/>
      <c r="GHS41" s="103"/>
      <c r="GHX41" s="102"/>
      <c r="GHY41" s="102"/>
      <c r="GHZ41" s="103"/>
      <c r="GIE41" s="102"/>
      <c r="GIF41" s="102"/>
      <c r="GIG41" s="103"/>
      <c r="GIL41" s="102"/>
      <c r="GIM41" s="102"/>
      <c r="GIN41" s="103"/>
      <c r="GIS41" s="102"/>
      <c r="GIT41" s="102"/>
      <c r="GIU41" s="103"/>
      <c r="GIZ41" s="102"/>
      <c r="GJA41" s="102"/>
      <c r="GJB41" s="103"/>
      <c r="GJG41" s="102"/>
      <c r="GJH41" s="102"/>
      <c r="GJI41" s="103"/>
      <c r="GJN41" s="102"/>
      <c r="GJO41" s="102"/>
      <c r="GJP41" s="103"/>
      <c r="GJU41" s="102"/>
      <c r="GJV41" s="102"/>
      <c r="GJW41" s="103"/>
      <c r="GKB41" s="102"/>
      <c r="GKC41" s="102"/>
      <c r="GKD41" s="103"/>
      <c r="GKI41" s="102"/>
      <c r="GKJ41" s="102"/>
      <c r="GKK41" s="103"/>
      <c r="GKP41" s="102"/>
      <c r="GKQ41" s="102"/>
      <c r="GKR41" s="103"/>
      <c r="GKW41" s="102"/>
      <c r="GKX41" s="102"/>
      <c r="GKY41" s="103"/>
      <c r="GLD41" s="102"/>
      <c r="GLE41" s="102"/>
      <c r="GLF41" s="103"/>
      <c r="GLK41" s="102"/>
      <c r="GLL41" s="102"/>
      <c r="GLM41" s="103"/>
      <c r="GLR41" s="102"/>
      <c r="GLS41" s="102"/>
      <c r="GLT41" s="103"/>
      <c r="GLY41" s="102"/>
      <c r="GLZ41" s="102"/>
      <c r="GMA41" s="103"/>
      <c r="GMF41" s="102"/>
      <c r="GMG41" s="102"/>
      <c r="GMH41" s="103"/>
      <c r="GMM41" s="102"/>
      <c r="GMN41" s="102"/>
      <c r="GMO41" s="103"/>
      <c r="GMT41" s="102"/>
      <c r="GMU41" s="102"/>
      <c r="GMV41" s="103"/>
      <c r="GNA41" s="102"/>
      <c r="GNB41" s="102"/>
      <c r="GNC41" s="103"/>
      <c r="GNH41" s="102"/>
      <c r="GNI41" s="102"/>
      <c r="GNJ41" s="103"/>
      <c r="GNO41" s="102"/>
      <c r="GNP41" s="102"/>
      <c r="GNQ41" s="103"/>
      <c r="GNV41" s="102"/>
      <c r="GNW41" s="102"/>
      <c r="GNX41" s="103"/>
      <c r="GOC41" s="102"/>
      <c r="GOD41" s="102"/>
      <c r="GOE41" s="103"/>
      <c r="GOJ41" s="102"/>
      <c r="GOK41" s="102"/>
      <c r="GOL41" s="103"/>
      <c r="GOQ41" s="102"/>
      <c r="GOR41" s="102"/>
      <c r="GOS41" s="103"/>
      <c r="GOX41" s="102"/>
      <c r="GOY41" s="102"/>
      <c r="GOZ41" s="103"/>
      <c r="GPE41" s="102"/>
      <c r="GPF41" s="102"/>
      <c r="GPG41" s="103"/>
      <c r="GPL41" s="102"/>
      <c r="GPM41" s="102"/>
      <c r="GPN41" s="103"/>
      <c r="GPS41" s="102"/>
      <c r="GPT41" s="102"/>
      <c r="GPU41" s="103"/>
      <c r="GPZ41" s="102"/>
      <c r="GQA41" s="102"/>
      <c r="GQB41" s="103"/>
      <c r="GQG41" s="102"/>
      <c r="GQH41" s="102"/>
      <c r="GQI41" s="103"/>
      <c r="GQN41" s="102"/>
      <c r="GQO41" s="102"/>
      <c r="GQP41" s="103"/>
      <c r="GQU41" s="102"/>
      <c r="GQV41" s="102"/>
      <c r="GQW41" s="103"/>
      <c r="GRB41" s="102"/>
      <c r="GRC41" s="102"/>
      <c r="GRD41" s="103"/>
      <c r="GRI41" s="102"/>
      <c r="GRJ41" s="102"/>
      <c r="GRK41" s="103"/>
      <c r="GRP41" s="102"/>
      <c r="GRQ41" s="102"/>
      <c r="GRR41" s="103"/>
      <c r="GRW41" s="102"/>
      <c r="GRX41" s="102"/>
      <c r="GRY41" s="103"/>
      <c r="GSD41" s="102"/>
      <c r="GSE41" s="102"/>
      <c r="GSF41" s="103"/>
      <c r="GSK41" s="102"/>
      <c r="GSL41" s="102"/>
      <c r="GSM41" s="103"/>
      <c r="GSR41" s="102"/>
      <c r="GSS41" s="102"/>
      <c r="GST41" s="103"/>
      <c r="GSY41" s="102"/>
      <c r="GSZ41" s="102"/>
      <c r="GTA41" s="103"/>
      <c r="GTF41" s="102"/>
      <c r="GTG41" s="102"/>
      <c r="GTH41" s="103"/>
      <c r="GTM41" s="102"/>
      <c r="GTN41" s="102"/>
      <c r="GTO41" s="103"/>
      <c r="GTT41" s="102"/>
      <c r="GTU41" s="102"/>
      <c r="GTV41" s="103"/>
      <c r="GUA41" s="102"/>
      <c r="GUB41" s="102"/>
      <c r="GUC41" s="103"/>
      <c r="GUH41" s="102"/>
      <c r="GUI41" s="102"/>
      <c r="GUJ41" s="103"/>
      <c r="GUO41" s="102"/>
      <c r="GUP41" s="102"/>
      <c r="GUQ41" s="103"/>
      <c r="GUV41" s="102"/>
      <c r="GUW41" s="102"/>
      <c r="GUX41" s="103"/>
      <c r="GVC41" s="102"/>
      <c r="GVD41" s="102"/>
      <c r="GVE41" s="103"/>
      <c r="GVJ41" s="102"/>
      <c r="GVK41" s="102"/>
      <c r="GVL41" s="103"/>
      <c r="GVQ41" s="102"/>
      <c r="GVR41" s="102"/>
      <c r="GVS41" s="103"/>
      <c r="GVX41" s="102"/>
      <c r="GVY41" s="102"/>
      <c r="GVZ41" s="103"/>
      <c r="GWE41" s="102"/>
      <c r="GWF41" s="102"/>
      <c r="GWG41" s="103"/>
      <c r="GWL41" s="102"/>
      <c r="GWM41" s="102"/>
      <c r="GWN41" s="103"/>
      <c r="GWS41" s="102"/>
      <c r="GWT41" s="102"/>
      <c r="GWU41" s="103"/>
      <c r="GWZ41" s="102"/>
      <c r="GXA41" s="102"/>
      <c r="GXB41" s="103"/>
      <c r="GXG41" s="102"/>
      <c r="GXH41" s="102"/>
      <c r="GXI41" s="103"/>
      <c r="GXN41" s="102"/>
      <c r="GXO41" s="102"/>
      <c r="GXP41" s="103"/>
      <c r="GXU41" s="102"/>
      <c r="GXV41" s="102"/>
      <c r="GXW41" s="103"/>
      <c r="GYB41" s="102"/>
      <c r="GYC41" s="102"/>
      <c r="GYD41" s="103"/>
      <c r="GYI41" s="102"/>
      <c r="GYJ41" s="102"/>
      <c r="GYK41" s="103"/>
      <c r="GYP41" s="102"/>
      <c r="GYQ41" s="102"/>
      <c r="GYR41" s="103"/>
      <c r="GYW41" s="102"/>
      <c r="GYX41" s="102"/>
      <c r="GYY41" s="103"/>
      <c r="GZD41" s="102"/>
      <c r="GZE41" s="102"/>
      <c r="GZF41" s="103"/>
      <c r="GZK41" s="102"/>
      <c r="GZL41" s="102"/>
      <c r="GZM41" s="103"/>
      <c r="GZR41" s="102"/>
      <c r="GZS41" s="102"/>
      <c r="GZT41" s="103"/>
      <c r="GZY41" s="102"/>
      <c r="GZZ41" s="102"/>
      <c r="HAA41" s="103"/>
      <c r="HAF41" s="102"/>
      <c r="HAG41" s="102"/>
      <c r="HAH41" s="103"/>
      <c r="HAM41" s="102"/>
      <c r="HAN41" s="102"/>
      <c r="HAO41" s="103"/>
      <c r="HAT41" s="102"/>
      <c r="HAU41" s="102"/>
      <c r="HAV41" s="103"/>
      <c r="HBA41" s="102"/>
      <c r="HBB41" s="102"/>
      <c r="HBC41" s="103"/>
      <c r="HBH41" s="102"/>
      <c r="HBI41" s="102"/>
      <c r="HBJ41" s="103"/>
      <c r="HBO41" s="102"/>
      <c r="HBP41" s="102"/>
      <c r="HBQ41" s="103"/>
      <c r="HBV41" s="102"/>
      <c r="HBW41" s="102"/>
      <c r="HBX41" s="103"/>
      <c r="HCC41" s="102"/>
      <c r="HCD41" s="102"/>
      <c r="HCE41" s="103"/>
      <c r="HCJ41" s="102"/>
      <c r="HCK41" s="102"/>
      <c r="HCL41" s="103"/>
      <c r="HCQ41" s="102"/>
      <c r="HCR41" s="102"/>
      <c r="HCS41" s="103"/>
      <c r="HCX41" s="102"/>
      <c r="HCY41" s="102"/>
      <c r="HCZ41" s="103"/>
      <c r="HDE41" s="102"/>
      <c r="HDF41" s="102"/>
      <c r="HDG41" s="103"/>
      <c r="HDL41" s="102"/>
      <c r="HDM41" s="102"/>
      <c r="HDN41" s="103"/>
      <c r="HDS41" s="102"/>
      <c r="HDT41" s="102"/>
      <c r="HDU41" s="103"/>
      <c r="HDZ41" s="102"/>
      <c r="HEA41" s="102"/>
      <c r="HEB41" s="103"/>
      <c r="HEG41" s="102"/>
      <c r="HEH41" s="102"/>
      <c r="HEI41" s="103"/>
      <c r="HEN41" s="102"/>
      <c r="HEO41" s="102"/>
      <c r="HEP41" s="103"/>
      <c r="HEU41" s="102"/>
      <c r="HEV41" s="102"/>
      <c r="HEW41" s="103"/>
      <c r="HFB41" s="102"/>
      <c r="HFC41" s="102"/>
      <c r="HFD41" s="103"/>
      <c r="HFI41" s="102"/>
      <c r="HFJ41" s="102"/>
      <c r="HFK41" s="103"/>
      <c r="HFP41" s="102"/>
      <c r="HFQ41" s="102"/>
      <c r="HFR41" s="103"/>
      <c r="HFW41" s="102"/>
      <c r="HFX41" s="102"/>
      <c r="HFY41" s="103"/>
      <c r="HGD41" s="102"/>
      <c r="HGE41" s="102"/>
      <c r="HGF41" s="103"/>
      <c r="HGK41" s="102"/>
      <c r="HGL41" s="102"/>
      <c r="HGM41" s="103"/>
      <c r="HGR41" s="102"/>
      <c r="HGS41" s="102"/>
      <c r="HGT41" s="103"/>
      <c r="HGY41" s="102"/>
      <c r="HGZ41" s="102"/>
      <c r="HHA41" s="103"/>
      <c r="HHF41" s="102"/>
      <c r="HHG41" s="102"/>
      <c r="HHH41" s="103"/>
      <c r="HHM41" s="102"/>
      <c r="HHN41" s="102"/>
      <c r="HHO41" s="103"/>
      <c r="HHT41" s="102"/>
      <c r="HHU41" s="102"/>
      <c r="HHV41" s="103"/>
      <c r="HIA41" s="102"/>
      <c r="HIB41" s="102"/>
      <c r="HIC41" s="103"/>
      <c r="HIH41" s="102"/>
      <c r="HII41" s="102"/>
      <c r="HIJ41" s="103"/>
      <c r="HIO41" s="102"/>
      <c r="HIP41" s="102"/>
      <c r="HIQ41" s="103"/>
      <c r="HIV41" s="102"/>
      <c r="HIW41" s="102"/>
      <c r="HIX41" s="103"/>
      <c r="HJC41" s="102"/>
      <c r="HJD41" s="102"/>
      <c r="HJE41" s="103"/>
      <c r="HJJ41" s="102"/>
      <c r="HJK41" s="102"/>
      <c r="HJL41" s="103"/>
      <c r="HJQ41" s="102"/>
      <c r="HJR41" s="102"/>
      <c r="HJS41" s="103"/>
      <c r="HJX41" s="102"/>
      <c r="HJY41" s="102"/>
      <c r="HJZ41" s="103"/>
      <c r="HKE41" s="102"/>
      <c r="HKF41" s="102"/>
      <c r="HKG41" s="103"/>
      <c r="HKL41" s="102"/>
      <c r="HKM41" s="102"/>
      <c r="HKN41" s="103"/>
      <c r="HKS41" s="102"/>
      <c r="HKT41" s="102"/>
      <c r="HKU41" s="103"/>
      <c r="HKZ41" s="102"/>
      <c r="HLA41" s="102"/>
      <c r="HLB41" s="103"/>
      <c r="HLG41" s="102"/>
      <c r="HLH41" s="102"/>
      <c r="HLI41" s="103"/>
      <c r="HLN41" s="102"/>
      <c r="HLO41" s="102"/>
      <c r="HLP41" s="103"/>
      <c r="HLU41" s="102"/>
      <c r="HLV41" s="102"/>
      <c r="HLW41" s="103"/>
      <c r="HMB41" s="102"/>
      <c r="HMC41" s="102"/>
      <c r="HMD41" s="103"/>
      <c r="HMI41" s="102"/>
      <c r="HMJ41" s="102"/>
      <c r="HMK41" s="103"/>
      <c r="HMP41" s="102"/>
      <c r="HMQ41" s="102"/>
      <c r="HMR41" s="103"/>
      <c r="HMW41" s="102"/>
      <c r="HMX41" s="102"/>
      <c r="HMY41" s="103"/>
      <c r="HND41" s="102"/>
      <c r="HNE41" s="102"/>
      <c r="HNF41" s="103"/>
      <c r="HNK41" s="102"/>
      <c r="HNL41" s="102"/>
      <c r="HNM41" s="103"/>
      <c r="HNR41" s="102"/>
      <c r="HNS41" s="102"/>
      <c r="HNT41" s="103"/>
      <c r="HNY41" s="102"/>
      <c r="HNZ41" s="102"/>
      <c r="HOA41" s="103"/>
      <c r="HOF41" s="102"/>
      <c r="HOG41" s="102"/>
      <c r="HOH41" s="103"/>
      <c r="HOM41" s="102"/>
      <c r="HON41" s="102"/>
      <c r="HOO41" s="103"/>
      <c r="HOT41" s="102"/>
      <c r="HOU41" s="102"/>
      <c r="HOV41" s="103"/>
      <c r="HPA41" s="102"/>
      <c r="HPB41" s="102"/>
      <c r="HPC41" s="103"/>
      <c r="HPH41" s="102"/>
      <c r="HPI41" s="102"/>
      <c r="HPJ41" s="103"/>
      <c r="HPO41" s="102"/>
      <c r="HPP41" s="102"/>
      <c r="HPQ41" s="103"/>
      <c r="HPV41" s="102"/>
      <c r="HPW41" s="102"/>
      <c r="HPX41" s="103"/>
      <c r="HQC41" s="102"/>
      <c r="HQD41" s="102"/>
      <c r="HQE41" s="103"/>
      <c r="HQJ41" s="102"/>
      <c r="HQK41" s="102"/>
      <c r="HQL41" s="103"/>
      <c r="HQQ41" s="102"/>
      <c r="HQR41" s="102"/>
      <c r="HQS41" s="103"/>
      <c r="HQX41" s="102"/>
      <c r="HQY41" s="102"/>
      <c r="HQZ41" s="103"/>
      <c r="HRE41" s="102"/>
      <c r="HRF41" s="102"/>
      <c r="HRG41" s="103"/>
      <c r="HRL41" s="102"/>
      <c r="HRM41" s="102"/>
      <c r="HRN41" s="103"/>
      <c r="HRS41" s="102"/>
      <c r="HRT41" s="102"/>
      <c r="HRU41" s="103"/>
      <c r="HRZ41" s="102"/>
      <c r="HSA41" s="102"/>
      <c r="HSB41" s="103"/>
      <c r="HSG41" s="102"/>
      <c r="HSH41" s="102"/>
      <c r="HSI41" s="103"/>
      <c r="HSN41" s="102"/>
      <c r="HSO41" s="102"/>
      <c r="HSP41" s="103"/>
      <c r="HSU41" s="102"/>
      <c r="HSV41" s="102"/>
      <c r="HSW41" s="103"/>
      <c r="HTB41" s="102"/>
      <c r="HTC41" s="102"/>
      <c r="HTD41" s="103"/>
      <c r="HTI41" s="102"/>
      <c r="HTJ41" s="102"/>
      <c r="HTK41" s="103"/>
      <c r="HTP41" s="102"/>
      <c r="HTQ41" s="102"/>
      <c r="HTR41" s="103"/>
      <c r="HTW41" s="102"/>
      <c r="HTX41" s="102"/>
      <c r="HTY41" s="103"/>
      <c r="HUD41" s="102"/>
      <c r="HUE41" s="102"/>
      <c r="HUF41" s="103"/>
      <c r="HUK41" s="102"/>
      <c r="HUL41" s="102"/>
      <c r="HUM41" s="103"/>
      <c r="HUR41" s="102"/>
      <c r="HUS41" s="102"/>
      <c r="HUT41" s="103"/>
      <c r="HUY41" s="102"/>
      <c r="HUZ41" s="102"/>
      <c r="HVA41" s="103"/>
      <c r="HVF41" s="102"/>
      <c r="HVG41" s="102"/>
      <c r="HVH41" s="103"/>
      <c r="HVM41" s="102"/>
      <c r="HVN41" s="102"/>
      <c r="HVO41" s="103"/>
      <c r="HVT41" s="102"/>
      <c r="HVU41" s="102"/>
      <c r="HVV41" s="103"/>
      <c r="HWA41" s="102"/>
      <c r="HWB41" s="102"/>
      <c r="HWC41" s="103"/>
      <c r="HWH41" s="102"/>
      <c r="HWI41" s="102"/>
      <c r="HWJ41" s="103"/>
      <c r="HWO41" s="102"/>
      <c r="HWP41" s="102"/>
      <c r="HWQ41" s="103"/>
      <c r="HWV41" s="102"/>
      <c r="HWW41" s="102"/>
      <c r="HWX41" s="103"/>
      <c r="HXC41" s="102"/>
      <c r="HXD41" s="102"/>
      <c r="HXE41" s="103"/>
      <c r="HXJ41" s="102"/>
      <c r="HXK41" s="102"/>
      <c r="HXL41" s="103"/>
      <c r="HXQ41" s="102"/>
      <c r="HXR41" s="102"/>
      <c r="HXS41" s="103"/>
      <c r="HXX41" s="102"/>
      <c r="HXY41" s="102"/>
      <c r="HXZ41" s="103"/>
      <c r="HYE41" s="102"/>
      <c r="HYF41" s="102"/>
      <c r="HYG41" s="103"/>
      <c r="HYL41" s="102"/>
      <c r="HYM41" s="102"/>
      <c r="HYN41" s="103"/>
      <c r="HYS41" s="102"/>
      <c r="HYT41" s="102"/>
      <c r="HYU41" s="103"/>
      <c r="HYZ41" s="102"/>
      <c r="HZA41" s="102"/>
      <c r="HZB41" s="103"/>
      <c r="HZG41" s="102"/>
      <c r="HZH41" s="102"/>
      <c r="HZI41" s="103"/>
      <c r="HZN41" s="102"/>
      <c r="HZO41" s="102"/>
      <c r="HZP41" s="103"/>
      <c r="HZU41" s="102"/>
      <c r="HZV41" s="102"/>
      <c r="HZW41" s="103"/>
      <c r="IAB41" s="102"/>
      <c r="IAC41" s="102"/>
      <c r="IAD41" s="103"/>
      <c r="IAI41" s="102"/>
      <c r="IAJ41" s="102"/>
      <c r="IAK41" s="103"/>
      <c r="IAP41" s="102"/>
      <c r="IAQ41" s="102"/>
      <c r="IAR41" s="103"/>
      <c r="IAW41" s="102"/>
      <c r="IAX41" s="102"/>
      <c r="IAY41" s="103"/>
      <c r="IBD41" s="102"/>
      <c r="IBE41" s="102"/>
      <c r="IBF41" s="103"/>
      <c r="IBK41" s="102"/>
      <c r="IBL41" s="102"/>
      <c r="IBM41" s="103"/>
      <c r="IBR41" s="102"/>
      <c r="IBS41" s="102"/>
      <c r="IBT41" s="103"/>
      <c r="IBY41" s="102"/>
      <c r="IBZ41" s="102"/>
      <c r="ICA41" s="103"/>
      <c r="ICF41" s="102"/>
      <c r="ICG41" s="102"/>
      <c r="ICH41" s="103"/>
      <c r="ICM41" s="102"/>
      <c r="ICN41" s="102"/>
      <c r="ICO41" s="103"/>
      <c r="ICT41" s="102"/>
      <c r="ICU41" s="102"/>
      <c r="ICV41" s="103"/>
      <c r="IDA41" s="102"/>
      <c r="IDB41" s="102"/>
      <c r="IDC41" s="103"/>
      <c r="IDH41" s="102"/>
      <c r="IDI41" s="102"/>
      <c r="IDJ41" s="103"/>
      <c r="IDO41" s="102"/>
      <c r="IDP41" s="102"/>
      <c r="IDQ41" s="103"/>
      <c r="IDV41" s="102"/>
      <c r="IDW41" s="102"/>
      <c r="IDX41" s="103"/>
      <c r="IEC41" s="102"/>
      <c r="IED41" s="102"/>
      <c r="IEE41" s="103"/>
      <c r="IEJ41" s="102"/>
      <c r="IEK41" s="102"/>
      <c r="IEL41" s="103"/>
      <c r="IEQ41" s="102"/>
      <c r="IER41" s="102"/>
      <c r="IES41" s="103"/>
      <c r="IEX41" s="102"/>
      <c r="IEY41" s="102"/>
      <c r="IEZ41" s="103"/>
      <c r="IFE41" s="102"/>
      <c r="IFF41" s="102"/>
      <c r="IFG41" s="103"/>
      <c r="IFL41" s="102"/>
      <c r="IFM41" s="102"/>
      <c r="IFN41" s="103"/>
      <c r="IFS41" s="102"/>
      <c r="IFT41" s="102"/>
      <c r="IFU41" s="103"/>
      <c r="IFZ41" s="102"/>
      <c r="IGA41" s="102"/>
      <c r="IGB41" s="103"/>
      <c r="IGG41" s="102"/>
      <c r="IGH41" s="102"/>
      <c r="IGI41" s="103"/>
      <c r="IGN41" s="102"/>
      <c r="IGO41" s="102"/>
      <c r="IGP41" s="103"/>
      <c r="IGU41" s="102"/>
      <c r="IGV41" s="102"/>
      <c r="IGW41" s="103"/>
      <c r="IHB41" s="102"/>
      <c r="IHC41" s="102"/>
      <c r="IHD41" s="103"/>
      <c r="IHI41" s="102"/>
      <c r="IHJ41" s="102"/>
      <c r="IHK41" s="103"/>
      <c r="IHP41" s="102"/>
      <c r="IHQ41" s="102"/>
      <c r="IHR41" s="103"/>
      <c r="IHW41" s="102"/>
      <c r="IHX41" s="102"/>
      <c r="IHY41" s="103"/>
      <c r="IID41" s="102"/>
      <c r="IIE41" s="102"/>
      <c r="IIF41" s="103"/>
      <c r="IIK41" s="102"/>
      <c r="IIL41" s="102"/>
      <c r="IIM41" s="103"/>
      <c r="IIR41" s="102"/>
      <c r="IIS41" s="102"/>
      <c r="IIT41" s="103"/>
      <c r="IIY41" s="102"/>
      <c r="IIZ41" s="102"/>
      <c r="IJA41" s="103"/>
      <c r="IJF41" s="102"/>
      <c r="IJG41" s="102"/>
      <c r="IJH41" s="103"/>
      <c r="IJM41" s="102"/>
      <c r="IJN41" s="102"/>
      <c r="IJO41" s="103"/>
      <c r="IJT41" s="102"/>
      <c r="IJU41" s="102"/>
      <c r="IJV41" s="103"/>
      <c r="IKA41" s="102"/>
      <c r="IKB41" s="102"/>
      <c r="IKC41" s="103"/>
      <c r="IKH41" s="102"/>
      <c r="IKI41" s="102"/>
      <c r="IKJ41" s="103"/>
      <c r="IKO41" s="102"/>
      <c r="IKP41" s="102"/>
      <c r="IKQ41" s="103"/>
      <c r="IKV41" s="102"/>
      <c r="IKW41" s="102"/>
      <c r="IKX41" s="103"/>
      <c r="ILC41" s="102"/>
      <c r="ILD41" s="102"/>
      <c r="ILE41" s="103"/>
      <c r="ILJ41" s="102"/>
      <c r="ILK41" s="102"/>
      <c r="ILL41" s="103"/>
      <c r="ILQ41" s="102"/>
      <c r="ILR41" s="102"/>
      <c r="ILS41" s="103"/>
      <c r="ILX41" s="102"/>
      <c r="ILY41" s="102"/>
      <c r="ILZ41" s="103"/>
      <c r="IME41" s="102"/>
      <c r="IMF41" s="102"/>
      <c r="IMG41" s="103"/>
      <c r="IML41" s="102"/>
      <c r="IMM41" s="102"/>
      <c r="IMN41" s="103"/>
      <c r="IMS41" s="102"/>
      <c r="IMT41" s="102"/>
      <c r="IMU41" s="103"/>
      <c r="IMZ41" s="102"/>
      <c r="INA41" s="102"/>
      <c r="INB41" s="103"/>
      <c r="ING41" s="102"/>
      <c r="INH41" s="102"/>
      <c r="INI41" s="103"/>
      <c r="INN41" s="102"/>
      <c r="INO41" s="102"/>
      <c r="INP41" s="103"/>
      <c r="INU41" s="102"/>
      <c r="INV41" s="102"/>
      <c r="INW41" s="103"/>
      <c r="IOB41" s="102"/>
      <c r="IOC41" s="102"/>
      <c r="IOD41" s="103"/>
      <c r="IOI41" s="102"/>
      <c r="IOJ41" s="102"/>
      <c r="IOK41" s="103"/>
      <c r="IOP41" s="102"/>
      <c r="IOQ41" s="102"/>
      <c r="IOR41" s="103"/>
      <c r="IOW41" s="102"/>
      <c r="IOX41" s="102"/>
      <c r="IOY41" s="103"/>
      <c r="IPD41" s="102"/>
      <c r="IPE41" s="102"/>
      <c r="IPF41" s="103"/>
      <c r="IPK41" s="102"/>
      <c r="IPL41" s="102"/>
      <c r="IPM41" s="103"/>
      <c r="IPR41" s="102"/>
      <c r="IPS41" s="102"/>
      <c r="IPT41" s="103"/>
      <c r="IPY41" s="102"/>
      <c r="IPZ41" s="102"/>
      <c r="IQA41" s="103"/>
      <c r="IQF41" s="102"/>
      <c r="IQG41" s="102"/>
      <c r="IQH41" s="103"/>
      <c r="IQM41" s="102"/>
      <c r="IQN41" s="102"/>
      <c r="IQO41" s="103"/>
      <c r="IQT41" s="102"/>
      <c r="IQU41" s="102"/>
      <c r="IQV41" s="103"/>
      <c r="IRA41" s="102"/>
      <c r="IRB41" s="102"/>
      <c r="IRC41" s="103"/>
      <c r="IRH41" s="102"/>
      <c r="IRI41" s="102"/>
      <c r="IRJ41" s="103"/>
      <c r="IRO41" s="102"/>
      <c r="IRP41" s="102"/>
      <c r="IRQ41" s="103"/>
      <c r="IRV41" s="102"/>
      <c r="IRW41" s="102"/>
      <c r="IRX41" s="103"/>
      <c r="ISC41" s="102"/>
      <c r="ISD41" s="102"/>
      <c r="ISE41" s="103"/>
      <c r="ISJ41" s="102"/>
      <c r="ISK41" s="102"/>
      <c r="ISL41" s="103"/>
      <c r="ISQ41" s="102"/>
      <c r="ISR41" s="102"/>
      <c r="ISS41" s="103"/>
      <c r="ISX41" s="102"/>
      <c r="ISY41" s="102"/>
      <c r="ISZ41" s="103"/>
      <c r="ITE41" s="102"/>
      <c r="ITF41" s="102"/>
      <c r="ITG41" s="103"/>
      <c r="ITL41" s="102"/>
      <c r="ITM41" s="102"/>
      <c r="ITN41" s="103"/>
      <c r="ITS41" s="102"/>
      <c r="ITT41" s="102"/>
      <c r="ITU41" s="103"/>
      <c r="ITZ41" s="102"/>
      <c r="IUA41" s="102"/>
      <c r="IUB41" s="103"/>
      <c r="IUG41" s="102"/>
      <c r="IUH41" s="102"/>
      <c r="IUI41" s="103"/>
      <c r="IUN41" s="102"/>
      <c r="IUO41" s="102"/>
      <c r="IUP41" s="103"/>
      <c r="IUU41" s="102"/>
      <c r="IUV41" s="102"/>
      <c r="IUW41" s="103"/>
      <c r="IVB41" s="102"/>
      <c r="IVC41" s="102"/>
      <c r="IVD41" s="103"/>
      <c r="IVI41" s="102"/>
      <c r="IVJ41" s="102"/>
      <c r="IVK41" s="103"/>
      <c r="IVP41" s="102"/>
      <c r="IVQ41" s="102"/>
      <c r="IVR41" s="103"/>
      <c r="IVW41" s="102"/>
      <c r="IVX41" s="102"/>
      <c r="IVY41" s="103"/>
      <c r="IWD41" s="102"/>
      <c r="IWE41" s="102"/>
      <c r="IWF41" s="103"/>
      <c r="IWK41" s="102"/>
      <c r="IWL41" s="102"/>
      <c r="IWM41" s="103"/>
      <c r="IWR41" s="102"/>
      <c r="IWS41" s="102"/>
      <c r="IWT41" s="103"/>
      <c r="IWY41" s="102"/>
      <c r="IWZ41" s="102"/>
      <c r="IXA41" s="103"/>
      <c r="IXF41" s="102"/>
      <c r="IXG41" s="102"/>
      <c r="IXH41" s="103"/>
      <c r="IXM41" s="102"/>
      <c r="IXN41" s="102"/>
      <c r="IXO41" s="103"/>
      <c r="IXT41" s="102"/>
      <c r="IXU41" s="102"/>
      <c r="IXV41" s="103"/>
      <c r="IYA41" s="102"/>
      <c r="IYB41" s="102"/>
      <c r="IYC41" s="103"/>
      <c r="IYH41" s="102"/>
      <c r="IYI41" s="102"/>
      <c r="IYJ41" s="103"/>
      <c r="IYO41" s="102"/>
      <c r="IYP41" s="102"/>
      <c r="IYQ41" s="103"/>
      <c r="IYV41" s="102"/>
      <c r="IYW41" s="102"/>
      <c r="IYX41" s="103"/>
      <c r="IZC41" s="102"/>
      <c r="IZD41" s="102"/>
      <c r="IZE41" s="103"/>
      <c r="IZJ41" s="102"/>
      <c r="IZK41" s="102"/>
      <c r="IZL41" s="103"/>
      <c r="IZQ41" s="102"/>
      <c r="IZR41" s="102"/>
      <c r="IZS41" s="103"/>
      <c r="IZX41" s="102"/>
      <c r="IZY41" s="102"/>
      <c r="IZZ41" s="103"/>
      <c r="JAE41" s="102"/>
      <c r="JAF41" s="102"/>
      <c r="JAG41" s="103"/>
      <c r="JAL41" s="102"/>
      <c r="JAM41" s="102"/>
      <c r="JAN41" s="103"/>
      <c r="JAS41" s="102"/>
      <c r="JAT41" s="102"/>
      <c r="JAU41" s="103"/>
      <c r="JAZ41" s="102"/>
      <c r="JBA41" s="102"/>
      <c r="JBB41" s="103"/>
      <c r="JBG41" s="102"/>
      <c r="JBH41" s="102"/>
      <c r="JBI41" s="103"/>
      <c r="JBN41" s="102"/>
      <c r="JBO41" s="102"/>
      <c r="JBP41" s="103"/>
      <c r="JBU41" s="102"/>
      <c r="JBV41" s="102"/>
      <c r="JBW41" s="103"/>
      <c r="JCB41" s="102"/>
      <c r="JCC41" s="102"/>
      <c r="JCD41" s="103"/>
      <c r="JCI41" s="102"/>
      <c r="JCJ41" s="102"/>
      <c r="JCK41" s="103"/>
      <c r="JCP41" s="102"/>
      <c r="JCQ41" s="102"/>
      <c r="JCR41" s="103"/>
      <c r="JCW41" s="102"/>
      <c r="JCX41" s="102"/>
      <c r="JCY41" s="103"/>
      <c r="JDD41" s="102"/>
      <c r="JDE41" s="102"/>
      <c r="JDF41" s="103"/>
      <c r="JDK41" s="102"/>
      <c r="JDL41" s="102"/>
      <c r="JDM41" s="103"/>
      <c r="JDR41" s="102"/>
      <c r="JDS41" s="102"/>
      <c r="JDT41" s="103"/>
      <c r="JDY41" s="102"/>
      <c r="JDZ41" s="102"/>
      <c r="JEA41" s="103"/>
      <c r="JEF41" s="102"/>
      <c r="JEG41" s="102"/>
      <c r="JEH41" s="103"/>
      <c r="JEM41" s="102"/>
      <c r="JEN41" s="102"/>
      <c r="JEO41" s="103"/>
      <c r="JET41" s="102"/>
      <c r="JEU41" s="102"/>
      <c r="JEV41" s="103"/>
      <c r="JFA41" s="102"/>
      <c r="JFB41" s="102"/>
      <c r="JFC41" s="103"/>
      <c r="JFH41" s="102"/>
      <c r="JFI41" s="102"/>
      <c r="JFJ41" s="103"/>
      <c r="JFO41" s="102"/>
      <c r="JFP41" s="102"/>
      <c r="JFQ41" s="103"/>
      <c r="JFV41" s="102"/>
      <c r="JFW41" s="102"/>
      <c r="JFX41" s="103"/>
      <c r="JGC41" s="102"/>
      <c r="JGD41" s="102"/>
      <c r="JGE41" s="103"/>
      <c r="JGJ41" s="102"/>
      <c r="JGK41" s="102"/>
      <c r="JGL41" s="103"/>
      <c r="JGQ41" s="102"/>
      <c r="JGR41" s="102"/>
      <c r="JGS41" s="103"/>
      <c r="JGX41" s="102"/>
      <c r="JGY41" s="102"/>
      <c r="JGZ41" s="103"/>
      <c r="JHE41" s="102"/>
      <c r="JHF41" s="102"/>
      <c r="JHG41" s="103"/>
      <c r="JHL41" s="102"/>
      <c r="JHM41" s="102"/>
      <c r="JHN41" s="103"/>
      <c r="JHS41" s="102"/>
      <c r="JHT41" s="102"/>
      <c r="JHU41" s="103"/>
      <c r="JHZ41" s="102"/>
      <c r="JIA41" s="102"/>
      <c r="JIB41" s="103"/>
      <c r="JIG41" s="102"/>
      <c r="JIH41" s="102"/>
      <c r="JII41" s="103"/>
      <c r="JIN41" s="102"/>
      <c r="JIO41" s="102"/>
      <c r="JIP41" s="103"/>
      <c r="JIU41" s="102"/>
      <c r="JIV41" s="102"/>
      <c r="JIW41" s="103"/>
      <c r="JJB41" s="102"/>
      <c r="JJC41" s="102"/>
      <c r="JJD41" s="103"/>
      <c r="JJI41" s="102"/>
      <c r="JJJ41" s="102"/>
      <c r="JJK41" s="103"/>
      <c r="JJP41" s="102"/>
      <c r="JJQ41" s="102"/>
      <c r="JJR41" s="103"/>
      <c r="JJW41" s="102"/>
      <c r="JJX41" s="102"/>
      <c r="JJY41" s="103"/>
      <c r="JKD41" s="102"/>
      <c r="JKE41" s="102"/>
      <c r="JKF41" s="103"/>
      <c r="JKK41" s="102"/>
      <c r="JKL41" s="102"/>
      <c r="JKM41" s="103"/>
      <c r="JKR41" s="102"/>
      <c r="JKS41" s="102"/>
      <c r="JKT41" s="103"/>
      <c r="JKY41" s="102"/>
      <c r="JKZ41" s="102"/>
      <c r="JLA41" s="103"/>
      <c r="JLF41" s="102"/>
      <c r="JLG41" s="102"/>
      <c r="JLH41" s="103"/>
      <c r="JLM41" s="102"/>
      <c r="JLN41" s="102"/>
      <c r="JLO41" s="103"/>
      <c r="JLT41" s="102"/>
      <c r="JLU41" s="102"/>
      <c r="JLV41" s="103"/>
      <c r="JMA41" s="102"/>
      <c r="JMB41" s="102"/>
      <c r="JMC41" s="103"/>
      <c r="JMH41" s="102"/>
      <c r="JMI41" s="102"/>
      <c r="JMJ41" s="103"/>
      <c r="JMO41" s="102"/>
      <c r="JMP41" s="102"/>
      <c r="JMQ41" s="103"/>
      <c r="JMV41" s="102"/>
      <c r="JMW41" s="102"/>
      <c r="JMX41" s="103"/>
      <c r="JNC41" s="102"/>
      <c r="JND41" s="102"/>
      <c r="JNE41" s="103"/>
      <c r="JNJ41" s="102"/>
      <c r="JNK41" s="102"/>
      <c r="JNL41" s="103"/>
      <c r="JNQ41" s="102"/>
      <c r="JNR41" s="102"/>
      <c r="JNS41" s="103"/>
      <c r="JNX41" s="102"/>
      <c r="JNY41" s="102"/>
      <c r="JNZ41" s="103"/>
      <c r="JOE41" s="102"/>
      <c r="JOF41" s="102"/>
      <c r="JOG41" s="103"/>
      <c r="JOL41" s="102"/>
      <c r="JOM41" s="102"/>
      <c r="JON41" s="103"/>
      <c r="JOS41" s="102"/>
      <c r="JOT41" s="102"/>
      <c r="JOU41" s="103"/>
      <c r="JOZ41" s="102"/>
      <c r="JPA41" s="102"/>
      <c r="JPB41" s="103"/>
      <c r="JPG41" s="102"/>
      <c r="JPH41" s="102"/>
      <c r="JPI41" s="103"/>
      <c r="JPN41" s="102"/>
      <c r="JPO41" s="102"/>
      <c r="JPP41" s="103"/>
      <c r="JPU41" s="102"/>
      <c r="JPV41" s="102"/>
      <c r="JPW41" s="103"/>
      <c r="JQB41" s="102"/>
      <c r="JQC41" s="102"/>
      <c r="JQD41" s="103"/>
      <c r="JQI41" s="102"/>
      <c r="JQJ41" s="102"/>
      <c r="JQK41" s="103"/>
      <c r="JQP41" s="102"/>
      <c r="JQQ41" s="102"/>
      <c r="JQR41" s="103"/>
      <c r="JQW41" s="102"/>
      <c r="JQX41" s="102"/>
      <c r="JQY41" s="103"/>
      <c r="JRD41" s="102"/>
      <c r="JRE41" s="102"/>
      <c r="JRF41" s="103"/>
      <c r="JRK41" s="102"/>
      <c r="JRL41" s="102"/>
      <c r="JRM41" s="103"/>
      <c r="JRR41" s="102"/>
      <c r="JRS41" s="102"/>
      <c r="JRT41" s="103"/>
      <c r="JRY41" s="102"/>
      <c r="JRZ41" s="102"/>
      <c r="JSA41" s="103"/>
      <c r="JSF41" s="102"/>
      <c r="JSG41" s="102"/>
      <c r="JSH41" s="103"/>
      <c r="JSM41" s="102"/>
      <c r="JSN41" s="102"/>
      <c r="JSO41" s="103"/>
      <c r="JST41" s="102"/>
      <c r="JSU41" s="102"/>
      <c r="JSV41" s="103"/>
      <c r="JTA41" s="102"/>
      <c r="JTB41" s="102"/>
      <c r="JTC41" s="103"/>
      <c r="JTH41" s="102"/>
      <c r="JTI41" s="102"/>
      <c r="JTJ41" s="103"/>
      <c r="JTO41" s="102"/>
      <c r="JTP41" s="102"/>
      <c r="JTQ41" s="103"/>
      <c r="JTV41" s="102"/>
      <c r="JTW41" s="102"/>
      <c r="JTX41" s="103"/>
      <c r="JUC41" s="102"/>
      <c r="JUD41" s="102"/>
      <c r="JUE41" s="103"/>
      <c r="JUJ41" s="102"/>
      <c r="JUK41" s="102"/>
      <c r="JUL41" s="103"/>
      <c r="JUQ41" s="102"/>
      <c r="JUR41" s="102"/>
      <c r="JUS41" s="103"/>
      <c r="JUX41" s="102"/>
      <c r="JUY41" s="102"/>
      <c r="JUZ41" s="103"/>
      <c r="JVE41" s="102"/>
      <c r="JVF41" s="102"/>
      <c r="JVG41" s="103"/>
      <c r="JVL41" s="102"/>
      <c r="JVM41" s="102"/>
      <c r="JVN41" s="103"/>
      <c r="JVS41" s="102"/>
      <c r="JVT41" s="102"/>
      <c r="JVU41" s="103"/>
      <c r="JVZ41" s="102"/>
      <c r="JWA41" s="102"/>
      <c r="JWB41" s="103"/>
      <c r="JWG41" s="102"/>
      <c r="JWH41" s="102"/>
      <c r="JWI41" s="103"/>
      <c r="JWN41" s="102"/>
      <c r="JWO41" s="102"/>
      <c r="JWP41" s="103"/>
      <c r="JWU41" s="102"/>
      <c r="JWV41" s="102"/>
      <c r="JWW41" s="103"/>
      <c r="JXB41" s="102"/>
      <c r="JXC41" s="102"/>
      <c r="JXD41" s="103"/>
      <c r="JXI41" s="102"/>
      <c r="JXJ41" s="102"/>
      <c r="JXK41" s="103"/>
      <c r="JXP41" s="102"/>
      <c r="JXQ41" s="102"/>
      <c r="JXR41" s="103"/>
      <c r="JXW41" s="102"/>
      <c r="JXX41" s="102"/>
      <c r="JXY41" s="103"/>
      <c r="JYD41" s="102"/>
      <c r="JYE41" s="102"/>
      <c r="JYF41" s="103"/>
      <c r="JYK41" s="102"/>
      <c r="JYL41" s="102"/>
      <c r="JYM41" s="103"/>
      <c r="JYR41" s="102"/>
      <c r="JYS41" s="102"/>
      <c r="JYT41" s="103"/>
      <c r="JYY41" s="102"/>
      <c r="JYZ41" s="102"/>
      <c r="JZA41" s="103"/>
      <c r="JZF41" s="102"/>
      <c r="JZG41" s="102"/>
      <c r="JZH41" s="103"/>
      <c r="JZM41" s="102"/>
      <c r="JZN41" s="102"/>
      <c r="JZO41" s="103"/>
      <c r="JZT41" s="102"/>
      <c r="JZU41" s="102"/>
      <c r="JZV41" s="103"/>
      <c r="KAA41" s="102"/>
      <c r="KAB41" s="102"/>
      <c r="KAC41" s="103"/>
      <c r="KAH41" s="102"/>
      <c r="KAI41" s="102"/>
      <c r="KAJ41" s="103"/>
      <c r="KAO41" s="102"/>
      <c r="KAP41" s="102"/>
      <c r="KAQ41" s="103"/>
      <c r="KAV41" s="102"/>
      <c r="KAW41" s="102"/>
      <c r="KAX41" s="103"/>
      <c r="KBC41" s="102"/>
      <c r="KBD41" s="102"/>
      <c r="KBE41" s="103"/>
      <c r="KBJ41" s="102"/>
      <c r="KBK41" s="102"/>
      <c r="KBL41" s="103"/>
      <c r="KBQ41" s="102"/>
      <c r="KBR41" s="102"/>
      <c r="KBS41" s="103"/>
      <c r="KBX41" s="102"/>
      <c r="KBY41" s="102"/>
      <c r="KBZ41" s="103"/>
      <c r="KCE41" s="102"/>
      <c r="KCF41" s="102"/>
      <c r="KCG41" s="103"/>
      <c r="KCL41" s="102"/>
      <c r="KCM41" s="102"/>
      <c r="KCN41" s="103"/>
      <c r="KCS41" s="102"/>
      <c r="KCT41" s="102"/>
      <c r="KCU41" s="103"/>
      <c r="KCZ41" s="102"/>
      <c r="KDA41" s="102"/>
      <c r="KDB41" s="103"/>
      <c r="KDG41" s="102"/>
      <c r="KDH41" s="102"/>
      <c r="KDI41" s="103"/>
      <c r="KDN41" s="102"/>
      <c r="KDO41" s="102"/>
      <c r="KDP41" s="103"/>
      <c r="KDU41" s="102"/>
      <c r="KDV41" s="102"/>
      <c r="KDW41" s="103"/>
      <c r="KEB41" s="102"/>
      <c r="KEC41" s="102"/>
      <c r="KED41" s="103"/>
      <c r="KEI41" s="102"/>
      <c r="KEJ41" s="102"/>
      <c r="KEK41" s="103"/>
      <c r="KEP41" s="102"/>
      <c r="KEQ41" s="102"/>
      <c r="KER41" s="103"/>
      <c r="KEW41" s="102"/>
      <c r="KEX41" s="102"/>
      <c r="KEY41" s="103"/>
      <c r="KFD41" s="102"/>
      <c r="KFE41" s="102"/>
      <c r="KFF41" s="103"/>
      <c r="KFK41" s="102"/>
      <c r="KFL41" s="102"/>
      <c r="KFM41" s="103"/>
      <c r="KFR41" s="102"/>
      <c r="KFS41" s="102"/>
      <c r="KFT41" s="103"/>
      <c r="KFY41" s="102"/>
      <c r="KFZ41" s="102"/>
      <c r="KGA41" s="103"/>
      <c r="KGF41" s="102"/>
      <c r="KGG41" s="102"/>
      <c r="KGH41" s="103"/>
      <c r="KGM41" s="102"/>
      <c r="KGN41" s="102"/>
      <c r="KGO41" s="103"/>
      <c r="KGT41" s="102"/>
      <c r="KGU41" s="102"/>
      <c r="KGV41" s="103"/>
      <c r="KHA41" s="102"/>
      <c r="KHB41" s="102"/>
      <c r="KHC41" s="103"/>
      <c r="KHH41" s="102"/>
      <c r="KHI41" s="102"/>
      <c r="KHJ41" s="103"/>
      <c r="KHO41" s="102"/>
      <c r="KHP41" s="102"/>
      <c r="KHQ41" s="103"/>
      <c r="KHV41" s="102"/>
      <c r="KHW41" s="102"/>
      <c r="KHX41" s="103"/>
      <c r="KIC41" s="102"/>
      <c r="KID41" s="102"/>
      <c r="KIE41" s="103"/>
      <c r="KIJ41" s="102"/>
      <c r="KIK41" s="102"/>
      <c r="KIL41" s="103"/>
      <c r="KIQ41" s="102"/>
      <c r="KIR41" s="102"/>
      <c r="KIS41" s="103"/>
      <c r="KIX41" s="102"/>
      <c r="KIY41" s="102"/>
      <c r="KIZ41" s="103"/>
      <c r="KJE41" s="102"/>
      <c r="KJF41" s="102"/>
      <c r="KJG41" s="103"/>
      <c r="KJL41" s="102"/>
      <c r="KJM41" s="102"/>
      <c r="KJN41" s="103"/>
      <c r="KJS41" s="102"/>
      <c r="KJT41" s="102"/>
      <c r="KJU41" s="103"/>
      <c r="KJZ41" s="102"/>
      <c r="KKA41" s="102"/>
      <c r="KKB41" s="103"/>
      <c r="KKG41" s="102"/>
      <c r="KKH41" s="102"/>
      <c r="KKI41" s="103"/>
      <c r="KKN41" s="102"/>
      <c r="KKO41" s="102"/>
      <c r="KKP41" s="103"/>
      <c r="KKU41" s="102"/>
      <c r="KKV41" s="102"/>
      <c r="KKW41" s="103"/>
      <c r="KLB41" s="102"/>
      <c r="KLC41" s="102"/>
      <c r="KLD41" s="103"/>
      <c r="KLI41" s="102"/>
      <c r="KLJ41" s="102"/>
      <c r="KLK41" s="103"/>
      <c r="KLP41" s="102"/>
      <c r="KLQ41" s="102"/>
      <c r="KLR41" s="103"/>
      <c r="KLW41" s="102"/>
      <c r="KLX41" s="102"/>
      <c r="KLY41" s="103"/>
      <c r="KMD41" s="102"/>
      <c r="KME41" s="102"/>
      <c r="KMF41" s="103"/>
      <c r="KMK41" s="102"/>
      <c r="KML41" s="102"/>
      <c r="KMM41" s="103"/>
      <c r="KMR41" s="102"/>
      <c r="KMS41" s="102"/>
      <c r="KMT41" s="103"/>
      <c r="KMY41" s="102"/>
      <c r="KMZ41" s="102"/>
      <c r="KNA41" s="103"/>
      <c r="KNF41" s="102"/>
      <c r="KNG41" s="102"/>
      <c r="KNH41" s="103"/>
      <c r="KNM41" s="102"/>
      <c r="KNN41" s="102"/>
      <c r="KNO41" s="103"/>
      <c r="KNT41" s="102"/>
      <c r="KNU41" s="102"/>
      <c r="KNV41" s="103"/>
      <c r="KOA41" s="102"/>
      <c r="KOB41" s="102"/>
      <c r="KOC41" s="103"/>
      <c r="KOH41" s="102"/>
      <c r="KOI41" s="102"/>
      <c r="KOJ41" s="103"/>
      <c r="KOO41" s="102"/>
      <c r="KOP41" s="102"/>
      <c r="KOQ41" s="103"/>
      <c r="KOV41" s="102"/>
      <c r="KOW41" s="102"/>
      <c r="KOX41" s="103"/>
      <c r="KPC41" s="102"/>
      <c r="KPD41" s="102"/>
      <c r="KPE41" s="103"/>
      <c r="KPJ41" s="102"/>
      <c r="KPK41" s="102"/>
      <c r="KPL41" s="103"/>
      <c r="KPQ41" s="102"/>
      <c r="KPR41" s="102"/>
      <c r="KPS41" s="103"/>
      <c r="KPX41" s="102"/>
      <c r="KPY41" s="102"/>
      <c r="KPZ41" s="103"/>
      <c r="KQE41" s="102"/>
      <c r="KQF41" s="102"/>
      <c r="KQG41" s="103"/>
      <c r="KQL41" s="102"/>
      <c r="KQM41" s="102"/>
      <c r="KQN41" s="103"/>
      <c r="KQS41" s="102"/>
      <c r="KQT41" s="102"/>
      <c r="KQU41" s="103"/>
      <c r="KQZ41" s="102"/>
      <c r="KRA41" s="102"/>
      <c r="KRB41" s="103"/>
      <c r="KRG41" s="102"/>
      <c r="KRH41" s="102"/>
      <c r="KRI41" s="103"/>
      <c r="KRN41" s="102"/>
      <c r="KRO41" s="102"/>
      <c r="KRP41" s="103"/>
      <c r="KRU41" s="102"/>
      <c r="KRV41" s="102"/>
      <c r="KRW41" s="103"/>
      <c r="KSB41" s="102"/>
      <c r="KSC41" s="102"/>
      <c r="KSD41" s="103"/>
      <c r="KSI41" s="102"/>
      <c r="KSJ41" s="102"/>
      <c r="KSK41" s="103"/>
      <c r="KSP41" s="102"/>
      <c r="KSQ41" s="102"/>
      <c r="KSR41" s="103"/>
      <c r="KSW41" s="102"/>
      <c r="KSX41" s="102"/>
      <c r="KSY41" s="103"/>
      <c r="KTD41" s="102"/>
      <c r="KTE41" s="102"/>
      <c r="KTF41" s="103"/>
      <c r="KTK41" s="102"/>
      <c r="KTL41" s="102"/>
      <c r="KTM41" s="103"/>
      <c r="KTR41" s="102"/>
      <c r="KTS41" s="102"/>
      <c r="KTT41" s="103"/>
      <c r="KTY41" s="102"/>
      <c r="KTZ41" s="102"/>
      <c r="KUA41" s="103"/>
      <c r="KUF41" s="102"/>
      <c r="KUG41" s="102"/>
      <c r="KUH41" s="103"/>
      <c r="KUM41" s="102"/>
      <c r="KUN41" s="102"/>
      <c r="KUO41" s="103"/>
      <c r="KUT41" s="102"/>
      <c r="KUU41" s="102"/>
      <c r="KUV41" s="103"/>
      <c r="KVA41" s="102"/>
      <c r="KVB41" s="102"/>
      <c r="KVC41" s="103"/>
      <c r="KVH41" s="102"/>
      <c r="KVI41" s="102"/>
      <c r="KVJ41" s="103"/>
      <c r="KVO41" s="102"/>
      <c r="KVP41" s="102"/>
      <c r="KVQ41" s="103"/>
      <c r="KVV41" s="102"/>
      <c r="KVW41" s="102"/>
      <c r="KVX41" s="103"/>
      <c r="KWC41" s="102"/>
      <c r="KWD41" s="102"/>
      <c r="KWE41" s="103"/>
      <c r="KWJ41" s="102"/>
      <c r="KWK41" s="102"/>
      <c r="KWL41" s="103"/>
      <c r="KWQ41" s="102"/>
      <c r="KWR41" s="102"/>
      <c r="KWS41" s="103"/>
      <c r="KWX41" s="102"/>
      <c r="KWY41" s="102"/>
      <c r="KWZ41" s="103"/>
      <c r="KXE41" s="102"/>
      <c r="KXF41" s="102"/>
      <c r="KXG41" s="103"/>
      <c r="KXL41" s="102"/>
      <c r="KXM41" s="102"/>
      <c r="KXN41" s="103"/>
      <c r="KXS41" s="102"/>
      <c r="KXT41" s="102"/>
      <c r="KXU41" s="103"/>
      <c r="KXZ41" s="102"/>
      <c r="KYA41" s="102"/>
      <c r="KYB41" s="103"/>
      <c r="KYG41" s="102"/>
      <c r="KYH41" s="102"/>
      <c r="KYI41" s="103"/>
      <c r="KYN41" s="102"/>
      <c r="KYO41" s="102"/>
      <c r="KYP41" s="103"/>
      <c r="KYU41" s="102"/>
      <c r="KYV41" s="102"/>
      <c r="KYW41" s="103"/>
      <c r="KZB41" s="102"/>
      <c r="KZC41" s="102"/>
      <c r="KZD41" s="103"/>
      <c r="KZI41" s="102"/>
      <c r="KZJ41" s="102"/>
      <c r="KZK41" s="103"/>
      <c r="KZP41" s="102"/>
      <c r="KZQ41" s="102"/>
      <c r="KZR41" s="103"/>
      <c r="KZW41" s="102"/>
      <c r="KZX41" s="102"/>
      <c r="KZY41" s="103"/>
      <c r="LAD41" s="102"/>
      <c r="LAE41" s="102"/>
      <c r="LAF41" s="103"/>
      <c r="LAK41" s="102"/>
      <c r="LAL41" s="102"/>
      <c r="LAM41" s="103"/>
      <c r="LAR41" s="102"/>
      <c r="LAS41" s="102"/>
      <c r="LAT41" s="103"/>
      <c r="LAY41" s="102"/>
      <c r="LAZ41" s="102"/>
      <c r="LBA41" s="103"/>
      <c r="LBF41" s="102"/>
      <c r="LBG41" s="102"/>
      <c r="LBH41" s="103"/>
      <c r="LBM41" s="102"/>
      <c r="LBN41" s="102"/>
      <c r="LBO41" s="103"/>
      <c r="LBT41" s="102"/>
      <c r="LBU41" s="102"/>
      <c r="LBV41" s="103"/>
      <c r="LCA41" s="102"/>
      <c r="LCB41" s="102"/>
      <c r="LCC41" s="103"/>
      <c r="LCH41" s="102"/>
      <c r="LCI41" s="102"/>
      <c r="LCJ41" s="103"/>
      <c r="LCO41" s="102"/>
      <c r="LCP41" s="102"/>
      <c r="LCQ41" s="103"/>
      <c r="LCV41" s="102"/>
      <c r="LCW41" s="102"/>
      <c r="LCX41" s="103"/>
      <c r="LDC41" s="102"/>
      <c r="LDD41" s="102"/>
      <c r="LDE41" s="103"/>
      <c r="LDJ41" s="102"/>
      <c r="LDK41" s="102"/>
      <c r="LDL41" s="103"/>
      <c r="LDQ41" s="102"/>
      <c r="LDR41" s="102"/>
      <c r="LDS41" s="103"/>
      <c r="LDX41" s="102"/>
      <c r="LDY41" s="102"/>
      <c r="LDZ41" s="103"/>
      <c r="LEE41" s="102"/>
      <c r="LEF41" s="102"/>
      <c r="LEG41" s="103"/>
      <c r="LEL41" s="102"/>
      <c r="LEM41" s="102"/>
      <c r="LEN41" s="103"/>
      <c r="LES41" s="102"/>
      <c r="LET41" s="102"/>
      <c r="LEU41" s="103"/>
      <c r="LEZ41" s="102"/>
      <c r="LFA41" s="102"/>
      <c r="LFB41" s="103"/>
      <c r="LFG41" s="102"/>
      <c r="LFH41" s="102"/>
      <c r="LFI41" s="103"/>
      <c r="LFN41" s="102"/>
      <c r="LFO41" s="102"/>
      <c r="LFP41" s="103"/>
      <c r="LFU41" s="102"/>
      <c r="LFV41" s="102"/>
      <c r="LFW41" s="103"/>
      <c r="LGB41" s="102"/>
      <c r="LGC41" s="102"/>
      <c r="LGD41" s="103"/>
      <c r="LGI41" s="102"/>
      <c r="LGJ41" s="102"/>
      <c r="LGK41" s="103"/>
      <c r="LGP41" s="102"/>
      <c r="LGQ41" s="102"/>
      <c r="LGR41" s="103"/>
      <c r="LGW41" s="102"/>
      <c r="LGX41" s="102"/>
      <c r="LGY41" s="103"/>
      <c r="LHD41" s="102"/>
      <c r="LHE41" s="102"/>
      <c r="LHF41" s="103"/>
      <c r="LHK41" s="102"/>
      <c r="LHL41" s="102"/>
      <c r="LHM41" s="103"/>
      <c r="LHR41" s="102"/>
      <c r="LHS41" s="102"/>
      <c r="LHT41" s="103"/>
      <c r="LHY41" s="102"/>
      <c r="LHZ41" s="102"/>
      <c r="LIA41" s="103"/>
      <c r="LIF41" s="102"/>
      <c r="LIG41" s="102"/>
      <c r="LIH41" s="103"/>
      <c r="LIM41" s="102"/>
      <c r="LIN41" s="102"/>
      <c r="LIO41" s="103"/>
      <c r="LIT41" s="102"/>
      <c r="LIU41" s="102"/>
      <c r="LIV41" s="103"/>
      <c r="LJA41" s="102"/>
      <c r="LJB41" s="102"/>
      <c r="LJC41" s="103"/>
      <c r="LJH41" s="102"/>
      <c r="LJI41" s="102"/>
      <c r="LJJ41" s="103"/>
      <c r="LJO41" s="102"/>
      <c r="LJP41" s="102"/>
      <c r="LJQ41" s="103"/>
      <c r="LJV41" s="102"/>
      <c r="LJW41" s="102"/>
      <c r="LJX41" s="103"/>
      <c r="LKC41" s="102"/>
      <c r="LKD41" s="102"/>
      <c r="LKE41" s="103"/>
      <c r="LKJ41" s="102"/>
      <c r="LKK41" s="102"/>
      <c r="LKL41" s="103"/>
      <c r="LKQ41" s="102"/>
      <c r="LKR41" s="102"/>
      <c r="LKS41" s="103"/>
      <c r="LKX41" s="102"/>
      <c r="LKY41" s="102"/>
      <c r="LKZ41" s="103"/>
      <c r="LLE41" s="102"/>
      <c r="LLF41" s="102"/>
      <c r="LLG41" s="103"/>
      <c r="LLL41" s="102"/>
      <c r="LLM41" s="102"/>
      <c r="LLN41" s="103"/>
      <c r="LLS41" s="102"/>
      <c r="LLT41" s="102"/>
      <c r="LLU41" s="103"/>
      <c r="LLZ41" s="102"/>
      <c r="LMA41" s="102"/>
      <c r="LMB41" s="103"/>
      <c r="LMG41" s="102"/>
      <c r="LMH41" s="102"/>
      <c r="LMI41" s="103"/>
      <c r="LMN41" s="102"/>
      <c r="LMO41" s="102"/>
      <c r="LMP41" s="103"/>
      <c r="LMU41" s="102"/>
      <c r="LMV41" s="102"/>
      <c r="LMW41" s="103"/>
      <c r="LNB41" s="102"/>
      <c r="LNC41" s="102"/>
      <c r="LND41" s="103"/>
      <c r="LNI41" s="102"/>
      <c r="LNJ41" s="102"/>
      <c r="LNK41" s="103"/>
      <c r="LNP41" s="102"/>
      <c r="LNQ41" s="102"/>
      <c r="LNR41" s="103"/>
      <c r="LNW41" s="102"/>
      <c r="LNX41" s="102"/>
      <c r="LNY41" s="103"/>
      <c r="LOD41" s="102"/>
      <c r="LOE41" s="102"/>
      <c r="LOF41" s="103"/>
      <c r="LOK41" s="102"/>
      <c r="LOL41" s="102"/>
      <c r="LOM41" s="103"/>
      <c r="LOR41" s="102"/>
      <c r="LOS41" s="102"/>
      <c r="LOT41" s="103"/>
      <c r="LOY41" s="102"/>
      <c r="LOZ41" s="102"/>
      <c r="LPA41" s="103"/>
      <c r="LPF41" s="102"/>
      <c r="LPG41" s="102"/>
      <c r="LPH41" s="103"/>
      <c r="LPM41" s="102"/>
      <c r="LPN41" s="102"/>
      <c r="LPO41" s="103"/>
      <c r="LPT41" s="102"/>
      <c r="LPU41" s="102"/>
      <c r="LPV41" s="103"/>
      <c r="LQA41" s="102"/>
      <c r="LQB41" s="102"/>
      <c r="LQC41" s="103"/>
      <c r="LQH41" s="102"/>
      <c r="LQI41" s="102"/>
      <c r="LQJ41" s="103"/>
      <c r="LQO41" s="102"/>
      <c r="LQP41" s="102"/>
      <c r="LQQ41" s="103"/>
      <c r="LQV41" s="102"/>
      <c r="LQW41" s="102"/>
      <c r="LQX41" s="103"/>
      <c r="LRC41" s="102"/>
      <c r="LRD41" s="102"/>
      <c r="LRE41" s="103"/>
      <c r="LRJ41" s="102"/>
      <c r="LRK41" s="102"/>
      <c r="LRL41" s="103"/>
      <c r="LRQ41" s="102"/>
      <c r="LRR41" s="102"/>
      <c r="LRS41" s="103"/>
      <c r="LRX41" s="102"/>
      <c r="LRY41" s="102"/>
      <c r="LRZ41" s="103"/>
      <c r="LSE41" s="102"/>
      <c r="LSF41" s="102"/>
      <c r="LSG41" s="103"/>
      <c r="LSL41" s="102"/>
      <c r="LSM41" s="102"/>
      <c r="LSN41" s="103"/>
      <c r="LSS41" s="102"/>
      <c r="LST41" s="102"/>
      <c r="LSU41" s="103"/>
      <c r="LSZ41" s="102"/>
      <c r="LTA41" s="102"/>
      <c r="LTB41" s="103"/>
      <c r="LTG41" s="102"/>
      <c r="LTH41" s="102"/>
      <c r="LTI41" s="103"/>
      <c r="LTN41" s="102"/>
      <c r="LTO41" s="102"/>
      <c r="LTP41" s="103"/>
      <c r="LTU41" s="102"/>
      <c r="LTV41" s="102"/>
      <c r="LTW41" s="103"/>
      <c r="LUB41" s="102"/>
      <c r="LUC41" s="102"/>
      <c r="LUD41" s="103"/>
      <c r="LUI41" s="102"/>
      <c r="LUJ41" s="102"/>
      <c r="LUK41" s="103"/>
      <c r="LUP41" s="102"/>
      <c r="LUQ41" s="102"/>
      <c r="LUR41" s="103"/>
      <c r="LUW41" s="102"/>
      <c r="LUX41" s="102"/>
      <c r="LUY41" s="103"/>
      <c r="LVD41" s="102"/>
      <c r="LVE41" s="102"/>
      <c r="LVF41" s="103"/>
      <c r="LVK41" s="102"/>
      <c r="LVL41" s="102"/>
      <c r="LVM41" s="103"/>
      <c r="LVR41" s="102"/>
      <c r="LVS41" s="102"/>
      <c r="LVT41" s="103"/>
      <c r="LVY41" s="102"/>
      <c r="LVZ41" s="102"/>
      <c r="LWA41" s="103"/>
      <c r="LWF41" s="102"/>
      <c r="LWG41" s="102"/>
      <c r="LWH41" s="103"/>
      <c r="LWM41" s="102"/>
      <c r="LWN41" s="102"/>
      <c r="LWO41" s="103"/>
      <c r="LWT41" s="102"/>
      <c r="LWU41" s="102"/>
      <c r="LWV41" s="103"/>
      <c r="LXA41" s="102"/>
      <c r="LXB41" s="102"/>
      <c r="LXC41" s="103"/>
      <c r="LXH41" s="102"/>
      <c r="LXI41" s="102"/>
      <c r="LXJ41" s="103"/>
      <c r="LXO41" s="102"/>
      <c r="LXP41" s="102"/>
      <c r="LXQ41" s="103"/>
      <c r="LXV41" s="102"/>
      <c r="LXW41" s="102"/>
      <c r="LXX41" s="103"/>
      <c r="LYC41" s="102"/>
      <c r="LYD41" s="102"/>
      <c r="LYE41" s="103"/>
      <c r="LYJ41" s="102"/>
      <c r="LYK41" s="102"/>
      <c r="LYL41" s="103"/>
      <c r="LYQ41" s="102"/>
      <c r="LYR41" s="102"/>
      <c r="LYS41" s="103"/>
      <c r="LYX41" s="102"/>
      <c r="LYY41" s="102"/>
      <c r="LYZ41" s="103"/>
      <c r="LZE41" s="102"/>
      <c r="LZF41" s="102"/>
      <c r="LZG41" s="103"/>
      <c r="LZL41" s="102"/>
      <c r="LZM41" s="102"/>
      <c r="LZN41" s="103"/>
      <c r="LZS41" s="102"/>
      <c r="LZT41" s="102"/>
      <c r="LZU41" s="103"/>
      <c r="LZZ41" s="102"/>
      <c r="MAA41" s="102"/>
      <c r="MAB41" s="103"/>
      <c r="MAG41" s="102"/>
      <c r="MAH41" s="102"/>
      <c r="MAI41" s="103"/>
      <c r="MAN41" s="102"/>
      <c r="MAO41" s="102"/>
      <c r="MAP41" s="103"/>
      <c r="MAU41" s="102"/>
      <c r="MAV41" s="102"/>
      <c r="MAW41" s="103"/>
      <c r="MBB41" s="102"/>
      <c r="MBC41" s="102"/>
      <c r="MBD41" s="103"/>
      <c r="MBI41" s="102"/>
      <c r="MBJ41" s="102"/>
      <c r="MBK41" s="103"/>
      <c r="MBP41" s="102"/>
      <c r="MBQ41" s="102"/>
      <c r="MBR41" s="103"/>
      <c r="MBW41" s="102"/>
      <c r="MBX41" s="102"/>
      <c r="MBY41" s="103"/>
      <c r="MCD41" s="102"/>
      <c r="MCE41" s="102"/>
      <c r="MCF41" s="103"/>
      <c r="MCK41" s="102"/>
      <c r="MCL41" s="102"/>
      <c r="MCM41" s="103"/>
      <c r="MCR41" s="102"/>
      <c r="MCS41" s="102"/>
      <c r="MCT41" s="103"/>
      <c r="MCY41" s="102"/>
      <c r="MCZ41" s="102"/>
      <c r="MDA41" s="103"/>
      <c r="MDF41" s="102"/>
      <c r="MDG41" s="102"/>
      <c r="MDH41" s="103"/>
      <c r="MDM41" s="102"/>
      <c r="MDN41" s="102"/>
      <c r="MDO41" s="103"/>
      <c r="MDT41" s="102"/>
      <c r="MDU41" s="102"/>
      <c r="MDV41" s="103"/>
      <c r="MEA41" s="102"/>
      <c r="MEB41" s="102"/>
      <c r="MEC41" s="103"/>
      <c r="MEH41" s="102"/>
      <c r="MEI41" s="102"/>
      <c r="MEJ41" s="103"/>
      <c r="MEO41" s="102"/>
      <c r="MEP41" s="102"/>
      <c r="MEQ41" s="103"/>
      <c r="MEV41" s="102"/>
      <c r="MEW41" s="102"/>
      <c r="MEX41" s="103"/>
      <c r="MFC41" s="102"/>
      <c r="MFD41" s="102"/>
      <c r="MFE41" s="103"/>
      <c r="MFJ41" s="102"/>
      <c r="MFK41" s="102"/>
      <c r="MFL41" s="103"/>
      <c r="MFQ41" s="102"/>
      <c r="MFR41" s="102"/>
      <c r="MFS41" s="103"/>
      <c r="MFX41" s="102"/>
      <c r="MFY41" s="102"/>
      <c r="MFZ41" s="103"/>
      <c r="MGE41" s="102"/>
      <c r="MGF41" s="102"/>
      <c r="MGG41" s="103"/>
      <c r="MGL41" s="102"/>
      <c r="MGM41" s="102"/>
      <c r="MGN41" s="103"/>
      <c r="MGS41" s="102"/>
      <c r="MGT41" s="102"/>
      <c r="MGU41" s="103"/>
      <c r="MGZ41" s="102"/>
      <c r="MHA41" s="102"/>
      <c r="MHB41" s="103"/>
      <c r="MHG41" s="102"/>
      <c r="MHH41" s="102"/>
      <c r="MHI41" s="103"/>
      <c r="MHN41" s="102"/>
      <c r="MHO41" s="102"/>
      <c r="MHP41" s="103"/>
      <c r="MHU41" s="102"/>
      <c r="MHV41" s="102"/>
      <c r="MHW41" s="103"/>
      <c r="MIB41" s="102"/>
      <c r="MIC41" s="102"/>
      <c r="MID41" s="103"/>
      <c r="MII41" s="102"/>
      <c r="MIJ41" s="102"/>
      <c r="MIK41" s="103"/>
      <c r="MIP41" s="102"/>
      <c r="MIQ41" s="102"/>
      <c r="MIR41" s="103"/>
      <c r="MIW41" s="102"/>
      <c r="MIX41" s="102"/>
      <c r="MIY41" s="103"/>
      <c r="MJD41" s="102"/>
      <c r="MJE41" s="102"/>
      <c r="MJF41" s="103"/>
      <c r="MJK41" s="102"/>
      <c r="MJL41" s="102"/>
      <c r="MJM41" s="103"/>
      <c r="MJR41" s="102"/>
      <c r="MJS41" s="102"/>
      <c r="MJT41" s="103"/>
      <c r="MJY41" s="102"/>
      <c r="MJZ41" s="102"/>
      <c r="MKA41" s="103"/>
      <c r="MKF41" s="102"/>
      <c r="MKG41" s="102"/>
      <c r="MKH41" s="103"/>
      <c r="MKM41" s="102"/>
      <c r="MKN41" s="102"/>
      <c r="MKO41" s="103"/>
      <c r="MKT41" s="102"/>
      <c r="MKU41" s="102"/>
      <c r="MKV41" s="103"/>
      <c r="MLA41" s="102"/>
      <c r="MLB41" s="102"/>
      <c r="MLC41" s="103"/>
      <c r="MLH41" s="102"/>
      <c r="MLI41" s="102"/>
      <c r="MLJ41" s="103"/>
      <c r="MLO41" s="102"/>
      <c r="MLP41" s="102"/>
      <c r="MLQ41" s="103"/>
      <c r="MLV41" s="102"/>
      <c r="MLW41" s="102"/>
      <c r="MLX41" s="103"/>
      <c r="MMC41" s="102"/>
      <c r="MMD41" s="102"/>
      <c r="MME41" s="103"/>
      <c r="MMJ41" s="102"/>
      <c r="MMK41" s="102"/>
      <c r="MML41" s="103"/>
      <c r="MMQ41" s="102"/>
      <c r="MMR41" s="102"/>
      <c r="MMS41" s="103"/>
      <c r="MMX41" s="102"/>
      <c r="MMY41" s="102"/>
      <c r="MMZ41" s="103"/>
      <c r="MNE41" s="102"/>
      <c r="MNF41" s="102"/>
      <c r="MNG41" s="103"/>
      <c r="MNL41" s="102"/>
      <c r="MNM41" s="102"/>
      <c r="MNN41" s="103"/>
      <c r="MNS41" s="102"/>
      <c r="MNT41" s="102"/>
      <c r="MNU41" s="103"/>
      <c r="MNZ41" s="102"/>
      <c r="MOA41" s="102"/>
      <c r="MOB41" s="103"/>
      <c r="MOG41" s="102"/>
      <c r="MOH41" s="102"/>
      <c r="MOI41" s="103"/>
      <c r="MON41" s="102"/>
      <c r="MOO41" s="102"/>
      <c r="MOP41" s="103"/>
      <c r="MOU41" s="102"/>
      <c r="MOV41" s="102"/>
      <c r="MOW41" s="103"/>
      <c r="MPB41" s="102"/>
      <c r="MPC41" s="102"/>
      <c r="MPD41" s="103"/>
      <c r="MPI41" s="102"/>
      <c r="MPJ41" s="102"/>
      <c r="MPK41" s="103"/>
      <c r="MPP41" s="102"/>
      <c r="MPQ41" s="102"/>
      <c r="MPR41" s="103"/>
      <c r="MPW41" s="102"/>
      <c r="MPX41" s="102"/>
      <c r="MPY41" s="103"/>
      <c r="MQD41" s="102"/>
      <c r="MQE41" s="102"/>
      <c r="MQF41" s="103"/>
      <c r="MQK41" s="102"/>
      <c r="MQL41" s="102"/>
      <c r="MQM41" s="103"/>
      <c r="MQR41" s="102"/>
      <c r="MQS41" s="102"/>
      <c r="MQT41" s="103"/>
      <c r="MQY41" s="102"/>
      <c r="MQZ41" s="102"/>
      <c r="MRA41" s="103"/>
      <c r="MRF41" s="102"/>
      <c r="MRG41" s="102"/>
      <c r="MRH41" s="103"/>
      <c r="MRM41" s="102"/>
      <c r="MRN41" s="102"/>
      <c r="MRO41" s="103"/>
      <c r="MRT41" s="102"/>
      <c r="MRU41" s="102"/>
      <c r="MRV41" s="103"/>
      <c r="MSA41" s="102"/>
      <c r="MSB41" s="102"/>
      <c r="MSC41" s="103"/>
      <c r="MSH41" s="102"/>
      <c r="MSI41" s="102"/>
      <c r="MSJ41" s="103"/>
      <c r="MSO41" s="102"/>
      <c r="MSP41" s="102"/>
      <c r="MSQ41" s="103"/>
      <c r="MSV41" s="102"/>
      <c r="MSW41" s="102"/>
      <c r="MSX41" s="103"/>
      <c r="MTC41" s="102"/>
      <c r="MTD41" s="102"/>
      <c r="MTE41" s="103"/>
      <c r="MTJ41" s="102"/>
      <c r="MTK41" s="102"/>
      <c r="MTL41" s="103"/>
      <c r="MTQ41" s="102"/>
      <c r="MTR41" s="102"/>
      <c r="MTS41" s="103"/>
      <c r="MTX41" s="102"/>
      <c r="MTY41" s="102"/>
      <c r="MTZ41" s="103"/>
      <c r="MUE41" s="102"/>
      <c r="MUF41" s="102"/>
      <c r="MUG41" s="103"/>
      <c r="MUL41" s="102"/>
      <c r="MUM41" s="102"/>
      <c r="MUN41" s="103"/>
      <c r="MUS41" s="102"/>
      <c r="MUT41" s="102"/>
      <c r="MUU41" s="103"/>
      <c r="MUZ41" s="102"/>
      <c r="MVA41" s="102"/>
      <c r="MVB41" s="103"/>
      <c r="MVG41" s="102"/>
      <c r="MVH41" s="102"/>
      <c r="MVI41" s="103"/>
      <c r="MVN41" s="102"/>
      <c r="MVO41" s="102"/>
      <c r="MVP41" s="103"/>
      <c r="MVU41" s="102"/>
      <c r="MVV41" s="102"/>
      <c r="MVW41" s="103"/>
      <c r="MWB41" s="102"/>
      <c r="MWC41" s="102"/>
      <c r="MWD41" s="103"/>
      <c r="MWI41" s="102"/>
      <c r="MWJ41" s="102"/>
      <c r="MWK41" s="103"/>
      <c r="MWP41" s="102"/>
      <c r="MWQ41" s="102"/>
      <c r="MWR41" s="103"/>
      <c r="MWW41" s="102"/>
      <c r="MWX41" s="102"/>
      <c r="MWY41" s="103"/>
      <c r="MXD41" s="102"/>
      <c r="MXE41" s="102"/>
      <c r="MXF41" s="103"/>
      <c r="MXK41" s="102"/>
      <c r="MXL41" s="102"/>
      <c r="MXM41" s="103"/>
      <c r="MXR41" s="102"/>
      <c r="MXS41" s="102"/>
      <c r="MXT41" s="103"/>
      <c r="MXY41" s="102"/>
      <c r="MXZ41" s="102"/>
      <c r="MYA41" s="103"/>
      <c r="MYF41" s="102"/>
      <c r="MYG41" s="102"/>
      <c r="MYH41" s="103"/>
      <c r="MYM41" s="102"/>
      <c r="MYN41" s="102"/>
      <c r="MYO41" s="103"/>
      <c r="MYT41" s="102"/>
      <c r="MYU41" s="102"/>
      <c r="MYV41" s="103"/>
      <c r="MZA41" s="102"/>
      <c r="MZB41" s="102"/>
      <c r="MZC41" s="103"/>
      <c r="MZH41" s="102"/>
      <c r="MZI41" s="102"/>
      <c r="MZJ41" s="103"/>
      <c r="MZO41" s="102"/>
      <c r="MZP41" s="102"/>
      <c r="MZQ41" s="103"/>
      <c r="MZV41" s="102"/>
      <c r="MZW41" s="102"/>
      <c r="MZX41" s="103"/>
      <c r="NAC41" s="102"/>
      <c r="NAD41" s="102"/>
      <c r="NAE41" s="103"/>
      <c r="NAJ41" s="102"/>
      <c r="NAK41" s="102"/>
      <c r="NAL41" s="103"/>
      <c r="NAQ41" s="102"/>
      <c r="NAR41" s="102"/>
      <c r="NAS41" s="103"/>
      <c r="NAX41" s="102"/>
      <c r="NAY41" s="102"/>
      <c r="NAZ41" s="103"/>
      <c r="NBE41" s="102"/>
      <c r="NBF41" s="102"/>
      <c r="NBG41" s="103"/>
      <c r="NBL41" s="102"/>
      <c r="NBM41" s="102"/>
      <c r="NBN41" s="103"/>
      <c r="NBS41" s="102"/>
      <c r="NBT41" s="102"/>
      <c r="NBU41" s="103"/>
      <c r="NBZ41" s="102"/>
      <c r="NCA41" s="102"/>
      <c r="NCB41" s="103"/>
      <c r="NCG41" s="102"/>
      <c r="NCH41" s="102"/>
      <c r="NCI41" s="103"/>
      <c r="NCN41" s="102"/>
      <c r="NCO41" s="102"/>
      <c r="NCP41" s="103"/>
      <c r="NCU41" s="102"/>
      <c r="NCV41" s="102"/>
      <c r="NCW41" s="103"/>
      <c r="NDB41" s="102"/>
      <c r="NDC41" s="102"/>
      <c r="NDD41" s="103"/>
      <c r="NDI41" s="102"/>
      <c r="NDJ41" s="102"/>
      <c r="NDK41" s="103"/>
      <c r="NDP41" s="102"/>
      <c r="NDQ41" s="102"/>
      <c r="NDR41" s="103"/>
      <c r="NDW41" s="102"/>
      <c r="NDX41" s="102"/>
      <c r="NDY41" s="103"/>
      <c r="NED41" s="102"/>
      <c r="NEE41" s="102"/>
      <c r="NEF41" s="103"/>
      <c r="NEK41" s="102"/>
      <c r="NEL41" s="102"/>
      <c r="NEM41" s="103"/>
      <c r="NER41" s="102"/>
      <c r="NES41" s="102"/>
      <c r="NET41" s="103"/>
      <c r="NEY41" s="102"/>
      <c r="NEZ41" s="102"/>
      <c r="NFA41" s="103"/>
      <c r="NFF41" s="102"/>
      <c r="NFG41" s="102"/>
      <c r="NFH41" s="103"/>
      <c r="NFM41" s="102"/>
      <c r="NFN41" s="102"/>
      <c r="NFO41" s="103"/>
      <c r="NFT41" s="102"/>
      <c r="NFU41" s="102"/>
      <c r="NFV41" s="103"/>
      <c r="NGA41" s="102"/>
      <c r="NGB41" s="102"/>
      <c r="NGC41" s="103"/>
      <c r="NGH41" s="102"/>
      <c r="NGI41" s="102"/>
      <c r="NGJ41" s="103"/>
      <c r="NGO41" s="102"/>
      <c r="NGP41" s="102"/>
      <c r="NGQ41" s="103"/>
      <c r="NGV41" s="102"/>
      <c r="NGW41" s="102"/>
      <c r="NGX41" s="103"/>
      <c r="NHC41" s="102"/>
      <c r="NHD41" s="102"/>
      <c r="NHE41" s="103"/>
      <c r="NHJ41" s="102"/>
      <c r="NHK41" s="102"/>
      <c r="NHL41" s="103"/>
      <c r="NHQ41" s="102"/>
      <c r="NHR41" s="102"/>
      <c r="NHS41" s="103"/>
      <c r="NHX41" s="102"/>
      <c r="NHY41" s="102"/>
      <c r="NHZ41" s="103"/>
      <c r="NIE41" s="102"/>
      <c r="NIF41" s="102"/>
      <c r="NIG41" s="103"/>
      <c r="NIL41" s="102"/>
      <c r="NIM41" s="102"/>
      <c r="NIN41" s="103"/>
      <c r="NIS41" s="102"/>
      <c r="NIT41" s="102"/>
      <c r="NIU41" s="103"/>
      <c r="NIZ41" s="102"/>
      <c r="NJA41" s="102"/>
      <c r="NJB41" s="103"/>
      <c r="NJG41" s="102"/>
      <c r="NJH41" s="102"/>
      <c r="NJI41" s="103"/>
      <c r="NJN41" s="102"/>
      <c r="NJO41" s="102"/>
      <c r="NJP41" s="103"/>
      <c r="NJU41" s="102"/>
      <c r="NJV41" s="102"/>
      <c r="NJW41" s="103"/>
      <c r="NKB41" s="102"/>
      <c r="NKC41" s="102"/>
      <c r="NKD41" s="103"/>
      <c r="NKI41" s="102"/>
      <c r="NKJ41" s="102"/>
      <c r="NKK41" s="103"/>
      <c r="NKP41" s="102"/>
      <c r="NKQ41" s="102"/>
      <c r="NKR41" s="103"/>
      <c r="NKW41" s="102"/>
      <c r="NKX41" s="102"/>
      <c r="NKY41" s="103"/>
      <c r="NLD41" s="102"/>
      <c r="NLE41" s="102"/>
      <c r="NLF41" s="103"/>
      <c r="NLK41" s="102"/>
      <c r="NLL41" s="102"/>
      <c r="NLM41" s="103"/>
      <c r="NLR41" s="102"/>
      <c r="NLS41" s="102"/>
      <c r="NLT41" s="103"/>
      <c r="NLY41" s="102"/>
      <c r="NLZ41" s="102"/>
      <c r="NMA41" s="103"/>
      <c r="NMF41" s="102"/>
      <c r="NMG41" s="102"/>
      <c r="NMH41" s="103"/>
      <c r="NMM41" s="102"/>
      <c r="NMN41" s="102"/>
      <c r="NMO41" s="103"/>
      <c r="NMT41" s="102"/>
      <c r="NMU41" s="102"/>
      <c r="NMV41" s="103"/>
      <c r="NNA41" s="102"/>
      <c r="NNB41" s="102"/>
      <c r="NNC41" s="103"/>
      <c r="NNH41" s="102"/>
      <c r="NNI41" s="102"/>
      <c r="NNJ41" s="103"/>
      <c r="NNO41" s="102"/>
      <c r="NNP41" s="102"/>
      <c r="NNQ41" s="103"/>
      <c r="NNV41" s="102"/>
      <c r="NNW41" s="102"/>
      <c r="NNX41" s="103"/>
      <c r="NOC41" s="102"/>
      <c r="NOD41" s="102"/>
      <c r="NOE41" s="103"/>
      <c r="NOJ41" s="102"/>
      <c r="NOK41" s="102"/>
      <c r="NOL41" s="103"/>
      <c r="NOQ41" s="102"/>
      <c r="NOR41" s="102"/>
      <c r="NOS41" s="103"/>
      <c r="NOX41" s="102"/>
      <c r="NOY41" s="102"/>
      <c r="NOZ41" s="103"/>
      <c r="NPE41" s="102"/>
      <c r="NPF41" s="102"/>
      <c r="NPG41" s="103"/>
      <c r="NPL41" s="102"/>
      <c r="NPM41" s="102"/>
      <c r="NPN41" s="103"/>
      <c r="NPS41" s="102"/>
      <c r="NPT41" s="102"/>
      <c r="NPU41" s="103"/>
      <c r="NPZ41" s="102"/>
      <c r="NQA41" s="102"/>
      <c r="NQB41" s="103"/>
      <c r="NQG41" s="102"/>
      <c r="NQH41" s="102"/>
      <c r="NQI41" s="103"/>
      <c r="NQN41" s="102"/>
      <c r="NQO41" s="102"/>
      <c r="NQP41" s="103"/>
      <c r="NQU41" s="102"/>
      <c r="NQV41" s="102"/>
      <c r="NQW41" s="103"/>
      <c r="NRB41" s="102"/>
      <c r="NRC41" s="102"/>
      <c r="NRD41" s="103"/>
      <c r="NRI41" s="102"/>
      <c r="NRJ41" s="102"/>
      <c r="NRK41" s="103"/>
      <c r="NRP41" s="102"/>
      <c r="NRQ41" s="102"/>
      <c r="NRR41" s="103"/>
      <c r="NRW41" s="102"/>
      <c r="NRX41" s="102"/>
      <c r="NRY41" s="103"/>
      <c r="NSD41" s="102"/>
      <c r="NSE41" s="102"/>
      <c r="NSF41" s="103"/>
      <c r="NSK41" s="102"/>
      <c r="NSL41" s="102"/>
      <c r="NSM41" s="103"/>
      <c r="NSR41" s="102"/>
      <c r="NSS41" s="102"/>
      <c r="NST41" s="103"/>
      <c r="NSY41" s="102"/>
      <c r="NSZ41" s="102"/>
      <c r="NTA41" s="103"/>
      <c r="NTF41" s="102"/>
      <c r="NTG41" s="102"/>
      <c r="NTH41" s="103"/>
      <c r="NTM41" s="102"/>
      <c r="NTN41" s="102"/>
      <c r="NTO41" s="103"/>
      <c r="NTT41" s="102"/>
      <c r="NTU41" s="102"/>
      <c r="NTV41" s="103"/>
      <c r="NUA41" s="102"/>
      <c r="NUB41" s="102"/>
      <c r="NUC41" s="103"/>
      <c r="NUH41" s="102"/>
      <c r="NUI41" s="102"/>
      <c r="NUJ41" s="103"/>
      <c r="NUO41" s="102"/>
      <c r="NUP41" s="102"/>
      <c r="NUQ41" s="103"/>
      <c r="NUV41" s="102"/>
      <c r="NUW41" s="102"/>
      <c r="NUX41" s="103"/>
      <c r="NVC41" s="102"/>
      <c r="NVD41" s="102"/>
      <c r="NVE41" s="103"/>
      <c r="NVJ41" s="102"/>
      <c r="NVK41" s="102"/>
      <c r="NVL41" s="103"/>
      <c r="NVQ41" s="102"/>
      <c r="NVR41" s="102"/>
      <c r="NVS41" s="103"/>
      <c r="NVX41" s="102"/>
      <c r="NVY41" s="102"/>
      <c r="NVZ41" s="103"/>
      <c r="NWE41" s="102"/>
      <c r="NWF41" s="102"/>
      <c r="NWG41" s="103"/>
      <c r="NWL41" s="102"/>
      <c r="NWM41" s="102"/>
      <c r="NWN41" s="103"/>
      <c r="NWS41" s="102"/>
      <c r="NWT41" s="102"/>
      <c r="NWU41" s="103"/>
      <c r="NWZ41" s="102"/>
      <c r="NXA41" s="102"/>
      <c r="NXB41" s="103"/>
      <c r="NXG41" s="102"/>
      <c r="NXH41" s="102"/>
      <c r="NXI41" s="103"/>
      <c r="NXN41" s="102"/>
      <c r="NXO41" s="102"/>
      <c r="NXP41" s="103"/>
      <c r="NXU41" s="102"/>
      <c r="NXV41" s="102"/>
      <c r="NXW41" s="103"/>
      <c r="NYB41" s="102"/>
      <c r="NYC41" s="102"/>
      <c r="NYD41" s="103"/>
      <c r="NYI41" s="102"/>
      <c r="NYJ41" s="102"/>
      <c r="NYK41" s="103"/>
      <c r="NYP41" s="102"/>
      <c r="NYQ41" s="102"/>
      <c r="NYR41" s="103"/>
      <c r="NYW41" s="102"/>
      <c r="NYX41" s="102"/>
      <c r="NYY41" s="103"/>
      <c r="NZD41" s="102"/>
      <c r="NZE41" s="102"/>
      <c r="NZF41" s="103"/>
      <c r="NZK41" s="102"/>
      <c r="NZL41" s="102"/>
      <c r="NZM41" s="103"/>
      <c r="NZR41" s="102"/>
      <c r="NZS41" s="102"/>
      <c r="NZT41" s="103"/>
      <c r="NZY41" s="102"/>
      <c r="NZZ41" s="102"/>
      <c r="OAA41" s="103"/>
      <c r="OAF41" s="102"/>
      <c r="OAG41" s="102"/>
      <c r="OAH41" s="103"/>
      <c r="OAM41" s="102"/>
      <c r="OAN41" s="102"/>
      <c r="OAO41" s="103"/>
      <c r="OAT41" s="102"/>
      <c r="OAU41" s="102"/>
      <c r="OAV41" s="103"/>
      <c r="OBA41" s="102"/>
      <c r="OBB41" s="102"/>
      <c r="OBC41" s="103"/>
      <c r="OBH41" s="102"/>
      <c r="OBI41" s="102"/>
      <c r="OBJ41" s="103"/>
      <c r="OBO41" s="102"/>
      <c r="OBP41" s="102"/>
      <c r="OBQ41" s="103"/>
      <c r="OBV41" s="102"/>
      <c r="OBW41" s="102"/>
      <c r="OBX41" s="103"/>
      <c r="OCC41" s="102"/>
      <c r="OCD41" s="102"/>
      <c r="OCE41" s="103"/>
      <c r="OCJ41" s="102"/>
      <c r="OCK41" s="102"/>
      <c r="OCL41" s="103"/>
      <c r="OCQ41" s="102"/>
      <c r="OCR41" s="102"/>
      <c r="OCS41" s="103"/>
      <c r="OCX41" s="102"/>
      <c r="OCY41" s="102"/>
      <c r="OCZ41" s="103"/>
      <c r="ODE41" s="102"/>
      <c r="ODF41" s="102"/>
      <c r="ODG41" s="103"/>
      <c r="ODL41" s="102"/>
      <c r="ODM41" s="102"/>
      <c r="ODN41" s="103"/>
      <c r="ODS41" s="102"/>
      <c r="ODT41" s="102"/>
      <c r="ODU41" s="103"/>
      <c r="ODZ41" s="102"/>
      <c r="OEA41" s="102"/>
      <c r="OEB41" s="103"/>
      <c r="OEG41" s="102"/>
      <c r="OEH41" s="102"/>
      <c r="OEI41" s="103"/>
      <c r="OEN41" s="102"/>
      <c r="OEO41" s="102"/>
      <c r="OEP41" s="103"/>
      <c r="OEU41" s="102"/>
      <c r="OEV41" s="102"/>
      <c r="OEW41" s="103"/>
      <c r="OFB41" s="102"/>
      <c r="OFC41" s="102"/>
      <c r="OFD41" s="103"/>
      <c r="OFI41" s="102"/>
      <c r="OFJ41" s="102"/>
      <c r="OFK41" s="103"/>
      <c r="OFP41" s="102"/>
      <c r="OFQ41" s="102"/>
      <c r="OFR41" s="103"/>
      <c r="OFW41" s="102"/>
      <c r="OFX41" s="102"/>
      <c r="OFY41" s="103"/>
      <c r="OGD41" s="102"/>
      <c r="OGE41" s="102"/>
      <c r="OGF41" s="103"/>
      <c r="OGK41" s="102"/>
      <c r="OGL41" s="102"/>
      <c r="OGM41" s="103"/>
      <c r="OGR41" s="102"/>
      <c r="OGS41" s="102"/>
      <c r="OGT41" s="103"/>
      <c r="OGY41" s="102"/>
      <c r="OGZ41" s="102"/>
      <c r="OHA41" s="103"/>
      <c r="OHF41" s="102"/>
      <c r="OHG41" s="102"/>
      <c r="OHH41" s="103"/>
      <c r="OHM41" s="102"/>
      <c r="OHN41" s="102"/>
      <c r="OHO41" s="103"/>
      <c r="OHT41" s="102"/>
      <c r="OHU41" s="102"/>
      <c r="OHV41" s="103"/>
      <c r="OIA41" s="102"/>
      <c r="OIB41" s="102"/>
      <c r="OIC41" s="103"/>
      <c r="OIH41" s="102"/>
      <c r="OII41" s="102"/>
      <c r="OIJ41" s="103"/>
      <c r="OIO41" s="102"/>
      <c r="OIP41" s="102"/>
      <c r="OIQ41" s="103"/>
      <c r="OIV41" s="102"/>
      <c r="OIW41" s="102"/>
      <c r="OIX41" s="103"/>
      <c r="OJC41" s="102"/>
      <c r="OJD41" s="102"/>
      <c r="OJE41" s="103"/>
      <c r="OJJ41" s="102"/>
      <c r="OJK41" s="102"/>
      <c r="OJL41" s="103"/>
      <c r="OJQ41" s="102"/>
      <c r="OJR41" s="102"/>
      <c r="OJS41" s="103"/>
      <c r="OJX41" s="102"/>
      <c r="OJY41" s="102"/>
      <c r="OJZ41" s="103"/>
      <c r="OKE41" s="102"/>
      <c r="OKF41" s="102"/>
      <c r="OKG41" s="103"/>
      <c r="OKL41" s="102"/>
      <c r="OKM41" s="102"/>
      <c r="OKN41" s="103"/>
      <c r="OKS41" s="102"/>
      <c r="OKT41" s="102"/>
      <c r="OKU41" s="103"/>
      <c r="OKZ41" s="102"/>
      <c r="OLA41" s="102"/>
      <c r="OLB41" s="103"/>
      <c r="OLG41" s="102"/>
      <c r="OLH41" s="102"/>
      <c r="OLI41" s="103"/>
      <c r="OLN41" s="102"/>
      <c r="OLO41" s="102"/>
      <c r="OLP41" s="103"/>
      <c r="OLU41" s="102"/>
      <c r="OLV41" s="102"/>
      <c r="OLW41" s="103"/>
      <c r="OMB41" s="102"/>
      <c r="OMC41" s="102"/>
      <c r="OMD41" s="103"/>
      <c r="OMI41" s="102"/>
      <c r="OMJ41" s="102"/>
      <c r="OMK41" s="103"/>
      <c r="OMP41" s="102"/>
      <c r="OMQ41" s="102"/>
      <c r="OMR41" s="103"/>
      <c r="OMW41" s="102"/>
      <c r="OMX41" s="102"/>
      <c r="OMY41" s="103"/>
      <c r="OND41" s="102"/>
      <c r="ONE41" s="102"/>
      <c r="ONF41" s="103"/>
      <c r="ONK41" s="102"/>
      <c r="ONL41" s="102"/>
      <c r="ONM41" s="103"/>
      <c r="ONR41" s="102"/>
      <c r="ONS41" s="102"/>
      <c r="ONT41" s="103"/>
      <c r="ONY41" s="102"/>
      <c r="ONZ41" s="102"/>
      <c r="OOA41" s="103"/>
      <c r="OOF41" s="102"/>
      <c r="OOG41" s="102"/>
      <c r="OOH41" s="103"/>
      <c r="OOM41" s="102"/>
      <c r="OON41" s="102"/>
      <c r="OOO41" s="103"/>
      <c r="OOT41" s="102"/>
      <c r="OOU41" s="102"/>
      <c r="OOV41" s="103"/>
      <c r="OPA41" s="102"/>
      <c r="OPB41" s="102"/>
      <c r="OPC41" s="103"/>
      <c r="OPH41" s="102"/>
      <c r="OPI41" s="102"/>
      <c r="OPJ41" s="103"/>
      <c r="OPO41" s="102"/>
      <c r="OPP41" s="102"/>
      <c r="OPQ41" s="103"/>
      <c r="OPV41" s="102"/>
      <c r="OPW41" s="102"/>
      <c r="OPX41" s="103"/>
      <c r="OQC41" s="102"/>
      <c r="OQD41" s="102"/>
      <c r="OQE41" s="103"/>
      <c r="OQJ41" s="102"/>
      <c r="OQK41" s="102"/>
      <c r="OQL41" s="103"/>
      <c r="OQQ41" s="102"/>
      <c r="OQR41" s="102"/>
      <c r="OQS41" s="103"/>
      <c r="OQX41" s="102"/>
      <c r="OQY41" s="102"/>
      <c r="OQZ41" s="103"/>
      <c r="ORE41" s="102"/>
      <c r="ORF41" s="102"/>
      <c r="ORG41" s="103"/>
      <c r="ORL41" s="102"/>
      <c r="ORM41" s="102"/>
      <c r="ORN41" s="103"/>
      <c r="ORS41" s="102"/>
      <c r="ORT41" s="102"/>
      <c r="ORU41" s="103"/>
      <c r="ORZ41" s="102"/>
      <c r="OSA41" s="102"/>
      <c r="OSB41" s="103"/>
      <c r="OSG41" s="102"/>
      <c r="OSH41" s="102"/>
      <c r="OSI41" s="103"/>
      <c r="OSN41" s="102"/>
      <c r="OSO41" s="102"/>
      <c r="OSP41" s="103"/>
      <c r="OSU41" s="102"/>
      <c r="OSV41" s="102"/>
      <c r="OSW41" s="103"/>
      <c r="OTB41" s="102"/>
      <c r="OTC41" s="102"/>
      <c r="OTD41" s="103"/>
      <c r="OTI41" s="102"/>
      <c r="OTJ41" s="102"/>
      <c r="OTK41" s="103"/>
      <c r="OTP41" s="102"/>
      <c r="OTQ41" s="102"/>
      <c r="OTR41" s="103"/>
      <c r="OTW41" s="102"/>
      <c r="OTX41" s="102"/>
      <c r="OTY41" s="103"/>
      <c r="OUD41" s="102"/>
      <c r="OUE41" s="102"/>
      <c r="OUF41" s="103"/>
      <c r="OUK41" s="102"/>
      <c r="OUL41" s="102"/>
      <c r="OUM41" s="103"/>
      <c r="OUR41" s="102"/>
      <c r="OUS41" s="102"/>
      <c r="OUT41" s="103"/>
      <c r="OUY41" s="102"/>
      <c r="OUZ41" s="102"/>
      <c r="OVA41" s="103"/>
      <c r="OVF41" s="102"/>
      <c r="OVG41" s="102"/>
      <c r="OVH41" s="103"/>
      <c r="OVM41" s="102"/>
      <c r="OVN41" s="102"/>
      <c r="OVO41" s="103"/>
      <c r="OVT41" s="102"/>
      <c r="OVU41" s="102"/>
      <c r="OVV41" s="103"/>
      <c r="OWA41" s="102"/>
      <c r="OWB41" s="102"/>
      <c r="OWC41" s="103"/>
      <c r="OWH41" s="102"/>
      <c r="OWI41" s="102"/>
      <c r="OWJ41" s="103"/>
      <c r="OWO41" s="102"/>
      <c r="OWP41" s="102"/>
      <c r="OWQ41" s="103"/>
      <c r="OWV41" s="102"/>
      <c r="OWW41" s="102"/>
      <c r="OWX41" s="103"/>
      <c r="OXC41" s="102"/>
      <c r="OXD41" s="102"/>
      <c r="OXE41" s="103"/>
      <c r="OXJ41" s="102"/>
      <c r="OXK41" s="102"/>
      <c r="OXL41" s="103"/>
      <c r="OXQ41" s="102"/>
      <c r="OXR41" s="102"/>
      <c r="OXS41" s="103"/>
      <c r="OXX41" s="102"/>
      <c r="OXY41" s="102"/>
      <c r="OXZ41" s="103"/>
      <c r="OYE41" s="102"/>
      <c r="OYF41" s="102"/>
      <c r="OYG41" s="103"/>
      <c r="OYL41" s="102"/>
      <c r="OYM41" s="102"/>
      <c r="OYN41" s="103"/>
      <c r="OYS41" s="102"/>
      <c r="OYT41" s="102"/>
      <c r="OYU41" s="103"/>
      <c r="OYZ41" s="102"/>
      <c r="OZA41" s="102"/>
      <c r="OZB41" s="103"/>
      <c r="OZG41" s="102"/>
      <c r="OZH41" s="102"/>
      <c r="OZI41" s="103"/>
      <c r="OZN41" s="102"/>
      <c r="OZO41" s="102"/>
      <c r="OZP41" s="103"/>
      <c r="OZU41" s="102"/>
      <c r="OZV41" s="102"/>
      <c r="OZW41" s="103"/>
      <c r="PAB41" s="102"/>
      <c r="PAC41" s="102"/>
      <c r="PAD41" s="103"/>
      <c r="PAI41" s="102"/>
      <c r="PAJ41" s="102"/>
      <c r="PAK41" s="103"/>
      <c r="PAP41" s="102"/>
      <c r="PAQ41" s="102"/>
      <c r="PAR41" s="103"/>
      <c r="PAW41" s="102"/>
      <c r="PAX41" s="102"/>
      <c r="PAY41" s="103"/>
      <c r="PBD41" s="102"/>
      <c r="PBE41" s="102"/>
      <c r="PBF41" s="103"/>
      <c r="PBK41" s="102"/>
      <c r="PBL41" s="102"/>
      <c r="PBM41" s="103"/>
      <c r="PBR41" s="102"/>
      <c r="PBS41" s="102"/>
      <c r="PBT41" s="103"/>
      <c r="PBY41" s="102"/>
      <c r="PBZ41" s="102"/>
      <c r="PCA41" s="103"/>
      <c r="PCF41" s="102"/>
      <c r="PCG41" s="102"/>
      <c r="PCH41" s="103"/>
      <c r="PCM41" s="102"/>
      <c r="PCN41" s="102"/>
      <c r="PCO41" s="103"/>
      <c r="PCT41" s="102"/>
      <c r="PCU41" s="102"/>
      <c r="PCV41" s="103"/>
      <c r="PDA41" s="102"/>
      <c r="PDB41" s="102"/>
      <c r="PDC41" s="103"/>
      <c r="PDH41" s="102"/>
      <c r="PDI41" s="102"/>
      <c r="PDJ41" s="103"/>
      <c r="PDO41" s="102"/>
      <c r="PDP41" s="102"/>
      <c r="PDQ41" s="103"/>
      <c r="PDV41" s="102"/>
      <c r="PDW41" s="102"/>
      <c r="PDX41" s="103"/>
      <c r="PEC41" s="102"/>
      <c r="PED41" s="102"/>
      <c r="PEE41" s="103"/>
      <c r="PEJ41" s="102"/>
      <c r="PEK41" s="102"/>
      <c r="PEL41" s="103"/>
      <c r="PEQ41" s="102"/>
      <c r="PER41" s="102"/>
      <c r="PES41" s="103"/>
      <c r="PEX41" s="102"/>
      <c r="PEY41" s="102"/>
      <c r="PEZ41" s="103"/>
      <c r="PFE41" s="102"/>
      <c r="PFF41" s="102"/>
      <c r="PFG41" s="103"/>
      <c r="PFL41" s="102"/>
      <c r="PFM41" s="102"/>
      <c r="PFN41" s="103"/>
      <c r="PFS41" s="102"/>
      <c r="PFT41" s="102"/>
      <c r="PFU41" s="103"/>
      <c r="PFZ41" s="102"/>
      <c r="PGA41" s="102"/>
      <c r="PGB41" s="103"/>
      <c r="PGG41" s="102"/>
      <c r="PGH41" s="102"/>
      <c r="PGI41" s="103"/>
      <c r="PGN41" s="102"/>
      <c r="PGO41" s="102"/>
      <c r="PGP41" s="103"/>
      <c r="PGU41" s="102"/>
      <c r="PGV41" s="102"/>
      <c r="PGW41" s="103"/>
      <c r="PHB41" s="102"/>
      <c r="PHC41" s="102"/>
      <c r="PHD41" s="103"/>
      <c r="PHI41" s="102"/>
      <c r="PHJ41" s="102"/>
      <c r="PHK41" s="103"/>
      <c r="PHP41" s="102"/>
      <c r="PHQ41" s="102"/>
      <c r="PHR41" s="103"/>
      <c r="PHW41" s="102"/>
      <c r="PHX41" s="102"/>
      <c r="PHY41" s="103"/>
      <c r="PID41" s="102"/>
      <c r="PIE41" s="102"/>
      <c r="PIF41" s="103"/>
      <c r="PIK41" s="102"/>
      <c r="PIL41" s="102"/>
      <c r="PIM41" s="103"/>
      <c r="PIR41" s="102"/>
      <c r="PIS41" s="102"/>
      <c r="PIT41" s="103"/>
      <c r="PIY41" s="102"/>
      <c r="PIZ41" s="102"/>
      <c r="PJA41" s="103"/>
      <c r="PJF41" s="102"/>
      <c r="PJG41" s="102"/>
      <c r="PJH41" s="103"/>
      <c r="PJM41" s="102"/>
      <c r="PJN41" s="102"/>
      <c r="PJO41" s="103"/>
      <c r="PJT41" s="102"/>
      <c r="PJU41" s="102"/>
      <c r="PJV41" s="103"/>
      <c r="PKA41" s="102"/>
      <c r="PKB41" s="102"/>
      <c r="PKC41" s="103"/>
      <c r="PKH41" s="102"/>
      <c r="PKI41" s="102"/>
      <c r="PKJ41" s="103"/>
      <c r="PKO41" s="102"/>
      <c r="PKP41" s="102"/>
      <c r="PKQ41" s="103"/>
      <c r="PKV41" s="102"/>
      <c r="PKW41" s="102"/>
      <c r="PKX41" s="103"/>
      <c r="PLC41" s="102"/>
      <c r="PLD41" s="102"/>
      <c r="PLE41" s="103"/>
      <c r="PLJ41" s="102"/>
      <c r="PLK41" s="102"/>
      <c r="PLL41" s="103"/>
      <c r="PLQ41" s="102"/>
      <c r="PLR41" s="102"/>
      <c r="PLS41" s="103"/>
      <c r="PLX41" s="102"/>
      <c r="PLY41" s="102"/>
      <c r="PLZ41" s="103"/>
      <c r="PME41" s="102"/>
      <c r="PMF41" s="102"/>
      <c r="PMG41" s="103"/>
      <c r="PML41" s="102"/>
      <c r="PMM41" s="102"/>
      <c r="PMN41" s="103"/>
      <c r="PMS41" s="102"/>
      <c r="PMT41" s="102"/>
      <c r="PMU41" s="103"/>
      <c r="PMZ41" s="102"/>
      <c r="PNA41" s="102"/>
      <c r="PNB41" s="103"/>
      <c r="PNG41" s="102"/>
      <c r="PNH41" s="102"/>
      <c r="PNI41" s="103"/>
      <c r="PNN41" s="102"/>
      <c r="PNO41" s="102"/>
      <c r="PNP41" s="103"/>
      <c r="PNU41" s="102"/>
      <c r="PNV41" s="102"/>
      <c r="PNW41" s="103"/>
      <c r="POB41" s="102"/>
      <c r="POC41" s="102"/>
      <c r="POD41" s="103"/>
      <c r="POI41" s="102"/>
      <c r="POJ41" s="102"/>
      <c r="POK41" s="103"/>
      <c r="POP41" s="102"/>
      <c r="POQ41" s="102"/>
      <c r="POR41" s="103"/>
      <c r="POW41" s="102"/>
      <c r="POX41" s="102"/>
      <c r="POY41" s="103"/>
      <c r="PPD41" s="102"/>
      <c r="PPE41" s="102"/>
      <c r="PPF41" s="103"/>
      <c r="PPK41" s="102"/>
      <c r="PPL41" s="102"/>
      <c r="PPM41" s="103"/>
      <c r="PPR41" s="102"/>
      <c r="PPS41" s="102"/>
      <c r="PPT41" s="103"/>
      <c r="PPY41" s="102"/>
      <c r="PPZ41" s="102"/>
      <c r="PQA41" s="103"/>
      <c r="PQF41" s="102"/>
      <c r="PQG41" s="102"/>
      <c r="PQH41" s="103"/>
      <c r="PQM41" s="102"/>
      <c r="PQN41" s="102"/>
      <c r="PQO41" s="103"/>
      <c r="PQT41" s="102"/>
      <c r="PQU41" s="102"/>
      <c r="PQV41" s="103"/>
      <c r="PRA41" s="102"/>
      <c r="PRB41" s="102"/>
      <c r="PRC41" s="103"/>
      <c r="PRH41" s="102"/>
      <c r="PRI41" s="102"/>
      <c r="PRJ41" s="103"/>
      <c r="PRO41" s="102"/>
      <c r="PRP41" s="102"/>
      <c r="PRQ41" s="103"/>
      <c r="PRV41" s="102"/>
      <c r="PRW41" s="102"/>
      <c r="PRX41" s="103"/>
      <c r="PSC41" s="102"/>
      <c r="PSD41" s="102"/>
      <c r="PSE41" s="103"/>
      <c r="PSJ41" s="102"/>
      <c r="PSK41" s="102"/>
      <c r="PSL41" s="103"/>
      <c r="PSQ41" s="102"/>
      <c r="PSR41" s="102"/>
      <c r="PSS41" s="103"/>
      <c r="PSX41" s="102"/>
      <c r="PSY41" s="102"/>
      <c r="PSZ41" s="103"/>
      <c r="PTE41" s="102"/>
      <c r="PTF41" s="102"/>
      <c r="PTG41" s="103"/>
      <c r="PTL41" s="102"/>
      <c r="PTM41" s="102"/>
      <c r="PTN41" s="103"/>
      <c r="PTS41" s="102"/>
      <c r="PTT41" s="102"/>
      <c r="PTU41" s="103"/>
      <c r="PTZ41" s="102"/>
      <c r="PUA41" s="102"/>
      <c r="PUB41" s="103"/>
      <c r="PUG41" s="102"/>
      <c r="PUH41" s="102"/>
      <c r="PUI41" s="103"/>
      <c r="PUN41" s="102"/>
      <c r="PUO41" s="102"/>
      <c r="PUP41" s="103"/>
      <c r="PUU41" s="102"/>
      <c r="PUV41" s="102"/>
      <c r="PUW41" s="103"/>
      <c r="PVB41" s="102"/>
      <c r="PVC41" s="102"/>
      <c r="PVD41" s="103"/>
      <c r="PVI41" s="102"/>
      <c r="PVJ41" s="102"/>
      <c r="PVK41" s="103"/>
      <c r="PVP41" s="102"/>
      <c r="PVQ41" s="102"/>
      <c r="PVR41" s="103"/>
      <c r="PVW41" s="102"/>
      <c r="PVX41" s="102"/>
      <c r="PVY41" s="103"/>
      <c r="PWD41" s="102"/>
      <c r="PWE41" s="102"/>
      <c r="PWF41" s="103"/>
      <c r="PWK41" s="102"/>
      <c r="PWL41" s="102"/>
      <c r="PWM41" s="103"/>
      <c r="PWR41" s="102"/>
      <c r="PWS41" s="102"/>
      <c r="PWT41" s="103"/>
      <c r="PWY41" s="102"/>
      <c r="PWZ41" s="102"/>
      <c r="PXA41" s="103"/>
      <c r="PXF41" s="102"/>
      <c r="PXG41" s="102"/>
      <c r="PXH41" s="103"/>
      <c r="PXM41" s="102"/>
      <c r="PXN41" s="102"/>
      <c r="PXO41" s="103"/>
      <c r="PXT41" s="102"/>
      <c r="PXU41" s="102"/>
      <c r="PXV41" s="103"/>
      <c r="PYA41" s="102"/>
      <c r="PYB41" s="102"/>
      <c r="PYC41" s="103"/>
      <c r="PYH41" s="102"/>
      <c r="PYI41" s="102"/>
      <c r="PYJ41" s="103"/>
      <c r="PYO41" s="102"/>
      <c r="PYP41" s="102"/>
      <c r="PYQ41" s="103"/>
      <c r="PYV41" s="102"/>
      <c r="PYW41" s="102"/>
      <c r="PYX41" s="103"/>
      <c r="PZC41" s="102"/>
      <c r="PZD41" s="102"/>
      <c r="PZE41" s="103"/>
      <c r="PZJ41" s="102"/>
      <c r="PZK41" s="102"/>
      <c r="PZL41" s="103"/>
      <c r="PZQ41" s="102"/>
      <c r="PZR41" s="102"/>
      <c r="PZS41" s="103"/>
      <c r="PZX41" s="102"/>
      <c r="PZY41" s="102"/>
      <c r="PZZ41" s="103"/>
      <c r="QAE41" s="102"/>
      <c r="QAF41" s="102"/>
      <c r="QAG41" s="103"/>
      <c r="QAL41" s="102"/>
      <c r="QAM41" s="102"/>
      <c r="QAN41" s="103"/>
      <c r="QAS41" s="102"/>
      <c r="QAT41" s="102"/>
      <c r="QAU41" s="103"/>
      <c r="QAZ41" s="102"/>
      <c r="QBA41" s="102"/>
      <c r="QBB41" s="103"/>
      <c r="QBG41" s="102"/>
      <c r="QBH41" s="102"/>
      <c r="QBI41" s="103"/>
      <c r="QBN41" s="102"/>
      <c r="QBO41" s="102"/>
      <c r="QBP41" s="103"/>
      <c r="QBU41" s="102"/>
      <c r="QBV41" s="102"/>
      <c r="QBW41" s="103"/>
      <c r="QCB41" s="102"/>
      <c r="QCC41" s="102"/>
      <c r="QCD41" s="103"/>
      <c r="QCI41" s="102"/>
      <c r="QCJ41" s="102"/>
      <c r="QCK41" s="103"/>
      <c r="QCP41" s="102"/>
      <c r="QCQ41" s="102"/>
      <c r="QCR41" s="103"/>
      <c r="QCW41" s="102"/>
      <c r="QCX41" s="102"/>
      <c r="QCY41" s="103"/>
      <c r="QDD41" s="102"/>
      <c r="QDE41" s="102"/>
      <c r="QDF41" s="103"/>
      <c r="QDK41" s="102"/>
      <c r="QDL41" s="102"/>
      <c r="QDM41" s="103"/>
      <c r="QDR41" s="102"/>
      <c r="QDS41" s="102"/>
      <c r="QDT41" s="103"/>
      <c r="QDY41" s="102"/>
      <c r="QDZ41" s="102"/>
      <c r="QEA41" s="103"/>
      <c r="QEF41" s="102"/>
      <c r="QEG41" s="102"/>
      <c r="QEH41" s="103"/>
      <c r="QEM41" s="102"/>
      <c r="QEN41" s="102"/>
      <c r="QEO41" s="103"/>
      <c r="QET41" s="102"/>
      <c r="QEU41" s="102"/>
      <c r="QEV41" s="103"/>
      <c r="QFA41" s="102"/>
      <c r="QFB41" s="102"/>
      <c r="QFC41" s="103"/>
      <c r="QFH41" s="102"/>
      <c r="QFI41" s="102"/>
      <c r="QFJ41" s="103"/>
      <c r="QFO41" s="102"/>
      <c r="QFP41" s="102"/>
      <c r="QFQ41" s="103"/>
      <c r="QFV41" s="102"/>
      <c r="QFW41" s="102"/>
      <c r="QFX41" s="103"/>
      <c r="QGC41" s="102"/>
      <c r="QGD41" s="102"/>
      <c r="QGE41" s="103"/>
      <c r="QGJ41" s="102"/>
      <c r="QGK41" s="102"/>
      <c r="QGL41" s="103"/>
      <c r="QGQ41" s="102"/>
      <c r="QGR41" s="102"/>
      <c r="QGS41" s="103"/>
      <c r="QGX41" s="102"/>
      <c r="QGY41" s="102"/>
      <c r="QGZ41" s="103"/>
      <c r="QHE41" s="102"/>
      <c r="QHF41" s="102"/>
      <c r="QHG41" s="103"/>
      <c r="QHL41" s="102"/>
      <c r="QHM41" s="102"/>
      <c r="QHN41" s="103"/>
      <c r="QHS41" s="102"/>
      <c r="QHT41" s="102"/>
      <c r="QHU41" s="103"/>
      <c r="QHZ41" s="102"/>
      <c r="QIA41" s="102"/>
      <c r="QIB41" s="103"/>
      <c r="QIG41" s="102"/>
      <c r="QIH41" s="102"/>
      <c r="QII41" s="103"/>
      <c r="QIN41" s="102"/>
      <c r="QIO41" s="102"/>
      <c r="QIP41" s="103"/>
      <c r="QIU41" s="102"/>
      <c r="QIV41" s="102"/>
      <c r="QIW41" s="103"/>
      <c r="QJB41" s="102"/>
      <c r="QJC41" s="102"/>
      <c r="QJD41" s="103"/>
      <c r="QJI41" s="102"/>
      <c r="QJJ41" s="102"/>
      <c r="QJK41" s="103"/>
      <c r="QJP41" s="102"/>
      <c r="QJQ41" s="102"/>
      <c r="QJR41" s="103"/>
      <c r="QJW41" s="102"/>
      <c r="QJX41" s="102"/>
      <c r="QJY41" s="103"/>
      <c r="QKD41" s="102"/>
      <c r="QKE41" s="102"/>
      <c r="QKF41" s="103"/>
      <c r="QKK41" s="102"/>
      <c r="QKL41" s="102"/>
      <c r="QKM41" s="103"/>
      <c r="QKR41" s="102"/>
      <c r="QKS41" s="102"/>
      <c r="QKT41" s="103"/>
      <c r="QKY41" s="102"/>
      <c r="QKZ41" s="102"/>
      <c r="QLA41" s="103"/>
      <c r="QLF41" s="102"/>
      <c r="QLG41" s="102"/>
      <c r="QLH41" s="103"/>
      <c r="QLM41" s="102"/>
      <c r="QLN41" s="102"/>
      <c r="QLO41" s="103"/>
      <c r="QLT41" s="102"/>
      <c r="QLU41" s="102"/>
      <c r="QLV41" s="103"/>
      <c r="QMA41" s="102"/>
      <c r="QMB41" s="102"/>
      <c r="QMC41" s="103"/>
      <c r="QMH41" s="102"/>
      <c r="QMI41" s="102"/>
      <c r="QMJ41" s="103"/>
      <c r="QMO41" s="102"/>
      <c r="QMP41" s="102"/>
      <c r="QMQ41" s="103"/>
      <c r="QMV41" s="102"/>
      <c r="QMW41" s="102"/>
      <c r="QMX41" s="103"/>
      <c r="QNC41" s="102"/>
      <c r="QND41" s="102"/>
      <c r="QNE41" s="103"/>
      <c r="QNJ41" s="102"/>
      <c r="QNK41" s="102"/>
      <c r="QNL41" s="103"/>
      <c r="QNQ41" s="102"/>
      <c r="QNR41" s="102"/>
      <c r="QNS41" s="103"/>
      <c r="QNX41" s="102"/>
      <c r="QNY41" s="102"/>
      <c r="QNZ41" s="103"/>
      <c r="QOE41" s="102"/>
      <c r="QOF41" s="102"/>
      <c r="QOG41" s="103"/>
      <c r="QOL41" s="102"/>
      <c r="QOM41" s="102"/>
      <c r="QON41" s="103"/>
      <c r="QOS41" s="102"/>
      <c r="QOT41" s="102"/>
      <c r="QOU41" s="103"/>
      <c r="QOZ41" s="102"/>
      <c r="QPA41" s="102"/>
      <c r="QPB41" s="103"/>
      <c r="QPG41" s="102"/>
      <c r="QPH41" s="102"/>
      <c r="QPI41" s="103"/>
      <c r="QPN41" s="102"/>
      <c r="QPO41" s="102"/>
      <c r="QPP41" s="103"/>
      <c r="QPU41" s="102"/>
      <c r="QPV41" s="102"/>
      <c r="QPW41" s="103"/>
      <c r="QQB41" s="102"/>
      <c r="QQC41" s="102"/>
      <c r="QQD41" s="103"/>
      <c r="QQI41" s="102"/>
      <c r="QQJ41" s="102"/>
      <c r="QQK41" s="103"/>
      <c r="QQP41" s="102"/>
      <c r="QQQ41" s="102"/>
      <c r="QQR41" s="103"/>
      <c r="QQW41" s="102"/>
      <c r="QQX41" s="102"/>
      <c r="QQY41" s="103"/>
      <c r="QRD41" s="102"/>
      <c r="QRE41" s="102"/>
      <c r="QRF41" s="103"/>
      <c r="QRK41" s="102"/>
      <c r="QRL41" s="102"/>
      <c r="QRM41" s="103"/>
      <c r="QRR41" s="102"/>
      <c r="QRS41" s="102"/>
      <c r="QRT41" s="103"/>
      <c r="QRY41" s="102"/>
      <c r="QRZ41" s="102"/>
      <c r="QSA41" s="103"/>
      <c r="QSF41" s="102"/>
      <c r="QSG41" s="102"/>
      <c r="QSH41" s="103"/>
      <c r="QSM41" s="102"/>
      <c r="QSN41" s="102"/>
      <c r="QSO41" s="103"/>
      <c r="QST41" s="102"/>
      <c r="QSU41" s="102"/>
      <c r="QSV41" s="103"/>
      <c r="QTA41" s="102"/>
      <c r="QTB41" s="102"/>
      <c r="QTC41" s="103"/>
      <c r="QTH41" s="102"/>
      <c r="QTI41" s="102"/>
      <c r="QTJ41" s="103"/>
      <c r="QTO41" s="102"/>
      <c r="QTP41" s="102"/>
      <c r="QTQ41" s="103"/>
      <c r="QTV41" s="102"/>
      <c r="QTW41" s="102"/>
      <c r="QTX41" s="103"/>
      <c r="QUC41" s="102"/>
      <c r="QUD41" s="102"/>
      <c r="QUE41" s="103"/>
      <c r="QUJ41" s="102"/>
      <c r="QUK41" s="102"/>
      <c r="QUL41" s="103"/>
      <c r="QUQ41" s="102"/>
      <c r="QUR41" s="102"/>
      <c r="QUS41" s="103"/>
      <c r="QUX41" s="102"/>
      <c r="QUY41" s="102"/>
      <c r="QUZ41" s="103"/>
      <c r="QVE41" s="102"/>
      <c r="QVF41" s="102"/>
      <c r="QVG41" s="103"/>
      <c r="QVL41" s="102"/>
      <c r="QVM41" s="102"/>
      <c r="QVN41" s="103"/>
      <c r="QVS41" s="102"/>
      <c r="QVT41" s="102"/>
      <c r="QVU41" s="103"/>
      <c r="QVZ41" s="102"/>
      <c r="QWA41" s="102"/>
      <c r="QWB41" s="103"/>
      <c r="QWG41" s="102"/>
      <c r="QWH41" s="102"/>
      <c r="QWI41" s="103"/>
      <c r="QWN41" s="102"/>
      <c r="QWO41" s="102"/>
      <c r="QWP41" s="103"/>
      <c r="QWU41" s="102"/>
      <c r="QWV41" s="102"/>
      <c r="QWW41" s="103"/>
      <c r="QXB41" s="102"/>
      <c r="QXC41" s="102"/>
      <c r="QXD41" s="103"/>
      <c r="QXI41" s="102"/>
      <c r="QXJ41" s="102"/>
      <c r="QXK41" s="103"/>
      <c r="QXP41" s="102"/>
      <c r="QXQ41" s="102"/>
      <c r="QXR41" s="103"/>
      <c r="QXW41" s="102"/>
      <c r="QXX41" s="102"/>
      <c r="QXY41" s="103"/>
      <c r="QYD41" s="102"/>
      <c r="QYE41" s="102"/>
      <c r="QYF41" s="103"/>
      <c r="QYK41" s="102"/>
      <c r="QYL41" s="102"/>
      <c r="QYM41" s="103"/>
      <c r="QYR41" s="102"/>
      <c r="QYS41" s="102"/>
      <c r="QYT41" s="103"/>
      <c r="QYY41" s="102"/>
      <c r="QYZ41" s="102"/>
      <c r="QZA41" s="103"/>
      <c r="QZF41" s="102"/>
      <c r="QZG41" s="102"/>
      <c r="QZH41" s="103"/>
      <c r="QZM41" s="102"/>
      <c r="QZN41" s="102"/>
      <c r="QZO41" s="103"/>
      <c r="QZT41" s="102"/>
      <c r="QZU41" s="102"/>
      <c r="QZV41" s="103"/>
      <c r="RAA41" s="102"/>
      <c r="RAB41" s="102"/>
      <c r="RAC41" s="103"/>
      <c r="RAH41" s="102"/>
      <c r="RAI41" s="102"/>
      <c r="RAJ41" s="103"/>
      <c r="RAO41" s="102"/>
      <c r="RAP41" s="102"/>
      <c r="RAQ41" s="103"/>
      <c r="RAV41" s="102"/>
      <c r="RAW41" s="102"/>
      <c r="RAX41" s="103"/>
      <c r="RBC41" s="102"/>
      <c r="RBD41" s="102"/>
      <c r="RBE41" s="103"/>
      <c r="RBJ41" s="102"/>
      <c r="RBK41" s="102"/>
      <c r="RBL41" s="103"/>
      <c r="RBQ41" s="102"/>
      <c r="RBR41" s="102"/>
      <c r="RBS41" s="103"/>
      <c r="RBX41" s="102"/>
      <c r="RBY41" s="102"/>
      <c r="RBZ41" s="103"/>
      <c r="RCE41" s="102"/>
      <c r="RCF41" s="102"/>
      <c r="RCG41" s="103"/>
      <c r="RCL41" s="102"/>
      <c r="RCM41" s="102"/>
      <c r="RCN41" s="103"/>
      <c r="RCS41" s="102"/>
      <c r="RCT41" s="102"/>
      <c r="RCU41" s="103"/>
      <c r="RCZ41" s="102"/>
      <c r="RDA41" s="102"/>
      <c r="RDB41" s="103"/>
      <c r="RDG41" s="102"/>
      <c r="RDH41" s="102"/>
      <c r="RDI41" s="103"/>
      <c r="RDN41" s="102"/>
      <c r="RDO41" s="102"/>
      <c r="RDP41" s="103"/>
      <c r="RDU41" s="102"/>
      <c r="RDV41" s="102"/>
      <c r="RDW41" s="103"/>
      <c r="REB41" s="102"/>
      <c r="REC41" s="102"/>
      <c r="RED41" s="103"/>
      <c r="REI41" s="102"/>
      <c r="REJ41" s="102"/>
      <c r="REK41" s="103"/>
      <c r="REP41" s="102"/>
      <c r="REQ41" s="102"/>
      <c r="RER41" s="103"/>
      <c r="REW41" s="102"/>
      <c r="REX41" s="102"/>
      <c r="REY41" s="103"/>
      <c r="RFD41" s="102"/>
      <c r="RFE41" s="102"/>
      <c r="RFF41" s="103"/>
      <c r="RFK41" s="102"/>
      <c r="RFL41" s="102"/>
      <c r="RFM41" s="103"/>
      <c r="RFR41" s="102"/>
      <c r="RFS41" s="102"/>
      <c r="RFT41" s="103"/>
      <c r="RFY41" s="102"/>
      <c r="RFZ41" s="102"/>
      <c r="RGA41" s="103"/>
      <c r="RGF41" s="102"/>
      <c r="RGG41" s="102"/>
      <c r="RGH41" s="103"/>
      <c r="RGM41" s="102"/>
      <c r="RGN41" s="102"/>
      <c r="RGO41" s="103"/>
      <c r="RGT41" s="102"/>
      <c r="RGU41" s="102"/>
      <c r="RGV41" s="103"/>
      <c r="RHA41" s="102"/>
      <c r="RHB41" s="102"/>
      <c r="RHC41" s="103"/>
      <c r="RHH41" s="102"/>
      <c r="RHI41" s="102"/>
      <c r="RHJ41" s="103"/>
      <c r="RHO41" s="102"/>
      <c r="RHP41" s="102"/>
      <c r="RHQ41" s="103"/>
      <c r="RHV41" s="102"/>
      <c r="RHW41" s="102"/>
      <c r="RHX41" s="103"/>
      <c r="RIC41" s="102"/>
      <c r="RID41" s="102"/>
      <c r="RIE41" s="103"/>
      <c r="RIJ41" s="102"/>
      <c r="RIK41" s="102"/>
      <c r="RIL41" s="103"/>
      <c r="RIQ41" s="102"/>
      <c r="RIR41" s="102"/>
      <c r="RIS41" s="103"/>
      <c r="RIX41" s="102"/>
      <c r="RIY41" s="102"/>
      <c r="RIZ41" s="103"/>
      <c r="RJE41" s="102"/>
      <c r="RJF41" s="102"/>
      <c r="RJG41" s="103"/>
      <c r="RJL41" s="102"/>
      <c r="RJM41" s="102"/>
      <c r="RJN41" s="103"/>
      <c r="RJS41" s="102"/>
      <c r="RJT41" s="102"/>
      <c r="RJU41" s="103"/>
      <c r="RJZ41" s="102"/>
      <c r="RKA41" s="102"/>
      <c r="RKB41" s="103"/>
      <c r="RKG41" s="102"/>
      <c r="RKH41" s="102"/>
      <c r="RKI41" s="103"/>
      <c r="RKN41" s="102"/>
      <c r="RKO41" s="102"/>
      <c r="RKP41" s="103"/>
      <c r="RKU41" s="102"/>
      <c r="RKV41" s="102"/>
      <c r="RKW41" s="103"/>
      <c r="RLB41" s="102"/>
      <c r="RLC41" s="102"/>
      <c r="RLD41" s="103"/>
      <c r="RLI41" s="102"/>
      <c r="RLJ41" s="102"/>
      <c r="RLK41" s="103"/>
      <c r="RLP41" s="102"/>
      <c r="RLQ41" s="102"/>
      <c r="RLR41" s="103"/>
      <c r="RLW41" s="102"/>
      <c r="RLX41" s="102"/>
      <c r="RLY41" s="103"/>
      <c r="RMD41" s="102"/>
      <c r="RME41" s="102"/>
      <c r="RMF41" s="103"/>
      <c r="RMK41" s="102"/>
      <c r="RML41" s="102"/>
      <c r="RMM41" s="103"/>
      <c r="RMR41" s="102"/>
      <c r="RMS41" s="102"/>
      <c r="RMT41" s="103"/>
      <c r="RMY41" s="102"/>
      <c r="RMZ41" s="102"/>
      <c r="RNA41" s="103"/>
      <c r="RNF41" s="102"/>
      <c r="RNG41" s="102"/>
      <c r="RNH41" s="103"/>
      <c r="RNM41" s="102"/>
      <c r="RNN41" s="102"/>
      <c r="RNO41" s="103"/>
      <c r="RNT41" s="102"/>
      <c r="RNU41" s="102"/>
      <c r="RNV41" s="103"/>
      <c r="ROA41" s="102"/>
      <c r="ROB41" s="102"/>
      <c r="ROC41" s="103"/>
      <c r="ROH41" s="102"/>
      <c r="ROI41" s="102"/>
      <c r="ROJ41" s="103"/>
      <c r="ROO41" s="102"/>
      <c r="ROP41" s="102"/>
      <c r="ROQ41" s="103"/>
      <c r="ROV41" s="102"/>
      <c r="ROW41" s="102"/>
      <c r="ROX41" s="103"/>
      <c r="RPC41" s="102"/>
      <c r="RPD41" s="102"/>
      <c r="RPE41" s="103"/>
      <c r="RPJ41" s="102"/>
      <c r="RPK41" s="102"/>
      <c r="RPL41" s="103"/>
      <c r="RPQ41" s="102"/>
      <c r="RPR41" s="102"/>
      <c r="RPS41" s="103"/>
      <c r="RPX41" s="102"/>
      <c r="RPY41" s="102"/>
      <c r="RPZ41" s="103"/>
      <c r="RQE41" s="102"/>
      <c r="RQF41" s="102"/>
      <c r="RQG41" s="103"/>
      <c r="RQL41" s="102"/>
      <c r="RQM41" s="102"/>
      <c r="RQN41" s="103"/>
      <c r="RQS41" s="102"/>
      <c r="RQT41" s="102"/>
      <c r="RQU41" s="103"/>
      <c r="RQZ41" s="102"/>
      <c r="RRA41" s="102"/>
      <c r="RRB41" s="103"/>
      <c r="RRG41" s="102"/>
      <c r="RRH41" s="102"/>
      <c r="RRI41" s="103"/>
      <c r="RRN41" s="102"/>
      <c r="RRO41" s="102"/>
      <c r="RRP41" s="103"/>
      <c r="RRU41" s="102"/>
      <c r="RRV41" s="102"/>
      <c r="RRW41" s="103"/>
      <c r="RSB41" s="102"/>
      <c r="RSC41" s="102"/>
      <c r="RSD41" s="103"/>
      <c r="RSI41" s="102"/>
      <c r="RSJ41" s="102"/>
      <c r="RSK41" s="103"/>
      <c r="RSP41" s="102"/>
      <c r="RSQ41" s="102"/>
      <c r="RSR41" s="103"/>
      <c r="RSW41" s="102"/>
      <c r="RSX41" s="102"/>
      <c r="RSY41" s="103"/>
      <c r="RTD41" s="102"/>
      <c r="RTE41" s="102"/>
      <c r="RTF41" s="103"/>
      <c r="RTK41" s="102"/>
      <c r="RTL41" s="102"/>
      <c r="RTM41" s="103"/>
      <c r="RTR41" s="102"/>
      <c r="RTS41" s="102"/>
      <c r="RTT41" s="103"/>
      <c r="RTY41" s="102"/>
      <c r="RTZ41" s="102"/>
      <c r="RUA41" s="103"/>
      <c r="RUF41" s="102"/>
      <c r="RUG41" s="102"/>
      <c r="RUH41" s="103"/>
      <c r="RUM41" s="102"/>
      <c r="RUN41" s="102"/>
      <c r="RUO41" s="103"/>
      <c r="RUT41" s="102"/>
      <c r="RUU41" s="102"/>
      <c r="RUV41" s="103"/>
      <c r="RVA41" s="102"/>
      <c r="RVB41" s="102"/>
      <c r="RVC41" s="103"/>
      <c r="RVH41" s="102"/>
      <c r="RVI41" s="102"/>
      <c r="RVJ41" s="103"/>
      <c r="RVO41" s="102"/>
      <c r="RVP41" s="102"/>
      <c r="RVQ41" s="103"/>
      <c r="RVV41" s="102"/>
      <c r="RVW41" s="102"/>
      <c r="RVX41" s="103"/>
      <c r="RWC41" s="102"/>
      <c r="RWD41" s="102"/>
      <c r="RWE41" s="103"/>
      <c r="RWJ41" s="102"/>
      <c r="RWK41" s="102"/>
      <c r="RWL41" s="103"/>
      <c r="RWQ41" s="102"/>
      <c r="RWR41" s="102"/>
      <c r="RWS41" s="103"/>
      <c r="RWX41" s="102"/>
      <c r="RWY41" s="102"/>
      <c r="RWZ41" s="103"/>
      <c r="RXE41" s="102"/>
      <c r="RXF41" s="102"/>
      <c r="RXG41" s="103"/>
      <c r="RXL41" s="102"/>
      <c r="RXM41" s="102"/>
      <c r="RXN41" s="103"/>
      <c r="RXS41" s="102"/>
      <c r="RXT41" s="102"/>
      <c r="RXU41" s="103"/>
      <c r="RXZ41" s="102"/>
      <c r="RYA41" s="102"/>
      <c r="RYB41" s="103"/>
      <c r="RYG41" s="102"/>
      <c r="RYH41" s="102"/>
      <c r="RYI41" s="103"/>
      <c r="RYN41" s="102"/>
      <c r="RYO41" s="102"/>
      <c r="RYP41" s="103"/>
      <c r="RYU41" s="102"/>
      <c r="RYV41" s="102"/>
      <c r="RYW41" s="103"/>
      <c r="RZB41" s="102"/>
      <c r="RZC41" s="102"/>
      <c r="RZD41" s="103"/>
      <c r="RZI41" s="102"/>
      <c r="RZJ41" s="102"/>
      <c r="RZK41" s="103"/>
      <c r="RZP41" s="102"/>
      <c r="RZQ41" s="102"/>
      <c r="RZR41" s="103"/>
      <c r="RZW41" s="102"/>
      <c r="RZX41" s="102"/>
      <c r="RZY41" s="103"/>
      <c r="SAD41" s="102"/>
      <c r="SAE41" s="102"/>
      <c r="SAF41" s="103"/>
      <c r="SAK41" s="102"/>
      <c r="SAL41" s="102"/>
      <c r="SAM41" s="103"/>
      <c r="SAR41" s="102"/>
      <c r="SAS41" s="102"/>
      <c r="SAT41" s="103"/>
      <c r="SAY41" s="102"/>
      <c r="SAZ41" s="102"/>
      <c r="SBA41" s="103"/>
      <c r="SBF41" s="102"/>
      <c r="SBG41" s="102"/>
      <c r="SBH41" s="103"/>
      <c r="SBM41" s="102"/>
      <c r="SBN41" s="102"/>
      <c r="SBO41" s="103"/>
      <c r="SBT41" s="102"/>
      <c r="SBU41" s="102"/>
      <c r="SBV41" s="103"/>
      <c r="SCA41" s="102"/>
      <c r="SCB41" s="102"/>
      <c r="SCC41" s="103"/>
      <c r="SCH41" s="102"/>
      <c r="SCI41" s="102"/>
      <c r="SCJ41" s="103"/>
      <c r="SCO41" s="102"/>
      <c r="SCP41" s="102"/>
      <c r="SCQ41" s="103"/>
      <c r="SCV41" s="102"/>
      <c r="SCW41" s="102"/>
      <c r="SCX41" s="103"/>
      <c r="SDC41" s="102"/>
      <c r="SDD41" s="102"/>
      <c r="SDE41" s="103"/>
      <c r="SDJ41" s="102"/>
      <c r="SDK41" s="102"/>
      <c r="SDL41" s="103"/>
      <c r="SDQ41" s="102"/>
      <c r="SDR41" s="102"/>
      <c r="SDS41" s="103"/>
      <c r="SDX41" s="102"/>
      <c r="SDY41" s="102"/>
      <c r="SDZ41" s="103"/>
      <c r="SEE41" s="102"/>
      <c r="SEF41" s="102"/>
      <c r="SEG41" s="103"/>
      <c r="SEL41" s="102"/>
      <c r="SEM41" s="102"/>
      <c r="SEN41" s="103"/>
      <c r="SES41" s="102"/>
      <c r="SET41" s="102"/>
      <c r="SEU41" s="103"/>
      <c r="SEZ41" s="102"/>
      <c r="SFA41" s="102"/>
      <c r="SFB41" s="103"/>
      <c r="SFG41" s="102"/>
      <c r="SFH41" s="102"/>
      <c r="SFI41" s="103"/>
      <c r="SFN41" s="102"/>
      <c r="SFO41" s="102"/>
      <c r="SFP41" s="103"/>
      <c r="SFU41" s="102"/>
      <c r="SFV41" s="102"/>
      <c r="SFW41" s="103"/>
      <c r="SGB41" s="102"/>
      <c r="SGC41" s="102"/>
      <c r="SGD41" s="103"/>
      <c r="SGI41" s="102"/>
      <c r="SGJ41" s="102"/>
      <c r="SGK41" s="103"/>
      <c r="SGP41" s="102"/>
      <c r="SGQ41" s="102"/>
      <c r="SGR41" s="103"/>
      <c r="SGW41" s="102"/>
      <c r="SGX41" s="102"/>
      <c r="SGY41" s="103"/>
      <c r="SHD41" s="102"/>
      <c r="SHE41" s="102"/>
      <c r="SHF41" s="103"/>
      <c r="SHK41" s="102"/>
      <c r="SHL41" s="102"/>
      <c r="SHM41" s="103"/>
      <c r="SHR41" s="102"/>
      <c r="SHS41" s="102"/>
      <c r="SHT41" s="103"/>
      <c r="SHY41" s="102"/>
      <c r="SHZ41" s="102"/>
      <c r="SIA41" s="103"/>
      <c r="SIF41" s="102"/>
      <c r="SIG41" s="102"/>
      <c r="SIH41" s="103"/>
      <c r="SIM41" s="102"/>
      <c r="SIN41" s="102"/>
      <c r="SIO41" s="103"/>
      <c r="SIT41" s="102"/>
      <c r="SIU41" s="102"/>
      <c r="SIV41" s="103"/>
      <c r="SJA41" s="102"/>
      <c r="SJB41" s="102"/>
      <c r="SJC41" s="103"/>
      <c r="SJH41" s="102"/>
      <c r="SJI41" s="102"/>
      <c r="SJJ41" s="103"/>
      <c r="SJO41" s="102"/>
      <c r="SJP41" s="102"/>
      <c r="SJQ41" s="103"/>
      <c r="SJV41" s="102"/>
      <c r="SJW41" s="102"/>
      <c r="SJX41" s="103"/>
      <c r="SKC41" s="102"/>
      <c r="SKD41" s="102"/>
      <c r="SKE41" s="103"/>
      <c r="SKJ41" s="102"/>
      <c r="SKK41" s="102"/>
      <c r="SKL41" s="103"/>
      <c r="SKQ41" s="102"/>
      <c r="SKR41" s="102"/>
      <c r="SKS41" s="103"/>
      <c r="SKX41" s="102"/>
      <c r="SKY41" s="102"/>
      <c r="SKZ41" s="103"/>
      <c r="SLE41" s="102"/>
      <c r="SLF41" s="102"/>
      <c r="SLG41" s="103"/>
      <c r="SLL41" s="102"/>
      <c r="SLM41" s="102"/>
      <c r="SLN41" s="103"/>
      <c r="SLS41" s="102"/>
      <c r="SLT41" s="102"/>
      <c r="SLU41" s="103"/>
      <c r="SLZ41" s="102"/>
      <c r="SMA41" s="102"/>
      <c r="SMB41" s="103"/>
      <c r="SMG41" s="102"/>
      <c r="SMH41" s="102"/>
      <c r="SMI41" s="103"/>
      <c r="SMN41" s="102"/>
      <c r="SMO41" s="102"/>
      <c r="SMP41" s="103"/>
      <c r="SMU41" s="102"/>
      <c r="SMV41" s="102"/>
      <c r="SMW41" s="103"/>
      <c r="SNB41" s="102"/>
      <c r="SNC41" s="102"/>
      <c r="SND41" s="103"/>
      <c r="SNI41" s="102"/>
      <c r="SNJ41" s="102"/>
      <c r="SNK41" s="103"/>
      <c r="SNP41" s="102"/>
      <c r="SNQ41" s="102"/>
      <c r="SNR41" s="103"/>
      <c r="SNW41" s="102"/>
      <c r="SNX41" s="102"/>
      <c r="SNY41" s="103"/>
      <c r="SOD41" s="102"/>
      <c r="SOE41" s="102"/>
      <c r="SOF41" s="103"/>
      <c r="SOK41" s="102"/>
      <c r="SOL41" s="102"/>
      <c r="SOM41" s="103"/>
      <c r="SOR41" s="102"/>
      <c r="SOS41" s="102"/>
      <c r="SOT41" s="103"/>
      <c r="SOY41" s="102"/>
      <c r="SOZ41" s="102"/>
      <c r="SPA41" s="103"/>
      <c r="SPF41" s="102"/>
      <c r="SPG41" s="102"/>
      <c r="SPH41" s="103"/>
      <c r="SPM41" s="102"/>
      <c r="SPN41" s="102"/>
      <c r="SPO41" s="103"/>
      <c r="SPT41" s="102"/>
      <c r="SPU41" s="102"/>
      <c r="SPV41" s="103"/>
      <c r="SQA41" s="102"/>
      <c r="SQB41" s="102"/>
      <c r="SQC41" s="103"/>
      <c r="SQH41" s="102"/>
      <c r="SQI41" s="102"/>
      <c r="SQJ41" s="103"/>
      <c r="SQO41" s="102"/>
      <c r="SQP41" s="102"/>
      <c r="SQQ41" s="103"/>
      <c r="SQV41" s="102"/>
      <c r="SQW41" s="102"/>
      <c r="SQX41" s="103"/>
      <c r="SRC41" s="102"/>
      <c r="SRD41" s="102"/>
      <c r="SRE41" s="103"/>
      <c r="SRJ41" s="102"/>
      <c r="SRK41" s="102"/>
      <c r="SRL41" s="103"/>
      <c r="SRQ41" s="102"/>
      <c r="SRR41" s="102"/>
      <c r="SRS41" s="103"/>
      <c r="SRX41" s="102"/>
      <c r="SRY41" s="102"/>
      <c r="SRZ41" s="103"/>
      <c r="SSE41" s="102"/>
      <c r="SSF41" s="102"/>
      <c r="SSG41" s="103"/>
      <c r="SSL41" s="102"/>
      <c r="SSM41" s="102"/>
      <c r="SSN41" s="103"/>
      <c r="SSS41" s="102"/>
      <c r="SST41" s="102"/>
      <c r="SSU41" s="103"/>
      <c r="SSZ41" s="102"/>
      <c r="STA41" s="102"/>
      <c r="STB41" s="103"/>
      <c r="STG41" s="102"/>
      <c r="STH41" s="102"/>
      <c r="STI41" s="103"/>
      <c r="STN41" s="102"/>
      <c r="STO41" s="102"/>
      <c r="STP41" s="103"/>
      <c r="STU41" s="102"/>
      <c r="STV41" s="102"/>
      <c r="STW41" s="103"/>
      <c r="SUB41" s="102"/>
      <c r="SUC41" s="102"/>
      <c r="SUD41" s="103"/>
      <c r="SUI41" s="102"/>
      <c r="SUJ41" s="102"/>
      <c r="SUK41" s="103"/>
      <c r="SUP41" s="102"/>
      <c r="SUQ41" s="102"/>
      <c r="SUR41" s="103"/>
      <c r="SUW41" s="102"/>
      <c r="SUX41" s="102"/>
      <c r="SUY41" s="103"/>
      <c r="SVD41" s="102"/>
      <c r="SVE41" s="102"/>
      <c r="SVF41" s="103"/>
      <c r="SVK41" s="102"/>
      <c r="SVL41" s="102"/>
      <c r="SVM41" s="103"/>
      <c r="SVR41" s="102"/>
      <c r="SVS41" s="102"/>
      <c r="SVT41" s="103"/>
      <c r="SVY41" s="102"/>
      <c r="SVZ41" s="102"/>
      <c r="SWA41" s="103"/>
      <c r="SWF41" s="102"/>
      <c r="SWG41" s="102"/>
      <c r="SWH41" s="103"/>
      <c r="SWM41" s="102"/>
      <c r="SWN41" s="102"/>
      <c r="SWO41" s="103"/>
      <c r="SWT41" s="102"/>
      <c r="SWU41" s="102"/>
      <c r="SWV41" s="103"/>
      <c r="SXA41" s="102"/>
      <c r="SXB41" s="102"/>
      <c r="SXC41" s="103"/>
      <c r="SXH41" s="102"/>
      <c r="SXI41" s="102"/>
      <c r="SXJ41" s="103"/>
      <c r="SXO41" s="102"/>
      <c r="SXP41" s="102"/>
      <c r="SXQ41" s="103"/>
      <c r="SXV41" s="102"/>
      <c r="SXW41" s="102"/>
      <c r="SXX41" s="103"/>
      <c r="SYC41" s="102"/>
      <c r="SYD41" s="102"/>
      <c r="SYE41" s="103"/>
      <c r="SYJ41" s="102"/>
      <c r="SYK41" s="102"/>
      <c r="SYL41" s="103"/>
      <c r="SYQ41" s="102"/>
      <c r="SYR41" s="102"/>
      <c r="SYS41" s="103"/>
      <c r="SYX41" s="102"/>
      <c r="SYY41" s="102"/>
      <c r="SYZ41" s="103"/>
      <c r="SZE41" s="102"/>
      <c r="SZF41" s="102"/>
      <c r="SZG41" s="103"/>
      <c r="SZL41" s="102"/>
      <c r="SZM41" s="102"/>
      <c r="SZN41" s="103"/>
      <c r="SZS41" s="102"/>
      <c r="SZT41" s="102"/>
      <c r="SZU41" s="103"/>
      <c r="SZZ41" s="102"/>
      <c r="TAA41" s="102"/>
      <c r="TAB41" s="103"/>
      <c r="TAG41" s="102"/>
      <c r="TAH41" s="102"/>
      <c r="TAI41" s="103"/>
      <c r="TAN41" s="102"/>
      <c r="TAO41" s="102"/>
      <c r="TAP41" s="103"/>
      <c r="TAU41" s="102"/>
      <c r="TAV41" s="102"/>
      <c r="TAW41" s="103"/>
      <c r="TBB41" s="102"/>
      <c r="TBC41" s="102"/>
      <c r="TBD41" s="103"/>
      <c r="TBI41" s="102"/>
      <c r="TBJ41" s="102"/>
      <c r="TBK41" s="103"/>
      <c r="TBP41" s="102"/>
      <c r="TBQ41" s="102"/>
      <c r="TBR41" s="103"/>
      <c r="TBW41" s="102"/>
      <c r="TBX41" s="102"/>
      <c r="TBY41" s="103"/>
      <c r="TCD41" s="102"/>
      <c r="TCE41" s="102"/>
      <c r="TCF41" s="103"/>
      <c r="TCK41" s="102"/>
      <c r="TCL41" s="102"/>
      <c r="TCM41" s="103"/>
      <c r="TCR41" s="102"/>
      <c r="TCS41" s="102"/>
      <c r="TCT41" s="103"/>
      <c r="TCY41" s="102"/>
      <c r="TCZ41" s="102"/>
      <c r="TDA41" s="103"/>
      <c r="TDF41" s="102"/>
      <c r="TDG41" s="102"/>
      <c r="TDH41" s="103"/>
      <c r="TDM41" s="102"/>
      <c r="TDN41" s="102"/>
      <c r="TDO41" s="103"/>
      <c r="TDT41" s="102"/>
      <c r="TDU41" s="102"/>
      <c r="TDV41" s="103"/>
      <c r="TEA41" s="102"/>
      <c r="TEB41" s="102"/>
      <c r="TEC41" s="103"/>
      <c r="TEH41" s="102"/>
      <c r="TEI41" s="102"/>
      <c r="TEJ41" s="103"/>
      <c r="TEO41" s="102"/>
      <c r="TEP41" s="102"/>
      <c r="TEQ41" s="103"/>
      <c r="TEV41" s="102"/>
      <c r="TEW41" s="102"/>
      <c r="TEX41" s="103"/>
      <c r="TFC41" s="102"/>
      <c r="TFD41" s="102"/>
      <c r="TFE41" s="103"/>
      <c r="TFJ41" s="102"/>
      <c r="TFK41" s="102"/>
      <c r="TFL41" s="103"/>
      <c r="TFQ41" s="102"/>
      <c r="TFR41" s="102"/>
      <c r="TFS41" s="103"/>
      <c r="TFX41" s="102"/>
      <c r="TFY41" s="102"/>
      <c r="TFZ41" s="103"/>
      <c r="TGE41" s="102"/>
      <c r="TGF41" s="102"/>
      <c r="TGG41" s="103"/>
      <c r="TGL41" s="102"/>
      <c r="TGM41" s="102"/>
      <c r="TGN41" s="103"/>
      <c r="TGS41" s="102"/>
      <c r="TGT41" s="102"/>
      <c r="TGU41" s="103"/>
      <c r="TGZ41" s="102"/>
      <c r="THA41" s="102"/>
      <c r="THB41" s="103"/>
      <c r="THG41" s="102"/>
      <c r="THH41" s="102"/>
      <c r="THI41" s="103"/>
      <c r="THN41" s="102"/>
      <c r="THO41" s="102"/>
      <c r="THP41" s="103"/>
      <c r="THU41" s="102"/>
      <c r="THV41" s="102"/>
      <c r="THW41" s="103"/>
      <c r="TIB41" s="102"/>
      <c r="TIC41" s="102"/>
      <c r="TID41" s="103"/>
      <c r="TII41" s="102"/>
      <c r="TIJ41" s="102"/>
      <c r="TIK41" s="103"/>
      <c r="TIP41" s="102"/>
      <c r="TIQ41" s="102"/>
      <c r="TIR41" s="103"/>
      <c r="TIW41" s="102"/>
      <c r="TIX41" s="102"/>
      <c r="TIY41" s="103"/>
      <c r="TJD41" s="102"/>
      <c r="TJE41" s="102"/>
      <c r="TJF41" s="103"/>
      <c r="TJK41" s="102"/>
      <c r="TJL41" s="102"/>
      <c r="TJM41" s="103"/>
      <c r="TJR41" s="102"/>
      <c r="TJS41" s="102"/>
      <c r="TJT41" s="103"/>
      <c r="TJY41" s="102"/>
      <c r="TJZ41" s="102"/>
      <c r="TKA41" s="103"/>
      <c r="TKF41" s="102"/>
      <c r="TKG41" s="102"/>
      <c r="TKH41" s="103"/>
      <c r="TKM41" s="102"/>
      <c r="TKN41" s="102"/>
      <c r="TKO41" s="103"/>
      <c r="TKT41" s="102"/>
      <c r="TKU41" s="102"/>
      <c r="TKV41" s="103"/>
      <c r="TLA41" s="102"/>
      <c r="TLB41" s="102"/>
      <c r="TLC41" s="103"/>
      <c r="TLH41" s="102"/>
      <c r="TLI41" s="102"/>
      <c r="TLJ41" s="103"/>
      <c r="TLO41" s="102"/>
      <c r="TLP41" s="102"/>
      <c r="TLQ41" s="103"/>
      <c r="TLV41" s="102"/>
      <c r="TLW41" s="102"/>
      <c r="TLX41" s="103"/>
      <c r="TMC41" s="102"/>
      <c r="TMD41" s="102"/>
      <c r="TME41" s="103"/>
      <c r="TMJ41" s="102"/>
      <c r="TMK41" s="102"/>
      <c r="TML41" s="103"/>
      <c r="TMQ41" s="102"/>
      <c r="TMR41" s="102"/>
      <c r="TMS41" s="103"/>
      <c r="TMX41" s="102"/>
      <c r="TMY41" s="102"/>
      <c r="TMZ41" s="103"/>
      <c r="TNE41" s="102"/>
      <c r="TNF41" s="102"/>
      <c r="TNG41" s="103"/>
      <c r="TNL41" s="102"/>
      <c r="TNM41" s="102"/>
      <c r="TNN41" s="103"/>
      <c r="TNS41" s="102"/>
      <c r="TNT41" s="102"/>
      <c r="TNU41" s="103"/>
      <c r="TNZ41" s="102"/>
      <c r="TOA41" s="102"/>
      <c r="TOB41" s="103"/>
      <c r="TOG41" s="102"/>
      <c r="TOH41" s="102"/>
      <c r="TOI41" s="103"/>
      <c r="TON41" s="102"/>
      <c r="TOO41" s="102"/>
      <c r="TOP41" s="103"/>
      <c r="TOU41" s="102"/>
      <c r="TOV41" s="102"/>
      <c r="TOW41" s="103"/>
      <c r="TPB41" s="102"/>
      <c r="TPC41" s="102"/>
      <c r="TPD41" s="103"/>
      <c r="TPI41" s="102"/>
      <c r="TPJ41" s="102"/>
      <c r="TPK41" s="103"/>
      <c r="TPP41" s="102"/>
      <c r="TPQ41" s="102"/>
      <c r="TPR41" s="103"/>
      <c r="TPW41" s="102"/>
      <c r="TPX41" s="102"/>
      <c r="TPY41" s="103"/>
      <c r="TQD41" s="102"/>
      <c r="TQE41" s="102"/>
      <c r="TQF41" s="103"/>
      <c r="TQK41" s="102"/>
      <c r="TQL41" s="102"/>
      <c r="TQM41" s="103"/>
      <c r="TQR41" s="102"/>
      <c r="TQS41" s="102"/>
      <c r="TQT41" s="103"/>
      <c r="TQY41" s="102"/>
      <c r="TQZ41" s="102"/>
      <c r="TRA41" s="103"/>
      <c r="TRF41" s="102"/>
      <c r="TRG41" s="102"/>
      <c r="TRH41" s="103"/>
      <c r="TRM41" s="102"/>
      <c r="TRN41" s="102"/>
      <c r="TRO41" s="103"/>
      <c r="TRT41" s="102"/>
      <c r="TRU41" s="102"/>
      <c r="TRV41" s="103"/>
      <c r="TSA41" s="102"/>
      <c r="TSB41" s="102"/>
      <c r="TSC41" s="103"/>
      <c r="TSH41" s="102"/>
      <c r="TSI41" s="102"/>
      <c r="TSJ41" s="103"/>
      <c r="TSO41" s="102"/>
      <c r="TSP41" s="102"/>
      <c r="TSQ41" s="103"/>
      <c r="TSV41" s="102"/>
      <c r="TSW41" s="102"/>
      <c r="TSX41" s="103"/>
      <c r="TTC41" s="102"/>
      <c r="TTD41" s="102"/>
      <c r="TTE41" s="103"/>
      <c r="TTJ41" s="102"/>
      <c r="TTK41" s="102"/>
      <c r="TTL41" s="103"/>
      <c r="TTQ41" s="102"/>
      <c r="TTR41" s="102"/>
      <c r="TTS41" s="103"/>
      <c r="TTX41" s="102"/>
      <c r="TTY41" s="102"/>
      <c r="TTZ41" s="103"/>
      <c r="TUE41" s="102"/>
      <c r="TUF41" s="102"/>
      <c r="TUG41" s="103"/>
      <c r="TUL41" s="102"/>
      <c r="TUM41" s="102"/>
      <c r="TUN41" s="103"/>
      <c r="TUS41" s="102"/>
      <c r="TUT41" s="102"/>
      <c r="TUU41" s="103"/>
      <c r="TUZ41" s="102"/>
      <c r="TVA41" s="102"/>
      <c r="TVB41" s="103"/>
      <c r="TVG41" s="102"/>
      <c r="TVH41" s="102"/>
      <c r="TVI41" s="103"/>
      <c r="TVN41" s="102"/>
      <c r="TVO41" s="102"/>
      <c r="TVP41" s="103"/>
      <c r="TVU41" s="102"/>
      <c r="TVV41" s="102"/>
      <c r="TVW41" s="103"/>
      <c r="TWB41" s="102"/>
      <c r="TWC41" s="102"/>
      <c r="TWD41" s="103"/>
      <c r="TWI41" s="102"/>
      <c r="TWJ41" s="102"/>
      <c r="TWK41" s="103"/>
      <c r="TWP41" s="102"/>
      <c r="TWQ41" s="102"/>
      <c r="TWR41" s="103"/>
      <c r="TWW41" s="102"/>
      <c r="TWX41" s="102"/>
      <c r="TWY41" s="103"/>
      <c r="TXD41" s="102"/>
      <c r="TXE41" s="102"/>
      <c r="TXF41" s="103"/>
      <c r="TXK41" s="102"/>
      <c r="TXL41" s="102"/>
      <c r="TXM41" s="103"/>
      <c r="TXR41" s="102"/>
      <c r="TXS41" s="102"/>
      <c r="TXT41" s="103"/>
      <c r="TXY41" s="102"/>
      <c r="TXZ41" s="102"/>
      <c r="TYA41" s="103"/>
      <c r="TYF41" s="102"/>
      <c r="TYG41" s="102"/>
      <c r="TYH41" s="103"/>
      <c r="TYM41" s="102"/>
      <c r="TYN41" s="102"/>
      <c r="TYO41" s="103"/>
      <c r="TYT41" s="102"/>
      <c r="TYU41" s="102"/>
      <c r="TYV41" s="103"/>
      <c r="TZA41" s="102"/>
      <c r="TZB41" s="102"/>
      <c r="TZC41" s="103"/>
      <c r="TZH41" s="102"/>
      <c r="TZI41" s="102"/>
      <c r="TZJ41" s="103"/>
      <c r="TZO41" s="102"/>
      <c r="TZP41" s="102"/>
      <c r="TZQ41" s="103"/>
      <c r="TZV41" s="102"/>
      <c r="TZW41" s="102"/>
      <c r="TZX41" s="103"/>
      <c r="UAC41" s="102"/>
      <c r="UAD41" s="102"/>
      <c r="UAE41" s="103"/>
      <c r="UAJ41" s="102"/>
      <c r="UAK41" s="102"/>
      <c r="UAL41" s="103"/>
      <c r="UAQ41" s="102"/>
      <c r="UAR41" s="102"/>
      <c r="UAS41" s="103"/>
      <c r="UAX41" s="102"/>
      <c r="UAY41" s="102"/>
      <c r="UAZ41" s="103"/>
      <c r="UBE41" s="102"/>
      <c r="UBF41" s="102"/>
      <c r="UBG41" s="103"/>
      <c r="UBL41" s="102"/>
      <c r="UBM41" s="102"/>
      <c r="UBN41" s="103"/>
      <c r="UBS41" s="102"/>
      <c r="UBT41" s="102"/>
      <c r="UBU41" s="103"/>
      <c r="UBZ41" s="102"/>
      <c r="UCA41" s="102"/>
      <c r="UCB41" s="103"/>
      <c r="UCG41" s="102"/>
      <c r="UCH41" s="102"/>
      <c r="UCI41" s="103"/>
      <c r="UCN41" s="102"/>
      <c r="UCO41" s="102"/>
      <c r="UCP41" s="103"/>
      <c r="UCU41" s="102"/>
      <c r="UCV41" s="102"/>
      <c r="UCW41" s="103"/>
      <c r="UDB41" s="102"/>
      <c r="UDC41" s="102"/>
      <c r="UDD41" s="103"/>
      <c r="UDI41" s="102"/>
      <c r="UDJ41" s="102"/>
      <c r="UDK41" s="103"/>
      <c r="UDP41" s="102"/>
      <c r="UDQ41" s="102"/>
      <c r="UDR41" s="103"/>
      <c r="UDW41" s="102"/>
      <c r="UDX41" s="102"/>
      <c r="UDY41" s="103"/>
      <c r="UED41" s="102"/>
      <c r="UEE41" s="102"/>
      <c r="UEF41" s="103"/>
      <c r="UEK41" s="102"/>
      <c r="UEL41" s="102"/>
      <c r="UEM41" s="103"/>
      <c r="UER41" s="102"/>
      <c r="UES41" s="102"/>
      <c r="UET41" s="103"/>
      <c r="UEY41" s="102"/>
      <c r="UEZ41" s="102"/>
      <c r="UFA41" s="103"/>
      <c r="UFF41" s="102"/>
      <c r="UFG41" s="102"/>
      <c r="UFH41" s="103"/>
      <c r="UFM41" s="102"/>
      <c r="UFN41" s="102"/>
      <c r="UFO41" s="103"/>
      <c r="UFT41" s="102"/>
      <c r="UFU41" s="102"/>
      <c r="UFV41" s="103"/>
      <c r="UGA41" s="102"/>
      <c r="UGB41" s="102"/>
      <c r="UGC41" s="103"/>
      <c r="UGH41" s="102"/>
      <c r="UGI41" s="102"/>
      <c r="UGJ41" s="103"/>
      <c r="UGO41" s="102"/>
      <c r="UGP41" s="102"/>
      <c r="UGQ41" s="103"/>
      <c r="UGV41" s="102"/>
      <c r="UGW41" s="102"/>
      <c r="UGX41" s="103"/>
      <c r="UHC41" s="102"/>
      <c r="UHD41" s="102"/>
      <c r="UHE41" s="103"/>
      <c r="UHJ41" s="102"/>
      <c r="UHK41" s="102"/>
      <c r="UHL41" s="103"/>
      <c r="UHQ41" s="102"/>
      <c r="UHR41" s="102"/>
      <c r="UHS41" s="103"/>
      <c r="UHX41" s="102"/>
      <c r="UHY41" s="102"/>
      <c r="UHZ41" s="103"/>
      <c r="UIE41" s="102"/>
      <c r="UIF41" s="102"/>
      <c r="UIG41" s="103"/>
      <c r="UIL41" s="102"/>
      <c r="UIM41" s="102"/>
      <c r="UIN41" s="103"/>
      <c r="UIS41" s="102"/>
      <c r="UIT41" s="102"/>
      <c r="UIU41" s="103"/>
      <c r="UIZ41" s="102"/>
      <c r="UJA41" s="102"/>
      <c r="UJB41" s="103"/>
      <c r="UJG41" s="102"/>
      <c r="UJH41" s="102"/>
      <c r="UJI41" s="103"/>
      <c r="UJN41" s="102"/>
      <c r="UJO41" s="102"/>
      <c r="UJP41" s="103"/>
      <c r="UJU41" s="102"/>
      <c r="UJV41" s="102"/>
      <c r="UJW41" s="103"/>
      <c r="UKB41" s="102"/>
      <c r="UKC41" s="102"/>
      <c r="UKD41" s="103"/>
      <c r="UKI41" s="102"/>
      <c r="UKJ41" s="102"/>
      <c r="UKK41" s="103"/>
      <c r="UKP41" s="102"/>
      <c r="UKQ41" s="102"/>
      <c r="UKR41" s="103"/>
      <c r="UKW41" s="102"/>
      <c r="UKX41" s="102"/>
      <c r="UKY41" s="103"/>
      <c r="ULD41" s="102"/>
      <c r="ULE41" s="102"/>
      <c r="ULF41" s="103"/>
      <c r="ULK41" s="102"/>
      <c r="ULL41" s="102"/>
      <c r="ULM41" s="103"/>
      <c r="ULR41" s="102"/>
      <c r="ULS41" s="102"/>
      <c r="ULT41" s="103"/>
      <c r="ULY41" s="102"/>
      <c r="ULZ41" s="102"/>
      <c r="UMA41" s="103"/>
      <c r="UMF41" s="102"/>
      <c r="UMG41" s="102"/>
      <c r="UMH41" s="103"/>
      <c r="UMM41" s="102"/>
      <c r="UMN41" s="102"/>
      <c r="UMO41" s="103"/>
      <c r="UMT41" s="102"/>
      <c r="UMU41" s="102"/>
      <c r="UMV41" s="103"/>
      <c r="UNA41" s="102"/>
      <c r="UNB41" s="102"/>
      <c r="UNC41" s="103"/>
      <c r="UNH41" s="102"/>
      <c r="UNI41" s="102"/>
      <c r="UNJ41" s="103"/>
      <c r="UNO41" s="102"/>
      <c r="UNP41" s="102"/>
      <c r="UNQ41" s="103"/>
      <c r="UNV41" s="102"/>
      <c r="UNW41" s="102"/>
      <c r="UNX41" s="103"/>
      <c r="UOC41" s="102"/>
      <c r="UOD41" s="102"/>
      <c r="UOE41" s="103"/>
      <c r="UOJ41" s="102"/>
      <c r="UOK41" s="102"/>
      <c r="UOL41" s="103"/>
      <c r="UOQ41" s="102"/>
      <c r="UOR41" s="102"/>
      <c r="UOS41" s="103"/>
      <c r="UOX41" s="102"/>
      <c r="UOY41" s="102"/>
      <c r="UOZ41" s="103"/>
      <c r="UPE41" s="102"/>
      <c r="UPF41" s="102"/>
      <c r="UPG41" s="103"/>
      <c r="UPL41" s="102"/>
      <c r="UPM41" s="102"/>
      <c r="UPN41" s="103"/>
      <c r="UPS41" s="102"/>
      <c r="UPT41" s="102"/>
      <c r="UPU41" s="103"/>
      <c r="UPZ41" s="102"/>
      <c r="UQA41" s="102"/>
      <c r="UQB41" s="103"/>
      <c r="UQG41" s="102"/>
      <c r="UQH41" s="102"/>
      <c r="UQI41" s="103"/>
      <c r="UQN41" s="102"/>
      <c r="UQO41" s="102"/>
      <c r="UQP41" s="103"/>
      <c r="UQU41" s="102"/>
      <c r="UQV41" s="102"/>
      <c r="UQW41" s="103"/>
      <c r="URB41" s="102"/>
      <c r="URC41" s="102"/>
      <c r="URD41" s="103"/>
      <c r="URI41" s="102"/>
      <c r="URJ41" s="102"/>
      <c r="URK41" s="103"/>
      <c r="URP41" s="102"/>
      <c r="URQ41" s="102"/>
      <c r="URR41" s="103"/>
      <c r="URW41" s="102"/>
      <c r="URX41" s="102"/>
      <c r="URY41" s="103"/>
      <c r="USD41" s="102"/>
      <c r="USE41" s="102"/>
      <c r="USF41" s="103"/>
      <c r="USK41" s="102"/>
      <c r="USL41" s="102"/>
      <c r="USM41" s="103"/>
      <c r="USR41" s="102"/>
      <c r="USS41" s="102"/>
      <c r="UST41" s="103"/>
      <c r="USY41" s="102"/>
      <c r="USZ41" s="102"/>
      <c r="UTA41" s="103"/>
      <c r="UTF41" s="102"/>
      <c r="UTG41" s="102"/>
      <c r="UTH41" s="103"/>
      <c r="UTM41" s="102"/>
      <c r="UTN41" s="102"/>
      <c r="UTO41" s="103"/>
      <c r="UTT41" s="102"/>
      <c r="UTU41" s="102"/>
      <c r="UTV41" s="103"/>
      <c r="UUA41" s="102"/>
      <c r="UUB41" s="102"/>
      <c r="UUC41" s="103"/>
      <c r="UUH41" s="102"/>
      <c r="UUI41" s="102"/>
      <c r="UUJ41" s="103"/>
      <c r="UUO41" s="102"/>
      <c r="UUP41" s="102"/>
      <c r="UUQ41" s="103"/>
      <c r="UUV41" s="102"/>
      <c r="UUW41" s="102"/>
      <c r="UUX41" s="103"/>
      <c r="UVC41" s="102"/>
      <c r="UVD41" s="102"/>
      <c r="UVE41" s="103"/>
      <c r="UVJ41" s="102"/>
      <c r="UVK41" s="102"/>
      <c r="UVL41" s="103"/>
      <c r="UVQ41" s="102"/>
      <c r="UVR41" s="102"/>
      <c r="UVS41" s="103"/>
      <c r="UVX41" s="102"/>
      <c r="UVY41" s="102"/>
      <c r="UVZ41" s="103"/>
      <c r="UWE41" s="102"/>
      <c r="UWF41" s="102"/>
      <c r="UWG41" s="103"/>
      <c r="UWL41" s="102"/>
      <c r="UWM41" s="102"/>
      <c r="UWN41" s="103"/>
      <c r="UWS41" s="102"/>
      <c r="UWT41" s="102"/>
      <c r="UWU41" s="103"/>
      <c r="UWZ41" s="102"/>
      <c r="UXA41" s="102"/>
      <c r="UXB41" s="103"/>
      <c r="UXG41" s="102"/>
      <c r="UXH41" s="102"/>
      <c r="UXI41" s="103"/>
      <c r="UXN41" s="102"/>
      <c r="UXO41" s="102"/>
      <c r="UXP41" s="103"/>
      <c r="UXU41" s="102"/>
      <c r="UXV41" s="102"/>
      <c r="UXW41" s="103"/>
      <c r="UYB41" s="102"/>
      <c r="UYC41" s="102"/>
      <c r="UYD41" s="103"/>
      <c r="UYI41" s="102"/>
      <c r="UYJ41" s="102"/>
      <c r="UYK41" s="103"/>
      <c r="UYP41" s="102"/>
      <c r="UYQ41" s="102"/>
      <c r="UYR41" s="103"/>
      <c r="UYW41" s="102"/>
      <c r="UYX41" s="102"/>
      <c r="UYY41" s="103"/>
      <c r="UZD41" s="102"/>
      <c r="UZE41" s="102"/>
      <c r="UZF41" s="103"/>
      <c r="UZK41" s="102"/>
      <c r="UZL41" s="102"/>
      <c r="UZM41" s="103"/>
      <c r="UZR41" s="102"/>
      <c r="UZS41" s="102"/>
      <c r="UZT41" s="103"/>
      <c r="UZY41" s="102"/>
      <c r="UZZ41" s="102"/>
      <c r="VAA41" s="103"/>
      <c r="VAF41" s="102"/>
      <c r="VAG41" s="102"/>
      <c r="VAH41" s="103"/>
      <c r="VAM41" s="102"/>
      <c r="VAN41" s="102"/>
      <c r="VAO41" s="103"/>
      <c r="VAT41" s="102"/>
      <c r="VAU41" s="102"/>
      <c r="VAV41" s="103"/>
      <c r="VBA41" s="102"/>
      <c r="VBB41" s="102"/>
      <c r="VBC41" s="103"/>
      <c r="VBH41" s="102"/>
      <c r="VBI41" s="102"/>
      <c r="VBJ41" s="103"/>
      <c r="VBO41" s="102"/>
      <c r="VBP41" s="102"/>
      <c r="VBQ41" s="103"/>
      <c r="VBV41" s="102"/>
      <c r="VBW41" s="102"/>
      <c r="VBX41" s="103"/>
      <c r="VCC41" s="102"/>
      <c r="VCD41" s="102"/>
      <c r="VCE41" s="103"/>
      <c r="VCJ41" s="102"/>
      <c r="VCK41" s="102"/>
      <c r="VCL41" s="103"/>
      <c r="VCQ41" s="102"/>
      <c r="VCR41" s="102"/>
      <c r="VCS41" s="103"/>
      <c r="VCX41" s="102"/>
      <c r="VCY41" s="102"/>
      <c r="VCZ41" s="103"/>
      <c r="VDE41" s="102"/>
      <c r="VDF41" s="102"/>
      <c r="VDG41" s="103"/>
      <c r="VDL41" s="102"/>
      <c r="VDM41" s="102"/>
      <c r="VDN41" s="103"/>
      <c r="VDS41" s="102"/>
      <c r="VDT41" s="102"/>
      <c r="VDU41" s="103"/>
      <c r="VDZ41" s="102"/>
      <c r="VEA41" s="102"/>
      <c r="VEB41" s="103"/>
      <c r="VEG41" s="102"/>
      <c r="VEH41" s="102"/>
      <c r="VEI41" s="103"/>
      <c r="VEN41" s="102"/>
      <c r="VEO41" s="102"/>
      <c r="VEP41" s="103"/>
      <c r="VEU41" s="102"/>
      <c r="VEV41" s="102"/>
      <c r="VEW41" s="103"/>
      <c r="VFB41" s="102"/>
      <c r="VFC41" s="102"/>
      <c r="VFD41" s="103"/>
      <c r="VFI41" s="102"/>
      <c r="VFJ41" s="102"/>
      <c r="VFK41" s="103"/>
      <c r="VFP41" s="102"/>
      <c r="VFQ41" s="102"/>
      <c r="VFR41" s="103"/>
      <c r="VFW41" s="102"/>
      <c r="VFX41" s="102"/>
      <c r="VFY41" s="103"/>
      <c r="VGD41" s="102"/>
      <c r="VGE41" s="102"/>
      <c r="VGF41" s="103"/>
      <c r="VGK41" s="102"/>
      <c r="VGL41" s="102"/>
      <c r="VGM41" s="103"/>
      <c r="VGR41" s="102"/>
      <c r="VGS41" s="102"/>
      <c r="VGT41" s="103"/>
      <c r="VGY41" s="102"/>
      <c r="VGZ41" s="102"/>
      <c r="VHA41" s="103"/>
      <c r="VHF41" s="102"/>
      <c r="VHG41" s="102"/>
      <c r="VHH41" s="103"/>
      <c r="VHM41" s="102"/>
      <c r="VHN41" s="102"/>
      <c r="VHO41" s="103"/>
      <c r="VHT41" s="102"/>
      <c r="VHU41" s="102"/>
      <c r="VHV41" s="103"/>
      <c r="VIA41" s="102"/>
      <c r="VIB41" s="102"/>
      <c r="VIC41" s="103"/>
      <c r="VIH41" s="102"/>
      <c r="VII41" s="102"/>
      <c r="VIJ41" s="103"/>
      <c r="VIO41" s="102"/>
      <c r="VIP41" s="102"/>
      <c r="VIQ41" s="103"/>
      <c r="VIV41" s="102"/>
      <c r="VIW41" s="102"/>
      <c r="VIX41" s="103"/>
      <c r="VJC41" s="102"/>
      <c r="VJD41" s="102"/>
      <c r="VJE41" s="103"/>
      <c r="VJJ41" s="102"/>
      <c r="VJK41" s="102"/>
      <c r="VJL41" s="103"/>
      <c r="VJQ41" s="102"/>
      <c r="VJR41" s="102"/>
      <c r="VJS41" s="103"/>
      <c r="VJX41" s="102"/>
      <c r="VJY41" s="102"/>
      <c r="VJZ41" s="103"/>
      <c r="VKE41" s="102"/>
      <c r="VKF41" s="102"/>
      <c r="VKG41" s="103"/>
      <c r="VKL41" s="102"/>
      <c r="VKM41" s="102"/>
      <c r="VKN41" s="103"/>
      <c r="VKS41" s="102"/>
      <c r="VKT41" s="102"/>
      <c r="VKU41" s="103"/>
      <c r="VKZ41" s="102"/>
      <c r="VLA41" s="102"/>
      <c r="VLB41" s="103"/>
      <c r="VLG41" s="102"/>
      <c r="VLH41" s="102"/>
      <c r="VLI41" s="103"/>
      <c r="VLN41" s="102"/>
      <c r="VLO41" s="102"/>
      <c r="VLP41" s="103"/>
      <c r="VLU41" s="102"/>
      <c r="VLV41" s="102"/>
      <c r="VLW41" s="103"/>
      <c r="VMB41" s="102"/>
      <c r="VMC41" s="102"/>
      <c r="VMD41" s="103"/>
      <c r="VMI41" s="102"/>
      <c r="VMJ41" s="102"/>
      <c r="VMK41" s="103"/>
      <c r="VMP41" s="102"/>
      <c r="VMQ41" s="102"/>
      <c r="VMR41" s="103"/>
      <c r="VMW41" s="102"/>
      <c r="VMX41" s="102"/>
      <c r="VMY41" s="103"/>
      <c r="VND41" s="102"/>
      <c r="VNE41" s="102"/>
      <c r="VNF41" s="103"/>
      <c r="VNK41" s="102"/>
      <c r="VNL41" s="102"/>
      <c r="VNM41" s="103"/>
      <c r="VNR41" s="102"/>
      <c r="VNS41" s="102"/>
      <c r="VNT41" s="103"/>
      <c r="VNY41" s="102"/>
      <c r="VNZ41" s="102"/>
      <c r="VOA41" s="103"/>
      <c r="VOF41" s="102"/>
      <c r="VOG41" s="102"/>
      <c r="VOH41" s="103"/>
      <c r="VOM41" s="102"/>
      <c r="VON41" s="102"/>
      <c r="VOO41" s="103"/>
      <c r="VOT41" s="102"/>
      <c r="VOU41" s="102"/>
      <c r="VOV41" s="103"/>
      <c r="VPA41" s="102"/>
      <c r="VPB41" s="102"/>
      <c r="VPC41" s="103"/>
      <c r="VPH41" s="102"/>
      <c r="VPI41" s="102"/>
      <c r="VPJ41" s="103"/>
      <c r="VPO41" s="102"/>
      <c r="VPP41" s="102"/>
      <c r="VPQ41" s="103"/>
      <c r="VPV41" s="102"/>
      <c r="VPW41" s="102"/>
      <c r="VPX41" s="103"/>
      <c r="VQC41" s="102"/>
      <c r="VQD41" s="102"/>
      <c r="VQE41" s="103"/>
      <c r="VQJ41" s="102"/>
      <c r="VQK41" s="102"/>
      <c r="VQL41" s="103"/>
      <c r="VQQ41" s="102"/>
      <c r="VQR41" s="102"/>
      <c r="VQS41" s="103"/>
      <c r="VQX41" s="102"/>
      <c r="VQY41" s="102"/>
      <c r="VQZ41" s="103"/>
      <c r="VRE41" s="102"/>
      <c r="VRF41" s="102"/>
      <c r="VRG41" s="103"/>
      <c r="VRL41" s="102"/>
      <c r="VRM41" s="102"/>
      <c r="VRN41" s="103"/>
      <c r="VRS41" s="102"/>
      <c r="VRT41" s="102"/>
      <c r="VRU41" s="103"/>
      <c r="VRZ41" s="102"/>
      <c r="VSA41" s="102"/>
      <c r="VSB41" s="103"/>
      <c r="VSG41" s="102"/>
      <c r="VSH41" s="102"/>
      <c r="VSI41" s="103"/>
      <c r="VSN41" s="102"/>
      <c r="VSO41" s="102"/>
      <c r="VSP41" s="103"/>
      <c r="VSU41" s="102"/>
      <c r="VSV41" s="102"/>
      <c r="VSW41" s="103"/>
      <c r="VTB41" s="102"/>
      <c r="VTC41" s="102"/>
      <c r="VTD41" s="103"/>
      <c r="VTI41" s="102"/>
      <c r="VTJ41" s="102"/>
      <c r="VTK41" s="103"/>
      <c r="VTP41" s="102"/>
      <c r="VTQ41" s="102"/>
      <c r="VTR41" s="103"/>
      <c r="VTW41" s="102"/>
      <c r="VTX41" s="102"/>
      <c r="VTY41" s="103"/>
      <c r="VUD41" s="102"/>
      <c r="VUE41" s="102"/>
      <c r="VUF41" s="103"/>
      <c r="VUK41" s="102"/>
      <c r="VUL41" s="102"/>
      <c r="VUM41" s="103"/>
      <c r="VUR41" s="102"/>
      <c r="VUS41" s="102"/>
      <c r="VUT41" s="103"/>
      <c r="VUY41" s="102"/>
      <c r="VUZ41" s="102"/>
      <c r="VVA41" s="103"/>
      <c r="VVF41" s="102"/>
      <c r="VVG41" s="102"/>
      <c r="VVH41" s="103"/>
      <c r="VVM41" s="102"/>
      <c r="VVN41" s="102"/>
      <c r="VVO41" s="103"/>
      <c r="VVT41" s="102"/>
      <c r="VVU41" s="102"/>
      <c r="VVV41" s="103"/>
      <c r="VWA41" s="102"/>
      <c r="VWB41" s="102"/>
      <c r="VWC41" s="103"/>
      <c r="VWH41" s="102"/>
      <c r="VWI41" s="102"/>
      <c r="VWJ41" s="103"/>
      <c r="VWO41" s="102"/>
      <c r="VWP41" s="102"/>
      <c r="VWQ41" s="103"/>
      <c r="VWV41" s="102"/>
      <c r="VWW41" s="102"/>
      <c r="VWX41" s="103"/>
      <c r="VXC41" s="102"/>
      <c r="VXD41" s="102"/>
      <c r="VXE41" s="103"/>
      <c r="VXJ41" s="102"/>
      <c r="VXK41" s="102"/>
      <c r="VXL41" s="103"/>
      <c r="VXQ41" s="102"/>
      <c r="VXR41" s="102"/>
      <c r="VXS41" s="103"/>
      <c r="VXX41" s="102"/>
      <c r="VXY41" s="102"/>
      <c r="VXZ41" s="103"/>
      <c r="VYE41" s="102"/>
      <c r="VYF41" s="102"/>
      <c r="VYG41" s="103"/>
      <c r="VYL41" s="102"/>
      <c r="VYM41" s="102"/>
      <c r="VYN41" s="103"/>
      <c r="VYS41" s="102"/>
      <c r="VYT41" s="102"/>
      <c r="VYU41" s="103"/>
      <c r="VYZ41" s="102"/>
      <c r="VZA41" s="102"/>
      <c r="VZB41" s="103"/>
      <c r="VZG41" s="102"/>
      <c r="VZH41" s="102"/>
      <c r="VZI41" s="103"/>
      <c r="VZN41" s="102"/>
      <c r="VZO41" s="102"/>
      <c r="VZP41" s="103"/>
      <c r="VZU41" s="102"/>
      <c r="VZV41" s="102"/>
      <c r="VZW41" s="103"/>
      <c r="WAB41" s="102"/>
      <c r="WAC41" s="102"/>
      <c r="WAD41" s="103"/>
      <c r="WAI41" s="102"/>
      <c r="WAJ41" s="102"/>
      <c r="WAK41" s="103"/>
      <c r="WAP41" s="102"/>
      <c r="WAQ41" s="102"/>
      <c r="WAR41" s="103"/>
      <c r="WAW41" s="102"/>
      <c r="WAX41" s="102"/>
      <c r="WAY41" s="103"/>
      <c r="WBD41" s="102"/>
      <c r="WBE41" s="102"/>
      <c r="WBF41" s="103"/>
      <c r="WBK41" s="102"/>
      <c r="WBL41" s="102"/>
      <c r="WBM41" s="103"/>
      <c r="WBR41" s="102"/>
      <c r="WBS41" s="102"/>
      <c r="WBT41" s="103"/>
      <c r="WBY41" s="102"/>
      <c r="WBZ41" s="102"/>
      <c r="WCA41" s="103"/>
      <c r="WCF41" s="102"/>
      <c r="WCG41" s="102"/>
      <c r="WCH41" s="103"/>
      <c r="WCM41" s="102"/>
      <c r="WCN41" s="102"/>
      <c r="WCO41" s="103"/>
      <c r="WCT41" s="102"/>
      <c r="WCU41" s="102"/>
      <c r="WCV41" s="103"/>
      <c r="WDA41" s="102"/>
      <c r="WDB41" s="102"/>
      <c r="WDC41" s="103"/>
      <c r="WDH41" s="102"/>
      <c r="WDI41" s="102"/>
      <c r="WDJ41" s="103"/>
      <c r="WDO41" s="102"/>
      <c r="WDP41" s="102"/>
      <c r="WDQ41" s="103"/>
      <c r="WDV41" s="102"/>
      <c r="WDW41" s="102"/>
      <c r="WDX41" s="103"/>
      <c r="WEC41" s="102"/>
      <c r="WED41" s="102"/>
      <c r="WEE41" s="103"/>
      <c r="WEJ41" s="102"/>
      <c r="WEK41" s="102"/>
      <c r="WEL41" s="103"/>
      <c r="WEQ41" s="102"/>
      <c r="WER41" s="102"/>
      <c r="WES41" s="103"/>
      <c r="WEX41" s="102"/>
      <c r="WEY41" s="102"/>
      <c r="WEZ41" s="103"/>
      <c r="WFE41" s="102"/>
      <c r="WFF41" s="102"/>
      <c r="WFG41" s="103"/>
      <c r="WFL41" s="102"/>
      <c r="WFM41" s="102"/>
      <c r="WFN41" s="103"/>
      <c r="WFS41" s="102"/>
      <c r="WFT41" s="102"/>
      <c r="WFU41" s="103"/>
      <c r="WFZ41" s="102"/>
      <c r="WGA41" s="102"/>
      <c r="WGB41" s="103"/>
      <c r="WGG41" s="102"/>
      <c r="WGH41" s="102"/>
      <c r="WGI41" s="103"/>
      <c r="WGN41" s="102"/>
      <c r="WGO41" s="102"/>
      <c r="WGP41" s="103"/>
      <c r="WGU41" s="102"/>
      <c r="WGV41" s="102"/>
      <c r="WGW41" s="103"/>
      <c r="WHB41" s="102"/>
      <c r="WHC41" s="102"/>
      <c r="WHD41" s="103"/>
      <c r="WHI41" s="102"/>
      <c r="WHJ41" s="102"/>
      <c r="WHK41" s="103"/>
      <c r="WHP41" s="102"/>
      <c r="WHQ41" s="102"/>
      <c r="WHR41" s="103"/>
      <c r="WHW41" s="102"/>
      <c r="WHX41" s="102"/>
      <c r="WHY41" s="103"/>
      <c r="WID41" s="102"/>
      <c r="WIE41" s="102"/>
      <c r="WIF41" s="103"/>
      <c r="WIK41" s="102"/>
      <c r="WIL41" s="102"/>
      <c r="WIM41" s="103"/>
      <c r="WIR41" s="102"/>
      <c r="WIS41" s="102"/>
      <c r="WIT41" s="103"/>
      <c r="WIY41" s="102"/>
      <c r="WIZ41" s="102"/>
      <c r="WJA41" s="103"/>
      <c r="WJF41" s="102"/>
      <c r="WJG41" s="102"/>
      <c r="WJH41" s="103"/>
      <c r="WJM41" s="102"/>
      <c r="WJN41" s="102"/>
      <c r="WJO41" s="103"/>
      <c r="WJT41" s="102"/>
      <c r="WJU41" s="102"/>
      <c r="WJV41" s="103"/>
      <c r="WKA41" s="102"/>
      <c r="WKB41" s="102"/>
      <c r="WKC41" s="103"/>
      <c r="WKH41" s="102"/>
      <c r="WKI41" s="102"/>
      <c r="WKJ41" s="103"/>
      <c r="WKO41" s="102"/>
      <c r="WKP41" s="102"/>
      <c r="WKQ41" s="103"/>
      <c r="WKV41" s="102"/>
      <c r="WKW41" s="102"/>
      <c r="WKX41" s="103"/>
      <c r="WLC41" s="102"/>
      <c r="WLD41" s="102"/>
      <c r="WLE41" s="103"/>
      <c r="WLJ41" s="102"/>
      <c r="WLK41" s="102"/>
      <c r="WLL41" s="103"/>
      <c r="WLQ41" s="102"/>
      <c r="WLR41" s="102"/>
      <c r="WLS41" s="103"/>
      <c r="WLX41" s="102"/>
      <c r="WLY41" s="102"/>
      <c r="WLZ41" s="103"/>
      <c r="WME41" s="102"/>
      <c r="WMF41" s="102"/>
      <c r="WMG41" s="103"/>
      <c r="WML41" s="102"/>
      <c r="WMM41" s="102"/>
      <c r="WMN41" s="103"/>
      <c r="WMS41" s="102"/>
      <c r="WMT41" s="102"/>
      <c r="WMU41" s="103"/>
      <c r="WMZ41" s="102"/>
      <c r="WNA41" s="102"/>
      <c r="WNB41" s="103"/>
      <c r="WNG41" s="102"/>
      <c r="WNH41" s="102"/>
      <c r="WNI41" s="103"/>
      <c r="WNN41" s="102"/>
      <c r="WNO41" s="102"/>
      <c r="WNP41" s="103"/>
      <c r="WNU41" s="102"/>
      <c r="WNV41" s="102"/>
      <c r="WNW41" s="103"/>
      <c r="WOB41" s="102"/>
      <c r="WOC41" s="102"/>
      <c r="WOD41" s="103"/>
      <c r="WOI41" s="102"/>
      <c r="WOJ41" s="102"/>
      <c r="WOK41" s="103"/>
      <c r="WOP41" s="102"/>
      <c r="WOQ41" s="102"/>
      <c r="WOR41" s="103"/>
      <c r="WOW41" s="102"/>
      <c r="WOX41" s="102"/>
      <c r="WOY41" s="103"/>
      <c r="WPD41" s="102"/>
      <c r="WPE41" s="102"/>
      <c r="WPF41" s="103"/>
      <c r="WPK41" s="102"/>
      <c r="WPL41" s="102"/>
      <c r="WPM41" s="103"/>
      <c r="WPR41" s="102"/>
      <c r="WPS41" s="102"/>
      <c r="WPT41" s="103"/>
      <c r="WPY41" s="102"/>
      <c r="WPZ41" s="102"/>
      <c r="WQA41" s="103"/>
      <c r="WQF41" s="102"/>
      <c r="WQG41" s="102"/>
      <c r="WQH41" s="103"/>
      <c r="WQM41" s="102"/>
      <c r="WQN41" s="102"/>
      <c r="WQO41" s="103"/>
      <c r="WQT41" s="102"/>
      <c r="WQU41" s="102"/>
      <c r="WQV41" s="103"/>
      <c r="WRA41" s="102"/>
      <c r="WRB41" s="102"/>
      <c r="WRC41" s="103"/>
      <c r="WRH41" s="102"/>
      <c r="WRI41" s="102"/>
      <c r="WRJ41" s="103"/>
      <c r="WRO41" s="102"/>
      <c r="WRP41" s="102"/>
      <c r="WRQ41" s="103"/>
      <c r="WRV41" s="102"/>
      <c r="WRW41" s="102"/>
      <c r="WRX41" s="103"/>
      <c r="WSC41" s="102"/>
      <c r="WSD41" s="102"/>
      <c r="WSE41" s="103"/>
      <c r="WSJ41" s="102"/>
      <c r="WSK41" s="102"/>
      <c r="WSL41" s="103"/>
      <c r="WSQ41" s="102"/>
      <c r="WSR41" s="102"/>
      <c r="WSS41" s="103"/>
      <c r="WSX41" s="102"/>
      <c r="WSY41" s="102"/>
      <c r="WSZ41" s="103"/>
      <c r="WTE41" s="102"/>
      <c r="WTF41" s="102"/>
      <c r="WTG41" s="103"/>
      <c r="WTL41" s="102"/>
      <c r="WTM41" s="102"/>
      <c r="WTN41" s="103"/>
      <c r="WTS41" s="102"/>
      <c r="WTT41" s="102"/>
      <c r="WTU41" s="103"/>
      <c r="WTZ41" s="102"/>
      <c r="WUA41" s="102"/>
      <c r="WUB41" s="103"/>
      <c r="WUG41" s="102"/>
      <c r="WUH41" s="102"/>
      <c r="WUI41" s="103"/>
      <c r="WUN41" s="102"/>
      <c r="WUO41" s="102"/>
      <c r="WUP41" s="103"/>
      <c r="WUU41" s="102"/>
      <c r="WUV41" s="102"/>
      <c r="WUW41" s="103"/>
      <c r="WVB41" s="102"/>
      <c r="WVC41" s="102"/>
      <c r="WVD41" s="103"/>
      <c r="WVI41" s="102"/>
      <c r="WVJ41" s="102"/>
      <c r="WVK41" s="103"/>
      <c r="WVP41" s="102"/>
      <c r="WVQ41" s="102"/>
      <c r="WVR41" s="103"/>
      <c r="WVW41" s="102"/>
      <c r="WVX41" s="102"/>
      <c r="WVY41" s="103"/>
      <c r="WWD41" s="102"/>
      <c r="WWE41" s="102"/>
      <c r="WWF41" s="103"/>
      <c r="WWK41" s="102"/>
      <c r="WWL41" s="102"/>
      <c r="WWM41" s="103"/>
      <c r="WWR41" s="102"/>
      <c r="WWS41" s="102"/>
      <c r="WWT41" s="103"/>
      <c r="WWY41" s="102"/>
      <c r="WWZ41" s="102"/>
      <c r="WXA41" s="103"/>
      <c r="WXF41" s="102"/>
      <c r="WXG41" s="102"/>
      <c r="WXH41" s="103"/>
      <c r="WXM41" s="102"/>
      <c r="WXN41" s="102"/>
      <c r="WXO41" s="103"/>
      <c r="WXT41" s="102"/>
      <c r="WXU41" s="102"/>
      <c r="WXV41" s="103"/>
      <c r="WYA41" s="102"/>
      <c r="WYB41" s="102"/>
      <c r="WYC41" s="103"/>
      <c r="WYH41" s="102"/>
      <c r="WYI41" s="102"/>
      <c r="WYJ41" s="103"/>
      <c r="WYO41" s="102"/>
      <c r="WYP41" s="102"/>
      <c r="WYQ41" s="103"/>
      <c r="WYV41" s="102"/>
      <c r="WYW41" s="102"/>
      <c r="WYX41" s="103"/>
      <c r="WZC41" s="102"/>
      <c r="WZD41" s="102"/>
      <c r="WZE41" s="103"/>
      <c r="WZJ41" s="102"/>
      <c r="WZK41" s="102"/>
      <c r="WZL41" s="103"/>
      <c r="WZQ41" s="102"/>
      <c r="WZR41" s="102"/>
      <c r="WZS41" s="103"/>
      <c r="WZX41" s="102"/>
      <c r="WZY41" s="102"/>
      <c r="WZZ41" s="103"/>
      <c r="XAE41" s="102"/>
      <c r="XAF41" s="102"/>
      <c r="XAG41" s="103"/>
      <c r="XAL41" s="102"/>
      <c r="XAM41" s="102"/>
      <c r="XAN41" s="103"/>
      <c r="XAS41" s="102"/>
      <c r="XAT41" s="102"/>
      <c r="XAU41" s="103"/>
      <c r="XAZ41" s="102"/>
      <c r="XBA41" s="102"/>
      <c r="XBB41" s="103"/>
      <c r="XBG41" s="102"/>
      <c r="XBH41" s="102"/>
      <c r="XBI41" s="103"/>
      <c r="XBN41" s="102"/>
      <c r="XBO41" s="102"/>
      <c r="XBP41" s="103"/>
      <c r="XBU41" s="102"/>
      <c r="XBV41" s="102"/>
      <c r="XBW41" s="103"/>
      <c r="XCB41" s="102"/>
      <c r="XCC41" s="102"/>
      <c r="XCD41" s="103"/>
      <c r="XCI41" s="102"/>
      <c r="XCJ41" s="102"/>
      <c r="XCK41" s="103"/>
      <c r="XCP41" s="102"/>
      <c r="XCQ41" s="102"/>
      <c r="XCR41" s="103"/>
      <c r="XCW41" s="102"/>
      <c r="XCX41" s="102"/>
      <c r="XCY41" s="103"/>
      <c r="XDD41" s="102"/>
      <c r="XDE41" s="102"/>
      <c r="XDF41" s="103"/>
      <c r="XDK41" s="102"/>
      <c r="XDL41" s="102"/>
      <c r="XDM41" s="103"/>
      <c r="XDR41" s="102"/>
      <c r="XDS41" s="102"/>
      <c r="XDT41" s="103"/>
      <c r="XDY41" s="102"/>
      <c r="XDZ41" s="102"/>
      <c r="XEA41" s="103"/>
      <c r="XEF41" s="102"/>
      <c r="XEG41" s="102"/>
      <c r="XEH41" s="103"/>
      <c r="XEM41" s="102"/>
      <c r="XEN41" s="102"/>
      <c r="XEO41" s="103"/>
      <c r="XET41" s="102"/>
      <c r="XEU41" s="102"/>
      <c r="XEV41" s="103"/>
      <c r="XFA41" s="102"/>
      <c r="XFB41" s="102"/>
      <c r="XFC41" s="103"/>
    </row>
    <row r="42" spans="1:2047 2052:3069 3074:5120 5125:6142 6147:7164 7169:9215 9220:10237 10242:12288 12293:13310 13315:14332 14337:16383" s="88" customFormat="1" ht="22.5" outlineLevel="1" x14ac:dyDescent="0.2">
      <c r="A42" s="5"/>
      <c r="B42" s="5"/>
      <c r="C42" s="59" t="s">
        <v>431</v>
      </c>
      <c r="D42" s="63" t="s">
        <v>432</v>
      </c>
      <c r="E42" s="63" t="s">
        <v>433</v>
      </c>
      <c r="F42" s="63" t="s">
        <v>434</v>
      </c>
      <c r="G42" s="87">
        <f>ROUND(E42*F42,2)</f>
        <v>6.37</v>
      </c>
      <c r="I42" s="90"/>
      <c r="J42" s="90"/>
      <c r="K42" s="90"/>
    </row>
    <row r="43" spans="1:2047 2052:3069 3074:5120 5125:6142 6147:7164 7169:9215 9220:10237 10242:12288 12293:13310 13315:14332 14337:16383" s="88" customFormat="1" ht="22.5" outlineLevel="1" x14ac:dyDescent="0.2">
      <c r="A43" s="5"/>
      <c r="B43" s="5"/>
      <c r="C43" s="59" t="s">
        <v>435</v>
      </c>
      <c r="D43" s="63" t="s">
        <v>397</v>
      </c>
      <c r="E43" s="63" t="s">
        <v>436</v>
      </c>
      <c r="F43" s="63" t="s">
        <v>437</v>
      </c>
      <c r="G43" s="87" t="s">
        <v>438</v>
      </c>
      <c r="I43" s="90"/>
      <c r="J43" s="90"/>
      <c r="K43" s="90"/>
    </row>
    <row r="44" spans="1:2047 2052:3069 3074:5120 5125:6142 6147:7164 7169:9215 9220:10237 10242:12288 12293:13310 13315:14332 14337:16383" s="88" customFormat="1" ht="22.5" outlineLevel="1" x14ac:dyDescent="0.2">
      <c r="A44" s="5"/>
      <c r="B44" s="5"/>
      <c r="C44" s="59" t="s">
        <v>396</v>
      </c>
      <c r="D44" s="63" t="s">
        <v>397</v>
      </c>
      <c r="E44" s="63" t="s">
        <v>439</v>
      </c>
      <c r="F44" s="63" t="s">
        <v>440</v>
      </c>
      <c r="G44" s="87" t="s">
        <v>441</v>
      </c>
      <c r="I44" s="90"/>
      <c r="J44" s="90"/>
      <c r="K44" s="90"/>
    </row>
    <row r="45" spans="1:2047 2052:3069 3074:5120 5125:6142 6147:7164 7169:9215 9220:10237 10242:12288 12293:13310 13315:14332 14337:16383" s="88" customFormat="1" outlineLevel="1" x14ac:dyDescent="0.2">
      <c r="A45" s="5"/>
      <c r="B45" s="5"/>
      <c r="C45" s="59"/>
      <c r="D45" s="63"/>
      <c r="E45" s="63"/>
      <c r="F45" s="63" t="s">
        <v>101</v>
      </c>
      <c r="G45" s="87">
        <f>G44+G43+G42</f>
        <v>14.370000000000001</v>
      </c>
      <c r="I45" s="90"/>
      <c r="J45" s="90"/>
      <c r="K45" s="90"/>
    </row>
    <row r="46" spans="1:2047 2052:3069 3074:5120 5125:6142 6147:7164 7169:9215 9220:10237 10242:12288 12293:13310 13315:14332 14337:16383" s="88" customFormat="1" outlineLevel="1" x14ac:dyDescent="0.2">
      <c r="A46" s="5"/>
      <c r="B46" s="5"/>
      <c r="C46" s="59"/>
      <c r="D46" s="63"/>
      <c r="E46" s="63"/>
      <c r="F46" s="63" t="s">
        <v>403</v>
      </c>
      <c r="G46" s="87">
        <f>ROUND(G45*0.25,2)</f>
        <v>3.59</v>
      </c>
      <c r="I46" s="90"/>
      <c r="J46" s="90"/>
      <c r="K46" s="90"/>
    </row>
    <row r="47" spans="1:2047 2052:3069 3074:5120 5125:6142 6147:7164 7169:9215 9220:10237 10242:12288 12293:13310 13315:14332 14337:16383" s="88" customFormat="1" outlineLevel="1" x14ac:dyDescent="0.2">
      <c r="A47" s="5"/>
      <c r="B47" s="5"/>
      <c r="C47" s="59"/>
      <c r="D47" s="63"/>
      <c r="E47" s="63"/>
      <c r="F47" s="63" t="s">
        <v>404</v>
      </c>
      <c r="G47" s="87">
        <f>ROUND(G45+G46,2)</f>
        <v>17.96</v>
      </c>
      <c r="I47" s="90"/>
      <c r="J47" s="90"/>
      <c r="K47" s="90"/>
    </row>
    <row r="48" spans="1:2047 2052:3069 3074:5120 5125:6142 6147:7164 7169:9215 9220:10237 10242:12288 12293:13310 13315:14332 14337:16383" s="104" customFormat="1" x14ac:dyDescent="0.2">
      <c r="A48" s="102" t="s">
        <v>392</v>
      </c>
      <c r="B48" s="102">
        <v>88489</v>
      </c>
      <c r="C48" s="103" t="s">
        <v>96</v>
      </c>
      <c r="H48" s="102"/>
      <c r="I48" s="102"/>
      <c r="J48" s="103"/>
      <c r="O48" s="102"/>
      <c r="P48" s="102"/>
      <c r="Q48" s="103"/>
      <c r="V48" s="102"/>
      <c r="W48" s="102"/>
      <c r="X48" s="103"/>
      <c r="AC48" s="102"/>
      <c r="AD48" s="102"/>
      <c r="AE48" s="103"/>
      <c r="AJ48" s="102"/>
      <c r="AK48" s="102"/>
      <c r="AL48" s="103"/>
      <c r="AQ48" s="102"/>
      <c r="AR48" s="102"/>
      <c r="AS48" s="103"/>
      <c r="AX48" s="102"/>
      <c r="AY48" s="102"/>
      <c r="AZ48" s="103"/>
      <c r="BE48" s="102"/>
      <c r="BF48" s="102"/>
      <c r="BG48" s="103"/>
      <c r="BL48" s="102"/>
      <c r="BM48" s="102"/>
      <c r="BN48" s="103"/>
      <c r="BS48" s="102"/>
      <c r="BT48" s="102"/>
      <c r="BU48" s="103"/>
      <c r="BZ48" s="102"/>
      <c r="CA48" s="102"/>
      <c r="CB48" s="103"/>
      <c r="CG48" s="102"/>
      <c r="CH48" s="102"/>
      <c r="CI48" s="103"/>
      <c r="CN48" s="102"/>
      <c r="CO48" s="102"/>
      <c r="CP48" s="103"/>
      <c r="CU48" s="102"/>
      <c r="CV48" s="102"/>
      <c r="CW48" s="103"/>
      <c r="DB48" s="102"/>
      <c r="DC48" s="102"/>
      <c r="DD48" s="103"/>
      <c r="DI48" s="102"/>
      <c r="DJ48" s="102"/>
      <c r="DK48" s="103"/>
      <c r="DP48" s="102"/>
      <c r="DQ48" s="102"/>
      <c r="DR48" s="103"/>
      <c r="DW48" s="102"/>
      <c r="DX48" s="102"/>
      <c r="DY48" s="103"/>
      <c r="ED48" s="102"/>
      <c r="EE48" s="102"/>
      <c r="EF48" s="103"/>
      <c r="EK48" s="102"/>
      <c r="EL48" s="102"/>
      <c r="EM48" s="103"/>
      <c r="ER48" s="102"/>
      <c r="ES48" s="102"/>
      <c r="ET48" s="103"/>
      <c r="EY48" s="102"/>
      <c r="EZ48" s="102"/>
      <c r="FA48" s="103"/>
      <c r="FF48" s="102"/>
      <c r="FG48" s="102"/>
      <c r="FH48" s="103"/>
      <c r="FM48" s="102"/>
      <c r="FN48" s="102"/>
      <c r="FO48" s="103"/>
      <c r="FT48" s="102"/>
      <c r="FU48" s="102"/>
      <c r="FV48" s="103"/>
      <c r="GA48" s="102"/>
      <c r="GB48" s="102"/>
      <c r="GC48" s="103"/>
      <c r="GH48" s="102"/>
      <c r="GI48" s="102"/>
      <c r="GJ48" s="103"/>
      <c r="GO48" s="102"/>
      <c r="GP48" s="102"/>
      <c r="GQ48" s="103"/>
      <c r="GV48" s="102"/>
      <c r="GW48" s="102"/>
      <c r="GX48" s="103"/>
      <c r="HC48" s="102"/>
      <c r="HD48" s="102"/>
      <c r="HE48" s="103"/>
      <c r="HJ48" s="102"/>
      <c r="HK48" s="102"/>
      <c r="HL48" s="103"/>
      <c r="HQ48" s="102"/>
      <c r="HR48" s="102"/>
      <c r="HS48" s="103"/>
      <c r="HX48" s="102"/>
      <c r="HY48" s="102"/>
      <c r="HZ48" s="103"/>
      <c r="IE48" s="102"/>
      <c r="IF48" s="102"/>
      <c r="IG48" s="103"/>
      <c r="IL48" s="102"/>
      <c r="IM48" s="102"/>
      <c r="IN48" s="103"/>
      <c r="IS48" s="102"/>
      <c r="IT48" s="102"/>
      <c r="IU48" s="103"/>
      <c r="IZ48" s="102"/>
      <c r="JA48" s="102"/>
      <c r="JB48" s="103"/>
      <c r="JG48" s="102"/>
      <c r="JH48" s="102"/>
      <c r="JI48" s="103"/>
      <c r="JN48" s="102"/>
      <c r="JO48" s="102"/>
      <c r="JP48" s="103"/>
      <c r="JU48" s="102"/>
      <c r="JV48" s="102"/>
      <c r="JW48" s="103"/>
      <c r="KB48" s="102"/>
      <c r="KC48" s="102"/>
      <c r="KD48" s="103"/>
      <c r="KI48" s="102"/>
      <c r="KJ48" s="102"/>
      <c r="KK48" s="103"/>
      <c r="KP48" s="102"/>
      <c r="KQ48" s="102"/>
      <c r="KR48" s="103"/>
      <c r="KW48" s="102"/>
      <c r="KX48" s="102"/>
      <c r="KY48" s="103"/>
      <c r="LD48" s="102"/>
      <c r="LE48" s="102"/>
      <c r="LF48" s="103"/>
      <c r="LK48" s="102"/>
      <c r="LL48" s="102"/>
      <c r="LM48" s="103"/>
      <c r="LR48" s="102"/>
      <c r="LS48" s="102"/>
      <c r="LT48" s="103"/>
      <c r="LY48" s="102"/>
      <c r="LZ48" s="102"/>
      <c r="MA48" s="103"/>
      <c r="MF48" s="102"/>
      <c r="MG48" s="102"/>
      <c r="MH48" s="103"/>
      <c r="MM48" s="102"/>
      <c r="MN48" s="102"/>
      <c r="MO48" s="103"/>
      <c r="MT48" s="102"/>
      <c r="MU48" s="102"/>
      <c r="MV48" s="103"/>
      <c r="NA48" s="102"/>
      <c r="NB48" s="102"/>
      <c r="NC48" s="103"/>
      <c r="NH48" s="102"/>
      <c r="NI48" s="102"/>
      <c r="NJ48" s="103"/>
      <c r="NO48" s="102"/>
      <c r="NP48" s="102"/>
      <c r="NQ48" s="103"/>
      <c r="NV48" s="102"/>
      <c r="NW48" s="102"/>
      <c r="NX48" s="103"/>
      <c r="OC48" s="102"/>
      <c r="OD48" s="102"/>
      <c r="OE48" s="103"/>
      <c r="OJ48" s="102"/>
      <c r="OK48" s="102"/>
      <c r="OL48" s="103"/>
      <c r="OQ48" s="102"/>
      <c r="OR48" s="102"/>
      <c r="OS48" s="103"/>
      <c r="OX48" s="102"/>
      <c r="OY48" s="102"/>
      <c r="OZ48" s="103"/>
      <c r="PE48" s="102"/>
      <c r="PF48" s="102"/>
      <c r="PG48" s="103"/>
      <c r="PL48" s="102"/>
      <c r="PM48" s="102"/>
      <c r="PN48" s="103"/>
      <c r="PS48" s="102"/>
      <c r="PT48" s="102"/>
      <c r="PU48" s="103"/>
      <c r="PZ48" s="102"/>
      <c r="QA48" s="102"/>
      <c r="QB48" s="103"/>
      <c r="QG48" s="102"/>
      <c r="QH48" s="102"/>
      <c r="QI48" s="103"/>
      <c r="QN48" s="102"/>
      <c r="QO48" s="102"/>
      <c r="QP48" s="103"/>
      <c r="QU48" s="102"/>
      <c r="QV48" s="102"/>
      <c r="QW48" s="103"/>
      <c r="RB48" s="102"/>
      <c r="RC48" s="102"/>
      <c r="RD48" s="103"/>
      <c r="RI48" s="102"/>
      <c r="RJ48" s="102"/>
      <c r="RK48" s="103"/>
      <c r="RP48" s="102"/>
      <c r="RQ48" s="102"/>
      <c r="RR48" s="103"/>
      <c r="RW48" s="102"/>
      <c r="RX48" s="102"/>
      <c r="RY48" s="103"/>
      <c r="SD48" s="102"/>
      <c r="SE48" s="102"/>
      <c r="SF48" s="103"/>
      <c r="SK48" s="102"/>
      <c r="SL48" s="102"/>
      <c r="SM48" s="103"/>
      <c r="SR48" s="102"/>
      <c r="SS48" s="102"/>
      <c r="ST48" s="103"/>
      <c r="SY48" s="102"/>
      <c r="SZ48" s="102"/>
      <c r="TA48" s="103"/>
      <c r="TF48" s="102"/>
      <c r="TG48" s="102"/>
      <c r="TH48" s="103"/>
      <c r="TM48" s="102"/>
      <c r="TN48" s="102"/>
      <c r="TO48" s="103"/>
      <c r="TT48" s="102"/>
      <c r="TU48" s="102"/>
      <c r="TV48" s="103"/>
      <c r="UA48" s="102"/>
      <c r="UB48" s="102"/>
      <c r="UC48" s="103"/>
      <c r="UH48" s="102"/>
      <c r="UI48" s="102"/>
      <c r="UJ48" s="103"/>
      <c r="UO48" s="102"/>
      <c r="UP48" s="102"/>
      <c r="UQ48" s="103"/>
      <c r="UV48" s="102"/>
      <c r="UW48" s="102"/>
      <c r="UX48" s="103"/>
      <c r="VC48" s="102"/>
      <c r="VD48" s="102"/>
      <c r="VE48" s="103"/>
      <c r="VJ48" s="102"/>
      <c r="VK48" s="102"/>
      <c r="VL48" s="103"/>
      <c r="VQ48" s="102"/>
      <c r="VR48" s="102"/>
      <c r="VS48" s="103"/>
      <c r="VX48" s="102"/>
      <c r="VY48" s="102"/>
      <c r="VZ48" s="103"/>
      <c r="WE48" s="102"/>
      <c r="WF48" s="102"/>
      <c r="WG48" s="103"/>
      <c r="WL48" s="102"/>
      <c r="WM48" s="102"/>
      <c r="WN48" s="103"/>
      <c r="WS48" s="102"/>
      <c r="WT48" s="102"/>
      <c r="WU48" s="103"/>
      <c r="WZ48" s="102"/>
      <c r="XA48" s="102"/>
      <c r="XB48" s="103"/>
      <c r="XG48" s="102"/>
      <c r="XH48" s="102"/>
      <c r="XI48" s="103"/>
      <c r="XN48" s="102"/>
      <c r="XO48" s="102"/>
      <c r="XP48" s="103"/>
      <c r="XU48" s="102"/>
      <c r="XV48" s="102"/>
      <c r="XW48" s="103"/>
      <c r="YB48" s="102"/>
      <c r="YC48" s="102"/>
      <c r="YD48" s="103"/>
      <c r="YI48" s="102"/>
      <c r="YJ48" s="102"/>
      <c r="YK48" s="103"/>
      <c r="YP48" s="102"/>
      <c r="YQ48" s="102"/>
      <c r="YR48" s="103"/>
      <c r="YW48" s="102"/>
      <c r="YX48" s="102"/>
      <c r="YY48" s="103"/>
      <c r="ZD48" s="102"/>
      <c r="ZE48" s="102"/>
      <c r="ZF48" s="103"/>
      <c r="ZK48" s="102"/>
      <c r="ZL48" s="102"/>
      <c r="ZM48" s="103"/>
      <c r="ZR48" s="102"/>
      <c r="ZS48" s="102"/>
      <c r="ZT48" s="103"/>
      <c r="ZY48" s="102"/>
      <c r="ZZ48" s="102"/>
      <c r="AAA48" s="103"/>
      <c r="AAF48" s="102"/>
      <c r="AAG48" s="102"/>
      <c r="AAH48" s="103"/>
      <c r="AAM48" s="102"/>
      <c r="AAN48" s="102"/>
      <c r="AAO48" s="103"/>
      <c r="AAT48" s="102"/>
      <c r="AAU48" s="102"/>
      <c r="AAV48" s="103"/>
      <c r="ABA48" s="102"/>
      <c r="ABB48" s="102"/>
      <c r="ABC48" s="103"/>
      <c r="ABH48" s="102"/>
      <c r="ABI48" s="102"/>
      <c r="ABJ48" s="103"/>
      <c r="ABO48" s="102"/>
      <c r="ABP48" s="102"/>
      <c r="ABQ48" s="103"/>
      <c r="ABV48" s="102"/>
      <c r="ABW48" s="102"/>
      <c r="ABX48" s="103"/>
      <c r="ACC48" s="102"/>
      <c r="ACD48" s="102"/>
      <c r="ACE48" s="103"/>
      <c r="ACJ48" s="102"/>
      <c r="ACK48" s="102"/>
      <c r="ACL48" s="103"/>
      <c r="ACQ48" s="102"/>
      <c r="ACR48" s="102"/>
      <c r="ACS48" s="103"/>
      <c r="ACX48" s="102"/>
      <c r="ACY48" s="102"/>
      <c r="ACZ48" s="103"/>
      <c r="ADE48" s="102"/>
      <c r="ADF48" s="102"/>
      <c r="ADG48" s="103"/>
      <c r="ADL48" s="102"/>
      <c r="ADM48" s="102"/>
      <c r="ADN48" s="103"/>
      <c r="ADS48" s="102"/>
      <c r="ADT48" s="102"/>
      <c r="ADU48" s="103"/>
      <c r="ADZ48" s="102"/>
      <c r="AEA48" s="102"/>
      <c r="AEB48" s="103"/>
      <c r="AEG48" s="102"/>
      <c r="AEH48" s="102"/>
      <c r="AEI48" s="103"/>
      <c r="AEN48" s="102"/>
      <c r="AEO48" s="102"/>
      <c r="AEP48" s="103"/>
      <c r="AEU48" s="102"/>
      <c r="AEV48" s="102"/>
      <c r="AEW48" s="103"/>
      <c r="AFB48" s="102"/>
      <c r="AFC48" s="102"/>
      <c r="AFD48" s="103"/>
      <c r="AFI48" s="102"/>
      <c r="AFJ48" s="102"/>
      <c r="AFK48" s="103"/>
      <c r="AFP48" s="102"/>
      <c r="AFQ48" s="102"/>
      <c r="AFR48" s="103"/>
      <c r="AFW48" s="102"/>
      <c r="AFX48" s="102"/>
      <c r="AFY48" s="103"/>
      <c r="AGD48" s="102"/>
      <c r="AGE48" s="102"/>
      <c r="AGF48" s="103"/>
      <c r="AGK48" s="102"/>
      <c r="AGL48" s="102"/>
      <c r="AGM48" s="103"/>
      <c r="AGR48" s="102"/>
      <c r="AGS48" s="102"/>
      <c r="AGT48" s="103"/>
      <c r="AGY48" s="102"/>
      <c r="AGZ48" s="102"/>
      <c r="AHA48" s="103"/>
      <c r="AHF48" s="102"/>
      <c r="AHG48" s="102"/>
      <c r="AHH48" s="103"/>
      <c r="AHM48" s="102"/>
      <c r="AHN48" s="102"/>
      <c r="AHO48" s="103"/>
      <c r="AHT48" s="102"/>
      <c r="AHU48" s="102"/>
      <c r="AHV48" s="103"/>
      <c r="AIA48" s="102"/>
      <c r="AIB48" s="102"/>
      <c r="AIC48" s="103"/>
      <c r="AIH48" s="102"/>
      <c r="AII48" s="102"/>
      <c r="AIJ48" s="103"/>
      <c r="AIO48" s="102"/>
      <c r="AIP48" s="102"/>
      <c r="AIQ48" s="103"/>
      <c r="AIV48" s="102"/>
      <c r="AIW48" s="102"/>
      <c r="AIX48" s="103"/>
      <c r="AJC48" s="102"/>
      <c r="AJD48" s="102"/>
      <c r="AJE48" s="103"/>
      <c r="AJJ48" s="102"/>
      <c r="AJK48" s="102"/>
      <c r="AJL48" s="103"/>
      <c r="AJQ48" s="102"/>
      <c r="AJR48" s="102"/>
      <c r="AJS48" s="103"/>
      <c r="AJX48" s="102"/>
      <c r="AJY48" s="102"/>
      <c r="AJZ48" s="103"/>
      <c r="AKE48" s="102"/>
      <c r="AKF48" s="102"/>
      <c r="AKG48" s="103"/>
      <c r="AKL48" s="102"/>
      <c r="AKM48" s="102"/>
      <c r="AKN48" s="103"/>
      <c r="AKS48" s="102"/>
      <c r="AKT48" s="102"/>
      <c r="AKU48" s="103"/>
      <c r="AKZ48" s="102"/>
      <c r="ALA48" s="102"/>
      <c r="ALB48" s="103"/>
      <c r="ALG48" s="102"/>
      <c r="ALH48" s="102"/>
      <c r="ALI48" s="103"/>
      <c r="ALN48" s="102"/>
      <c r="ALO48" s="102"/>
      <c r="ALP48" s="103"/>
      <c r="ALU48" s="102"/>
      <c r="ALV48" s="102"/>
      <c r="ALW48" s="103"/>
      <c r="AMB48" s="102"/>
      <c r="AMC48" s="102"/>
      <c r="AMD48" s="103"/>
      <c r="AMI48" s="102"/>
      <c r="AMJ48" s="102"/>
      <c r="AMK48" s="103"/>
      <c r="AMP48" s="102"/>
      <c r="AMQ48" s="102"/>
      <c r="AMR48" s="103"/>
      <c r="AMW48" s="102"/>
      <c r="AMX48" s="102"/>
      <c r="AMY48" s="103"/>
      <c r="AND48" s="102"/>
      <c r="ANE48" s="102"/>
      <c r="ANF48" s="103"/>
      <c r="ANK48" s="102"/>
      <c r="ANL48" s="102"/>
      <c r="ANM48" s="103"/>
      <c r="ANR48" s="102"/>
      <c r="ANS48" s="102"/>
      <c r="ANT48" s="103"/>
      <c r="ANY48" s="102"/>
      <c r="ANZ48" s="102"/>
      <c r="AOA48" s="103"/>
      <c r="AOF48" s="102"/>
      <c r="AOG48" s="102"/>
      <c r="AOH48" s="103"/>
      <c r="AOM48" s="102"/>
      <c r="AON48" s="102"/>
      <c r="AOO48" s="103"/>
      <c r="AOT48" s="102"/>
      <c r="AOU48" s="102"/>
      <c r="AOV48" s="103"/>
      <c r="APA48" s="102"/>
      <c r="APB48" s="102"/>
      <c r="APC48" s="103"/>
      <c r="APH48" s="102"/>
      <c r="API48" s="102"/>
      <c r="APJ48" s="103"/>
      <c r="APO48" s="102"/>
      <c r="APP48" s="102"/>
      <c r="APQ48" s="103"/>
      <c r="APV48" s="102"/>
      <c r="APW48" s="102"/>
      <c r="APX48" s="103"/>
      <c r="AQC48" s="102"/>
      <c r="AQD48" s="102"/>
      <c r="AQE48" s="103"/>
      <c r="AQJ48" s="102"/>
      <c r="AQK48" s="102"/>
      <c r="AQL48" s="103"/>
      <c r="AQQ48" s="102"/>
      <c r="AQR48" s="102"/>
      <c r="AQS48" s="103"/>
      <c r="AQX48" s="102"/>
      <c r="AQY48" s="102"/>
      <c r="AQZ48" s="103"/>
      <c r="ARE48" s="102"/>
      <c r="ARF48" s="102"/>
      <c r="ARG48" s="103"/>
      <c r="ARL48" s="102"/>
      <c r="ARM48" s="102"/>
      <c r="ARN48" s="103"/>
      <c r="ARS48" s="102"/>
      <c r="ART48" s="102"/>
      <c r="ARU48" s="103"/>
      <c r="ARZ48" s="102"/>
      <c r="ASA48" s="102"/>
      <c r="ASB48" s="103"/>
      <c r="ASG48" s="102"/>
      <c r="ASH48" s="102"/>
      <c r="ASI48" s="103"/>
      <c r="ASN48" s="102"/>
      <c r="ASO48" s="102"/>
      <c r="ASP48" s="103"/>
      <c r="ASU48" s="102"/>
      <c r="ASV48" s="102"/>
      <c r="ASW48" s="103"/>
      <c r="ATB48" s="102"/>
      <c r="ATC48" s="102"/>
      <c r="ATD48" s="103"/>
      <c r="ATI48" s="102"/>
      <c r="ATJ48" s="102"/>
      <c r="ATK48" s="103"/>
      <c r="ATP48" s="102"/>
      <c r="ATQ48" s="102"/>
      <c r="ATR48" s="103"/>
      <c r="ATW48" s="102"/>
      <c r="ATX48" s="102"/>
      <c r="ATY48" s="103"/>
      <c r="AUD48" s="102"/>
      <c r="AUE48" s="102"/>
      <c r="AUF48" s="103"/>
      <c r="AUK48" s="102"/>
      <c r="AUL48" s="102"/>
      <c r="AUM48" s="103"/>
      <c r="AUR48" s="102"/>
      <c r="AUS48" s="102"/>
      <c r="AUT48" s="103"/>
      <c r="AUY48" s="102"/>
      <c r="AUZ48" s="102"/>
      <c r="AVA48" s="103"/>
      <c r="AVF48" s="102"/>
      <c r="AVG48" s="102"/>
      <c r="AVH48" s="103"/>
      <c r="AVM48" s="102"/>
      <c r="AVN48" s="102"/>
      <c r="AVO48" s="103"/>
      <c r="AVT48" s="102"/>
      <c r="AVU48" s="102"/>
      <c r="AVV48" s="103"/>
      <c r="AWA48" s="102"/>
      <c r="AWB48" s="102"/>
      <c r="AWC48" s="103"/>
      <c r="AWH48" s="102"/>
      <c r="AWI48" s="102"/>
      <c r="AWJ48" s="103"/>
      <c r="AWO48" s="102"/>
      <c r="AWP48" s="102"/>
      <c r="AWQ48" s="103"/>
      <c r="AWV48" s="102"/>
      <c r="AWW48" s="102"/>
      <c r="AWX48" s="103"/>
      <c r="AXC48" s="102"/>
      <c r="AXD48" s="102"/>
      <c r="AXE48" s="103"/>
      <c r="AXJ48" s="102"/>
      <c r="AXK48" s="102"/>
      <c r="AXL48" s="103"/>
      <c r="AXQ48" s="102"/>
      <c r="AXR48" s="102"/>
      <c r="AXS48" s="103"/>
      <c r="AXX48" s="102"/>
      <c r="AXY48" s="102"/>
      <c r="AXZ48" s="103"/>
      <c r="AYE48" s="102"/>
      <c r="AYF48" s="102"/>
      <c r="AYG48" s="103"/>
      <c r="AYL48" s="102"/>
      <c r="AYM48" s="102"/>
      <c r="AYN48" s="103"/>
      <c r="AYS48" s="102"/>
      <c r="AYT48" s="102"/>
      <c r="AYU48" s="103"/>
      <c r="AYZ48" s="102"/>
      <c r="AZA48" s="102"/>
      <c r="AZB48" s="103"/>
      <c r="AZG48" s="102"/>
      <c r="AZH48" s="102"/>
      <c r="AZI48" s="103"/>
      <c r="AZN48" s="102"/>
      <c r="AZO48" s="102"/>
      <c r="AZP48" s="103"/>
      <c r="AZU48" s="102"/>
      <c r="AZV48" s="102"/>
      <c r="AZW48" s="103"/>
      <c r="BAB48" s="102"/>
      <c r="BAC48" s="102"/>
      <c r="BAD48" s="103"/>
      <c r="BAI48" s="102"/>
      <c r="BAJ48" s="102"/>
      <c r="BAK48" s="103"/>
      <c r="BAP48" s="102"/>
      <c r="BAQ48" s="102"/>
      <c r="BAR48" s="103"/>
      <c r="BAW48" s="102"/>
      <c r="BAX48" s="102"/>
      <c r="BAY48" s="103"/>
      <c r="BBD48" s="102"/>
      <c r="BBE48" s="102"/>
      <c r="BBF48" s="103"/>
      <c r="BBK48" s="102"/>
      <c r="BBL48" s="102"/>
      <c r="BBM48" s="103"/>
      <c r="BBR48" s="102"/>
      <c r="BBS48" s="102"/>
      <c r="BBT48" s="103"/>
      <c r="BBY48" s="102"/>
      <c r="BBZ48" s="102"/>
      <c r="BCA48" s="103"/>
      <c r="BCF48" s="102"/>
      <c r="BCG48" s="102"/>
      <c r="BCH48" s="103"/>
      <c r="BCM48" s="102"/>
      <c r="BCN48" s="102"/>
      <c r="BCO48" s="103"/>
      <c r="BCT48" s="102"/>
      <c r="BCU48" s="102"/>
      <c r="BCV48" s="103"/>
      <c r="BDA48" s="102"/>
      <c r="BDB48" s="102"/>
      <c r="BDC48" s="103"/>
      <c r="BDH48" s="102"/>
      <c r="BDI48" s="102"/>
      <c r="BDJ48" s="103"/>
      <c r="BDO48" s="102"/>
      <c r="BDP48" s="102"/>
      <c r="BDQ48" s="103"/>
      <c r="BDV48" s="102"/>
      <c r="BDW48" s="102"/>
      <c r="BDX48" s="103"/>
      <c r="BEC48" s="102"/>
      <c r="BED48" s="102"/>
      <c r="BEE48" s="103"/>
      <c r="BEJ48" s="102"/>
      <c r="BEK48" s="102"/>
      <c r="BEL48" s="103"/>
      <c r="BEQ48" s="102"/>
      <c r="BER48" s="102"/>
      <c r="BES48" s="103"/>
      <c r="BEX48" s="102"/>
      <c r="BEY48" s="102"/>
      <c r="BEZ48" s="103"/>
      <c r="BFE48" s="102"/>
      <c r="BFF48" s="102"/>
      <c r="BFG48" s="103"/>
      <c r="BFL48" s="102"/>
      <c r="BFM48" s="102"/>
      <c r="BFN48" s="103"/>
      <c r="BFS48" s="102"/>
      <c r="BFT48" s="102"/>
      <c r="BFU48" s="103"/>
      <c r="BFZ48" s="102"/>
      <c r="BGA48" s="102"/>
      <c r="BGB48" s="103"/>
      <c r="BGG48" s="102"/>
      <c r="BGH48" s="102"/>
      <c r="BGI48" s="103"/>
      <c r="BGN48" s="102"/>
      <c r="BGO48" s="102"/>
      <c r="BGP48" s="103"/>
      <c r="BGU48" s="102"/>
      <c r="BGV48" s="102"/>
      <c r="BGW48" s="103"/>
      <c r="BHB48" s="102"/>
      <c r="BHC48" s="102"/>
      <c r="BHD48" s="103"/>
      <c r="BHI48" s="102"/>
      <c r="BHJ48" s="102"/>
      <c r="BHK48" s="103"/>
      <c r="BHP48" s="102"/>
      <c r="BHQ48" s="102"/>
      <c r="BHR48" s="103"/>
      <c r="BHW48" s="102"/>
      <c r="BHX48" s="102"/>
      <c r="BHY48" s="103"/>
      <c r="BID48" s="102"/>
      <c r="BIE48" s="102"/>
      <c r="BIF48" s="103"/>
      <c r="BIK48" s="102"/>
      <c r="BIL48" s="102"/>
      <c r="BIM48" s="103"/>
      <c r="BIR48" s="102"/>
      <c r="BIS48" s="102"/>
      <c r="BIT48" s="103"/>
      <c r="BIY48" s="102"/>
      <c r="BIZ48" s="102"/>
      <c r="BJA48" s="103"/>
      <c r="BJF48" s="102"/>
      <c r="BJG48" s="102"/>
      <c r="BJH48" s="103"/>
      <c r="BJM48" s="102"/>
      <c r="BJN48" s="102"/>
      <c r="BJO48" s="103"/>
      <c r="BJT48" s="102"/>
      <c r="BJU48" s="102"/>
      <c r="BJV48" s="103"/>
      <c r="BKA48" s="102"/>
      <c r="BKB48" s="102"/>
      <c r="BKC48" s="103"/>
      <c r="BKH48" s="102"/>
      <c r="BKI48" s="102"/>
      <c r="BKJ48" s="103"/>
      <c r="BKO48" s="102"/>
      <c r="BKP48" s="102"/>
      <c r="BKQ48" s="103"/>
      <c r="BKV48" s="102"/>
      <c r="BKW48" s="102"/>
      <c r="BKX48" s="103"/>
      <c r="BLC48" s="102"/>
      <c r="BLD48" s="102"/>
      <c r="BLE48" s="103"/>
      <c r="BLJ48" s="102"/>
      <c r="BLK48" s="102"/>
      <c r="BLL48" s="103"/>
      <c r="BLQ48" s="102"/>
      <c r="BLR48" s="102"/>
      <c r="BLS48" s="103"/>
      <c r="BLX48" s="102"/>
      <c r="BLY48" s="102"/>
      <c r="BLZ48" s="103"/>
      <c r="BME48" s="102"/>
      <c r="BMF48" s="102"/>
      <c r="BMG48" s="103"/>
      <c r="BML48" s="102"/>
      <c r="BMM48" s="102"/>
      <c r="BMN48" s="103"/>
      <c r="BMS48" s="102"/>
      <c r="BMT48" s="102"/>
      <c r="BMU48" s="103"/>
      <c r="BMZ48" s="102"/>
      <c r="BNA48" s="102"/>
      <c r="BNB48" s="103"/>
      <c r="BNG48" s="102"/>
      <c r="BNH48" s="102"/>
      <c r="BNI48" s="103"/>
      <c r="BNN48" s="102"/>
      <c r="BNO48" s="102"/>
      <c r="BNP48" s="103"/>
      <c r="BNU48" s="102"/>
      <c r="BNV48" s="102"/>
      <c r="BNW48" s="103"/>
      <c r="BOB48" s="102"/>
      <c r="BOC48" s="102"/>
      <c r="BOD48" s="103"/>
      <c r="BOI48" s="102"/>
      <c r="BOJ48" s="102"/>
      <c r="BOK48" s="103"/>
      <c r="BOP48" s="102"/>
      <c r="BOQ48" s="102"/>
      <c r="BOR48" s="103"/>
      <c r="BOW48" s="102"/>
      <c r="BOX48" s="102"/>
      <c r="BOY48" s="103"/>
      <c r="BPD48" s="102"/>
      <c r="BPE48" s="102"/>
      <c r="BPF48" s="103"/>
      <c r="BPK48" s="102"/>
      <c r="BPL48" s="102"/>
      <c r="BPM48" s="103"/>
      <c r="BPR48" s="102"/>
      <c r="BPS48" s="102"/>
      <c r="BPT48" s="103"/>
      <c r="BPY48" s="102"/>
      <c r="BPZ48" s="102"/>
      <c r="BQA48" s="103"/>
      <c r="BQF48" s="102"/>
      <c r="BQG48" s="102"/>
      <c r="BQH48" s="103"/>
      <c r="BQM48" s="102"/>
      <c r="BQN48" s="102"/>
      <c r="BQO48" s="103"/>
      <c r="BQT48" s="102"/>
      <c r="BQU48" s="102"/>
      <c r="BQV48" s="103"/>
      <c r="BRA48" s="102"/>
      <c r="BRB48" s="102"/>
      <c r="BRC48" s="103"/>
      <c r="BRH48" s="102"/>
      <c r="BRI48" s="102"/>
      <c r="BRJ48" s="103"/>
      <c r="BRO48" s="102"/>
      <c r="BRP48" s="102"/>
      <c r="BRQ48" s="103"/>
      <c r="BRV48" s="102"/>
      <c r="BRW48" s="102"/>
      <c r="BRX48" s="103"/>
      <c r="BSC48" s="102"/>
      <c r="BSD48" s="102"/>
      <c r="BSE48" s="103"/>
      <c r="BSJ48" s="102"/>
      <c r="BSK48" s="102"/>
      <c r="BSL48" s="103"/>
      <c r="BSQ48" s="102"/>
      <c r="BSR48" s="102"/>
      <c r="BSS48" s="103"/>
      <c r="BSX48" s="102"/>
      <c r="BSY48" s="102"/>
      <c r="BSZ48" s="103"/>
      <c r="BTE48" s="102"/>
      <c r="BTF48" s="102"/>
      <c r="BTG48" s="103"/>
      <c r="BTL48" s="102"/>
      <c r="BTM48" s="102"/>
      <c r="BTN48" s="103"/>
      <c r="BTS48" s="102"/>
      <c r="BTT48" s="102"/>
      <c r="BTU48" s="103"/>
      <c r="BTZ48" s="102"/>
      <c r="BUA48" s="102"/>
      <c r="BUB48" s="103"/>
      <c r="BUG48" s="102"/>
      <c r="BUH48" s="102"/>
      <c r="BUI48" s="103"/>
      <c r="BUN48" s="102"/>
      <c r="BUO48" s="102"/>
      <c r="BUP48" s="103"/>
      <c r="BUU48" s="102"/>
      <c r="BUV48" s="102"/>
      <c r="BUW48" s="103"/>
      <c r="BVB48" s="102"/>
      <c r="BVC48" s="102"/>
      <c r="BVD48" s="103"/>
      <c r="BVI48" s="102"/>
      <c r="BVJ48" s="102"/>
      <c r="BVK48" s="103"/>
      <c r="BVP48" s="102"/>
      <c r="BVQ48" s="102"/>
      <c r="BVR48" s="103"/>
      <c r="BVW48" s="102"/>
      <c r="BVX48" s="102"/>
      <c r="BVY48" s="103"/>
      <c r="BWD48" s="102"/>
      <c r="BWE48" s="102"/>
      <c r="BWF48" s="103"/>
      <c r="BWK48" s="102"/>
      <c r="BWL48" s="102"/>
      <c r="BWM48" s="103"/>
      <c r="BWR48" s="102"/>
      <c r="BWS48" s="102"/>
      <c r="BWT48" s="103"/>
      <c r="BWY48" s="102"/>
      <c r="BWZ48" s="102"/>
      <c r="BXA48" s="103"/>
      <c r="BXF48" s="102"/>
      <c r="BXG48" s="102"/>
      <c r="BXH48" s="103"/>
      <c r="BXM48" s="102"/>
      <c r="BXN48" s="102"/>
      <c r="BXO48" s="103"/>
      <c r="BXT48" s="102"/>
      <c r="BXU48" s="102"/>
      <c r="BXV48" s="103"/>
      <c r="BYA48" s="102"/>
      <c r="BYB48" s="102"/>
      <c r="BYC48" s="103"/>
      <c r="BYH48" s="102"/>
      <c r="BYI48" s="102"/>
      <c r="BYJ48" s="103"/>
      <c r="BYO48" s="102"/>
      <c r="BYP48" s="102"/>
      <c r="BYQ48" s="103"/>
      <c r="BYV48" s="102"/>
      <c r="BYW48" s="102"/>
      <c r="BYX48" s="103"/>
      <c r="BZC48" s="102"/>
      <c r="BZD48" s="102"/>
      <c r="BZE48" s="103"/>
      <c r="BZJ48" s="102"/>
      <c r="BZK48" s="102"/>
      <c r="BZL48" s="103"/>
      <c r="BZQ48" s="102"/>
      <c r="BZR48" s="102"/>
      <c r="BZS48" s="103"/>
      <c r="BZX48" s="102"/>
      <c r="BZY48" s="102"/>
      <c r="BZZ48" s="103"/>
      <c r="CAE48" s="102"/>
      <c r="CAF48" s="102"/>
      <c r="CAG48" s="103"/>
      <c r="CAL48" s="102"/>
      <c r="CAM48" s="102"/>
      <c r="CAN48" s="103"/>
      <c r="CAS48" s="102"/>
      <c r="CAT48" s="102"/>
      <c r="CAU48" s="103"/>
      <c r="CAZ48" s="102"/>
      <c r="CBA48" s="102"/>
      <c r="CBB48" s="103"/>
      <c r="CBG48" s="102"/>
      <c r="CBH48" s="102"/>
      <c r="CBI48" s="103"/>
      <c r="CBN48" s="102"/>
      <c r="CBO48" s="102"/>
      <c r="CBP48" s="103"/>
      <c r="CBU48" s="102"/>
      <c r="CBV48" s="102"/>
      <c r="CBW48" s="103"/>
      <c r="CCB48" s="102"/>
      <c r="CCC48" s="102"/>
      <c r="CCD48" s="103"/>
      <c r="CCI48" s="102"/>
      <c r="CCJ48" s="102"/>
      <c r="CCK48" s="103"/>
      <c r="CCP48" s="102"/>
      <c r="CCQ48" s="102"/>
      <c r="CCR48" s="103"/>
      <c r="CCW48" s="102"/>
      <c r="CCX48" s="102"/>
      <c r="CCY48" s="103"/>
      <c r="CDD48" s="102"/>
      <c r="CDE48" s="102"/>
      <c r="CDF48" s="103"/>
      <c r="CDK48" s="102"/>
      <c r="CDL48" s="102"/>
      <c r="CDM48" s="103"/>
      <c r="CDR48" s="102"/>
      <c r="CDS48" s="102"/>
      <c r="CDT48" s="103"/>
      <c r="CDY48" s="102"/>
      <c r="CDZ48" s="102"/>
      <c r="CEA48" s="103"/>
      <c r="CEF48" s="102"/>
      <c r="CEG48" s="102"/>
      <c r="CEH48" s="103"/>
      <c r="CEM48" s="102"/>
      <c r="CEN48" s="102"/>
      <c r="CEO48" s="103"/>
      <c r="CET48" s="102"/>
      <c r="CEU48" s="102"/>
      <c r="CEV48" s="103"/>
      <c r="CFA48" s="102"/>
      <c r="CFB48" s="102"/>
      <c r="CFC48" s="103"/>
      <c r="CFH48" s="102"/>
      <c r="CFI48" s="102"/>
      <c r="CFJ48" s="103"/>
      <c r="CFO48" s="102"/>
      <c r="CFP48" s="102"/>
      <c r="CFQ48" s="103"/>
      <c r="CFV48" s="102"/>
      <c r="CFW48" s="102"/>
      <c r="CFX48" s="103"/>
      <c r="CGC48" s="102"/>
      <c r="CGD48" s="102"/>
      <c r="CGE48" s="103"/>
      <c r="CGJ48" s="102"/>
      <c r="CGK48" s="102"/>
      <c r="CGL48" s="103"/>
      <c r="CGQ48" s="102"/>
      <c r="CGR48" s="102"/>
      <c r="CGS48" s="103"/>
      <c r="CGX48" s="102"/>
      <c r="CGY48" s="102"/>
      <c r="CGZ48" s="103"/>
      <c r="CHE48" s="102"/>
      <c r="CHF48" s="102"/>
      <c r="CHG48" s="103"/>
      <c r="CHL48" s="102"/>
      <c r="CHM48" s="102"/>
      <c r="CHN48" s="103"/>
      <c r="CHS48" s="102"/>
      <c r="CHT48" s="102"/>
      <c r="CHU48" s="103"/>
      <c r="CHZ48" s="102"/>
      <c r="CIA48" s="102"/>
      <c r="CIB48" s="103"/>
      <c r="CIG48" s="102"/>
      <c r="CIH48" s="102"/>
      <c r="CII48" s="103"/>
      <c r="CIN48" s="102"/>
      <c r="CIO48" s="102"/>
      <c r="CIP48" s="103"/>
      <c r="CIU48" s="102"/>
      <c r="CIV48" s="102"/>
      <c r="CIW48" s="103"/>
      <c r="CJB48" s="102"/>
      <c r="CJC48" s="102"/>
      <c r="CJD48" s="103"/>
      <c r="CJI48" s="102"/>
      <c r="CJJ48" s="102"/>
      <c r="CJK48" s="103"/>
      <c r="CJP48" s="102"/>
      <c r="CJQ48" s="102"/>
      <c r="CJR48" s="103"/>
      <c r="CJW48" s="102"/>
      <c r="CJX48" s="102"/>
      <c r="CJY48" s="103"/>
      <c r="CKD48" s="102"/>
      <c r="CKE48" s="102"/>
      <c r="CKF48" s="103"/>
      <c r="CKK48" s="102"/>
      <c r="CKL48" s="102"/>
      <c r="CKM48" s="103"/>
      <c r="CKR48" s="102"/>
      <c r="CKS48" s="102"/>
      <c r="CKT48" s="103"/>
      <c r="CKY48" s="102"/>
      <c r="CKZ48" s="102"/>
      <c r="CLA48" s="103"/>
      <c r="CLF48" s="102"/>
      <c r="CLG48" s="102"/>
      <c r="CLH48" s="103"/>
      <c r="CLM48" s="102"/>
      <c r="CLN48" s="102"/>
      <c r="CLO48" s="103"/>
      <c r="CLT48" s="102"/>
      <c r="CLU48" s="102"/>
      <c r="CLV48" s="103"/>
      <c r="CMA48" s="102"/>
      <c r="CMB48" s="102"/>
      <c r="CMC48" s="103"/>
      <c r="CMH48" s="102"/>
      <c r="CMI48" s="102"/>
      <c r="CMJ48" s="103"/>
      <c r="CMO48" s="102"/>
      <c r="CMP48" s="102"/>
      <c r="CMQ48" s="103"/>
      <c r="CMV48" s="102"/>
      <c r="CMW48" s="102"/>
      <c r="CMX48" s="103"/>
      <c r="CNC48" s="102"/>
      <c r="CND48" s="102"/>
      <c r="CNE48" s="103"/>
      <c r="CNJ48" s="102"/>
      <c r="CNK48" s="102"/>
      <c r="CNL48" s="103"/>
      <c r="CNQ48" s="102"/>
      <c r="CNR48" s="102"/>
      <c r="CNS48" s="103"/>
      <c r="CNX48" s="102"/>
      <c r="CNY48" s="102"/>
      <c r="CNZ48" s="103"/>
      <c r="COE48" s="102"/>
      <c r="COF48" s="102"/>
      <c r="COG48" s="103"/>
      <c r="COL48" s="102"/>
      <c r="COM48" s="102"/>
      <c r="CON48" s="103"/>
      <c r="COS48" s="102"/>
      <c r="COT48" s="102"/>
      <c r="COU48" s="103"/>
      <c r="COZ48" s="102"/>
      <c r="CPA48" s="102"/>
      <c r="CPB48" s="103"/>
      <c r="CPG48" s="102"/>
      <c r="CPH48" s="102"/>
      <c r="CPI48" s="103"/>
      <c r="CPN48" s="102"/>
      <c r="CPO48" s="102"/>
      <c r="CPP48" s="103"/>
      <c r="CPU48" s="102"/>
      <c r="CPV48" s="102"/>
      <c r="CPW48" s="103"/>
      <c r="CQB48" s="102"/>
      <c r="CQC48" s="102"/>
      <c r="CQD48" s="103"/>
      <c r="CQI48" s="102"/>
      <c r="CQJ48" s="102"/>
      <c r="CQK48" s="103"/>
      <c r="CQP48" s="102"/>
      <c r="CQQ48" s="102"/>
      <c r="CQR48" s="103"/>
      <c r="CQW48" s="102"/>
      <c r="CQX48" s="102"/>
      <c r="CQY48" s="103"/>
      <c r="CRD48" s="102"/>
      <c r="CRE48" s="102"/>
      <c r="CRF48" s="103"/>
      <c r="CRK48" s="102"/>
      <c r="CRL48" s="102"/>
      <c r="CRM48" s="103"/>
      <c r="CRR48" s="102"/>
      <c r="CRS48" s="102"/>
      <c r="CRT48" s="103"/>
      <c r="CRY48" s="102"/>
      <c r="CRZ48" s="102"/>
      <c r="CSA48" s="103"/>
      <c r="CSF48" s="102"/>
      <c r="CSG48" s="102"/>
      <c r="CSH48" s="103"/>
      <c r="CSM48" s="102"/>
      <c r="CSN48" s="102"/>
      <c r="CSO48" s="103"/>
      <c r="CST48" s="102"/>
      <c r="CSU48" s="102"/>
      <c r="CSV48" s="103"/>
      <c r="CTA48" s="102"/>
      <c r="CTB48" s="102"/>
      <c r="CTC48" s="103"/>
      <c r="CTH48" s="102"/>
      <c r="CTI48" s="102"/>
      <c r="CTJ48" s="103"/>
      <c r="CTO48" s="102"/>
      <c r="CTP48" s="102"/>
      <c r="CTQ48" s="103"/>
      <c r="CTV48" s="102"/>
      <c r="CTW48" s="102"/>
      <c r="CTX48" s="103"/>
      <c r="CUC48" s="102"/>
      <c r="CUD48" s="102"/>
      <c r="CUE48" s="103"/>
      <c r="CUJ48" s="102"/>
      <c r="CUK48" s="102"/>
      <c r="CUL48" s="103"/>
      <c r="CUQ48" s="102"/>
      <c r="CUR48" s="102"/>
      <c r="CUS48" s="103"/>
      <c r="CUX48" s="102"/>
      <c r="CUY48" s="102"/>
      <c r="CUZ48" s="103"/>
      <c r="CVE48" s="102"/>
      <c r="CVF48" s="102"/>
      <c r="CVG48" s="103"/>
      <c r="CVL48" s="102"/>
      <c r="CVM48" s="102"/>
      <c r="CVN48" s="103"/>
      <c r="CVS48" s="102"/>
      <c r="CVT48" s="102"/>
      <c r="CVU48" s="103"/>
      <c r="CVZ48" s="102"/>
      <c r="CWA48" s="102"/>
      <c r="CWB48" s="103"/>
      <c r="CWG48" s="102"/>
      <c r="CWH48" s="102"/>
      <c r="CWI48" s="103"/>
      <c r="CWN48" s="102"/>
      <c r="CWO48" s="102"/>
      <c r="CWP48" s="103"/>
      <c r="CWU48" s="102"/>
      <c r="CWV48" s="102"/>
      <c r="CWW48" s="103"/>
      <c r="CXB48" s="102"/>
      <c r="CXC48" s="102"/>
      <c r="CXD48" s="103"/>
      <c r="CXI48" s="102"/>
      <c r="CXJ48" s="102"/>
      <c r="CXK48" s="103"/>
      <c r="CXP48" s="102"/>
      <c r="CXQ48" s="102"/>
      <c r="CXR48" s="103"/>
      <c r="CXW48" s="102"/>
      <c r="CXX48" s="102"/>
      <c r="CXY48" s="103"/>
      <c r="CYD48" s="102"/>
      <c r="CYE48" s="102"/>
      <c r="CYF48" s="103"/>
      <c r="CYK48" s="102"/>
      <c r="CYL48" s="102"/>
      <c r="CYM48" s="103"/>
      <c r="CYR48" s="102"/>
      <c r="CYS48" s="102"/>
      <c r="CYT48" s="103"/>
      <c r="CYY48" s="102"/>
      <c r="CYZ48" s="102"/>
      <c r="CZA48" s="103"/>
      <c r="CZF48" s="102"/>
      <c r="CZG48" s="102"/>
      <c r="CZH48" s="103"/>
      <c r="CZM48" s="102"/>
      <c r="CZN48" s="102"/>
      <c r="CZO48" s="103"/>
      <c r="CZT48" s="102"/>
      <c r="CZU48" s="102"/>
      <c r="CZV48" s="103"/>
      <c r="DAA48" s="102"/>
      <c r="DAB48" s="102"/>
      <c r="DAC48" s="103"/>
      <c r="DAH48" s="102"/>
      <c r="DAI48" s="102"/>
      <c r="DAJ48" s="103"/>
      <c r="DAO48" s="102"/>
      <c r="DAP48" s="102"/>
      <c r="DAQ48" s="103"/>
      <c r="DAV48" s="102"/>
      <c r="DAW48" s="102"/>
      <c r="DAX48" s="103"/>
      <c r="DBC48" s="102"/>
      <c r="DBD48" s="102"/>
      <c r="DBE48" s="103"/>
      <c r="DBJ48" s="102"/>
      <c r="DBK48" s="102"/>
      <c r="DBL48" s="103"/>
      <c r="DBQ48" s="102"/>
      <c r="DBR48" s="102"/>
      <c r="DBS48" s="103"/>
      <c r="DBX48" s="102"/>
      <c r="DBY48" s="102"/>
      <c r="DBZ48" s="103"/>
      <c r="DCE48" s="102"/>
      <c r="DCF48" s="102"/>
      <c r="DCG48" s="103"/>
      <c r="DCL48" s="102"/>
      <c r="DCM48" s="102"/>
      <c r="DCN48" s="103"/>
      <c r="DCS48" s="102"/>
      <c r="DCT48" s="102"/>
      <c r="DCU48" s="103"/>
      <c r="DCZ48" s="102"/>
      <c r="DDA48" s="102"/>
      <c r="DDB48" s="103"/>
      <c r="DDG48" s="102"/>
      <c r="DDH48" s="102"/>
      <c r="DDI48" s="103"/>
      <c r="DDN48" s="102"/>
      <c r="DDO48" s="102"/>
      <c r="DDP48" s="103"/>
      <c r="DDU48" s="102"/>
      <c r="DDV48" s="102"/>
      <c r="DDW48" s="103"/>
      <c r="DEB48" s="102"/>
      <c r="DEC48" s="102"/>
      <c r="DED48" s="103"/>
      <c r="DEI48" s="102"/>
      <c r="DEJ48" s="102"/>
      <c r="DEK48" s="103"/>
      <c r="DEP48" s="102"/>
      <c r="DEQ48" s="102"/>
      <c r="DER48" s="103"/>
      <c r="DEW48" s="102"/>
      <c r="DEX48" s="102"/>
      <c r="DEY48" s="103"/>
      <c r="DFD48" s="102"/>
      <c r="DFE48" s="102"/>
      <c r="DFF48" s="103"/>
      <c r="DFK48" s="102"/>
      <c r="DFL48" s="102"/>
      <c r="DFM48" s="103"/>
      <c r="DFR48" s="102"/>
      <c r="DFS48" s="102"/>
      <c r="DFT48" s="103"/>
      <c r="DFY48" s="102"/>
      <c r="DFZ48" s="102"/>
      <c r="DGA48" s="103"/>
      <c r="DGF48" s="102"/>
      <c r="DGG48" s="102"/>
      <c r="DGH48" s="103"/>
      <c r="DGM48" s="102"/>
      <c r="DGN48" s="102"/>
      <c r="DGO48" s="103"/>
      <c r="DGT48" s="102"/>
      <c r="DGU48" s="102"/>
      <c r="DGV48" s="103"/>
      <c r="DHA48" s="102"/>
      <c r="DHB48" s="102"/>
      <c r="DHC48" s="103"/>
      <c r="DHH48" s="102"/>
      <c r="DHI48" s="102"/>
      <c r="DHJ48" s="103"/>
      <c r="DHO48" s="102"/>
      <c r="DHP48" s="102"/>
      <c r="DHQ48" s="103"/>
      <c r="DHV48" s="102"/>
      <c r="DHW48" s="102"/>
      <c r="DHX48" s="103"/>
      <c r="DIC48" s="102"/>
      <c r="DID48" s="102"/>
      <c r="DIE48" s="103"/>
      <c r="DIJ48" s="102"/>
      <c r="DIK48" s="102"/>
      <c r="DIL48" s="103"/>
      <c r="DIQ48" s="102"/>
      <c r="DIR48" s="102"/>
      <c r="DIS48" s="103"/>
      <c r="DIX48" s="102"/>
      <c r="DIY48" s="102"/>
      <c r="DIZ48" s="103"/>
      <c r="DJE48" s="102"/>
      <c r="DJF48" s="102"/>
      <c r="DJG48" s="103"/>
      <c r="DJL48" s="102"/>
      <c r="DJM48" s="102"/>
      <c r="DJN48" s="103"/>
      <c r="DJS48" s="102"/>
      <c r="DJT48" s="102"/>
      <c r="DJU48" s="103"/>
      <c r="DJZ48" s="102"/>
      <c r="DKA48" s="102"/>
      <c r="DKB48" s="103"/>
      <c r="DKG48" s="102"/>
      <c r="DKH48" s="102"/>
      <c r="DKI48" s="103"/>
      <c r="DKN48" s="102"/>
      <c r="DKO48" s="102"/>
      <c r="DKP48" s="103"/>
      <c r="DKU48" s="102"/>
      <c r="DKV48" s="102"/>
      <c r="DKW48" s="103"/>
      <c r="DLB48" s="102"/>
      <c r="DLC48" s="102"/>
      <c r="DLD48" s="103"/>
      <c r="DLI48" s="102"/>
      <c r="DLJ48" s="102"/>
      <c r="DLK48" s="103"/>
      <c r="DLP48" s="102"/>
      <c r="DLQ48" s="102"/>
      <c r="DLR48" s="103"/>
      <c r="DLW48" s="102"/>
      <c r="DLX48" s="102"/>
      <c r="DLY48" s="103"/>
      <c r="DMD48" s="102"/>
      <c r="DME48" s="102"/>
      <c r="DMF48" s="103"/>
      <c r="DMK48" s="102"/>
      <c r="DML48" s="102"/>
      <c r="DMM48" s="103"/>
      <c r="DMR48" s="102"/>
      <c r="DMS48" s="102"/>
      <c r="DMT48" s="103"/>
      <c r="DMY48" s="102"/>
      <c r="DMZ48" s="102"/>
      <c r="DNA48" s="103"/>
      <c r="DNF48" s="102"/>
      <c r="DNG48" s="102"/>
      <c r="DNH48" s="103"/>
      <c r="DNM48" s="102"/>
      <c r="DNN48" s="102"/>
      <c r="DNO48" s="103"/>
      <c r="DNT48" s="102"/>
      <c r="DNU48" s="102"/>
      <c r="DNV48" s="103"/>
      <c r="DOA48" s="102"/>
      <c r="DOB48" s="102"/>
      <c r="DOC48" s="103"/>
      <c r="DOH48" s="102"/>
      <c r="DOI48" s="102"/>
      <c r="DOJ48" s="103"/>
      <c r="DOO48" s="102"/>
      <c r="DOP48" s="102"/>
      <c r="DOQ48" s="103"/>
      <c r="DOV48" s="102"/>
      <c r="DOW48" s="102"/>
      <c r="DOX48" s="103"/>
      <c r="DPC48" s="102"/>
      <c r="DPD48" s="102"/>
      <c r="DPE48" s="103"/>
      <c r="DPJ48" s="102"/>
      <c r="DPK48" s="102"/>
      <c r="DPL48" s="103"/>
      <c r="DPQ48" s="102"/>
      <c r="DPR48" s="102"/>
      <c r="DPS48" s="103"/>
      <c r="DPX48" s="102"/>
      <c r="DPY48" s="102"/>
      <c r="DPZ48" s="103"/>
      <c r="DQE48" s="102"/>
      <c r="DQF48" s="102"/>
      <c r="DQG48" s="103"/>
      <c r="DQL48" s="102"/>
      <c r="DQM48" s="102"/>
      <c r="DQN48" s="103"/>
      <c r="DQS48" s="102"/>
      <c r="DQT48" s="102"/>
      <c r="DQU48" s="103"/>
      <c r="DQZ48" s="102"/>
      <c r="DRA48" s="102"/>
      <c r="DRB48" s="103"/>
      <c r="DRG48" s="102"/>
      <c r="DRH48" s="102"/>
      <c r="DRI48" s="103"/>
      <c r="DRN48" s="102"/>
      <c r="DRO48" s="102"/>
      <c r="DRP48" s="103"/>
      <c r="DRU48" s="102"/>
      <c r="DRV48" s="102"/>
      <c r="DRW48" s="103"/>
      <c r="DSB48" s="102"/>
      <c r="DSC48" s="102"/>
      <c r="DSD48" s="103"/>
      <c r="DSI48" s="102"/>
      <c r="DSJ48" s="102"/>
      <c r="DSK48" s="103"/>
      <c r="DSP48" s="102"/>
      <c r="DSQ48" s="102"/>
      <c r="DSR48" s="103"/>
      <c r="DSW48" s="102"/>
      <c r="DSX48" s="102"/>
      <c r="DSY48" s="103"/>
      <c r="DTD48" s="102"/>
      <c r="DTE48" s="102"/>
      <c r="DTF48" s="103"/>
      <c r="DTK48" s="102"/>
      <c r="DTL48" s="102"/>
      <c r="DTM48" s="103"/>
      <c r="DTR48" s="102"/>
      <c r="DTS48" s="102"/>
      <c r="DTT48" s="103"/>
      <c r="DTY48" s="102"/>
      <c r="DTZ48" s="102"/>
      <c r="DUA48" s="103"/>
      <c r="DUF48" s="102"/>
      <c r="DUG48" s="102"/>
      <c r="DUH48" s="103"/>
      <c r="DUM48" s="102"/>
      <c r="DUN48" s="102"/>
      <c r="DUO48" s="103"/>
      <c r="DUT48" s="102"/>
      <c r="DUU48" s="102"/>
      <c r="DUV48" s="103"/>
      <c r="DVA48" s="102"/>
      <c r="DVB48" s="102"/>
      <c r="DVC48" s="103"/>
      <c r="DVH48" s="102"/>
      <c r="DVI48" s="102"/>
      <c r="DVJ48" s="103"/>
      <c r="DVO48" s="102"/>
      <c r="DVP48" s="102"/>
      <c r="DVQ48" s="103"/>
      <c r="DVV48" s="102"/>
      <c r="DVW48" s="102"/>
      <c r="DVX48" s="103"/>
      <c r="DWC48" s="102"/>
      <c r="DWD48" s="102"/>
      <c r="DWE48" s="103"/>
      <c r="DWJ48" s="102"/>
      <c r="DWK48" s="102"/>
      <c r="DWL48" s="103"/>
      <c r="DWQ48" s="102"/>
      <c r="DWR48" s="102"/>
      <c r="DWS48" s="103"/>
      <c r="DWX48" s="102"/>
      <c r="DWY48" s="102"/>
      <c r="DWZ48" s="103"/>
      <c r="DXE48" s="102"/>
      <c r="DXF48" s="102"/>
      <c r="DXG48" s="103"/>
      <c r="DXL48" s="102"/>
      <c r="DXM48" s="102"/>
      <c r="DXN48" s="103"/>
      <c r="DXS48" s="102"/>
      <c r="DXT48" s="102"/>
      <c r="DXU48" s="103"/>
      <c r="DXZ48" s="102"/>
      <c r="DYA48" s="102"/>
      <c r="DYB48" s="103"/>
      <c r="DYG48" s="102"/>
      <c r="DYH48" s="102"/>
      <c r="DYI48" s="103"/>
      <c r="DYN48" s="102"/>
      <c r="DYO48" s="102"/>
      <c r="DYP48" s="103"/>
      <c r="DYU48" s="102"/>
      <c r="DYV48" s="102"/>
      <c r="DYW48" s="103"/>
      <c r="DZB48" s="102"/>
      <c r="DZC48" s="102"/>
      <c r="DZD48" s="103"/>
      <c r="DZI48" s="102"/>
      <c r="DZJ48" s="102"/>
      <c r="DZK48" s="103"/>
      <c r="DZP48" s="102"/>
      <c r="DZQ48" s="102"/>
      <c r="DZR48" s="103"/>
      <c r="DZW48" s="102"/>
      <c r="DZX48" s="102"/>
      <c r="DZY48" s="103"/>
      <c r="EAD48" s="102"/>
      <c r="EAE48" s="102"/>
      <c r="EAF48" s="103"/>
      <c r="EAK48" s="102"/>
      <c r="EAL48" s="102"/>
      <c r="EAM48" s="103"/>
      <c r="EAR48" s="102"/>
      <c r="EAS48" s="102"/>
      <c r="EAT48" s="103"/>
      <c r="EAY48" s="102"/>
      <c r="EAZ48" s="102"/>
      <c r="EBA48" s="103"/>
      <c r="EBF48" s="102"/>
      <c r="EBG48" s="102"/>
      <c r="EBH48" s="103"/>
      <c r="EBM48" s="102"/>
      <c r="EBN48" s="102"/>
      <c r="EBO48" s="103"/>
      <c r="EBT48" s="102"/>
      <c r="EBU48" s="102"/>
      <c r="EBV48" s="103"/>
      <c r="ECA48" s="102"/>
      <c r="ECB48" s="102"/>
      <c r="ECC48" s="103"/>
      <c r="ECH48" s="102"/>
      <c r="ECI48" s="102"/>
      <c r="ECJ48" s="103"/>
      <c r="ECO48" s="102"/>
      <c r="ECP48" s="102"/>
      <c r="ECQ48" s="103"/>
      <c r="ECV48" s="102"/>
      <c r="ECW48" s="102"/>
      <c r="ECX48" s="103"/>
      <c r="EDC48" s="102"/>
      <c r="EDD48" s="102"/>
      <c r="EDE48" s="103"/>
      <c r="EDJ48" s="102"/>
      <c r="EDK48" s="102"/>
      <c r="EDL48" s="103"/>
      <c r="EDQ48" s="102"/>
      <c r="EDR48" s="102"/>
      <c r="EDS48" s="103"/>
      <c r="EDX48" s="102"/>
      <c r="EDY48" s="102"/>
      <c r="EDZ48" s="103"/>
      <c r="EEE48" s="102"/>
      <c r="EEF48" s="102"/>
      <c r="EEG48" s="103"/>
      <c r="EEL48" s="102"/>
      <c r="EEM48" s="102"/>
      <c r="EEN48" s="103"/>
      <c r="EES48" s="102"/>
      <c r="EET48" s="102"/>
      <c r="EEU48" s="103"/>
      <c r="EEZ48" s="102"/>
      <c r="EFA48" s="102"/>
      <c r="EFB48" s="103"/>
      <c r="EFG48" s="102"/>
      <c r="EFH48" s="102"/>
      <c r="EFI48" s="103"/>
      <c r="EFN48" s="102"/>
      <c r="EFO48" s="102"/>
      <c r="EFP48" s="103"/>
      <c r="EFU48" s="102"/>
      <c r="EFV48" s="102"/>
      <c r="EFW48" s="103"/>
      <c r="EGB48" s="102"/>
      <c r="EGC48" s="102"/>
      <c r="EGD48" s="103"/>
      <c r="EGI48" s="102"/>
      <c r="EGJ48" s="102"/>
      <c r="EGK48" s="103"/>
      <c r="EGP48" s="102"/>
      <c r="EGQ48" s="102"/>
      <c r="EGR48" s="103"/>
      <c r="EGW48" s="102"/>
      <c r="EGX48" s="102"/>
      <c r="EGY48" s="103"/>
      <c r="EHD48" s="102"/>
      <c r="EHE48" s="102"/>
      <c r="EHF48" s="103"/>
      <c r="EHK48" s="102"/>
      <c r="EHL48" s="102"/>
      <c r="EHM48" s="103"/>
      <c r="EHR48" s="102"/>
      <c r="EHS48" s="102"/>
      <c r="EHT48" s="103"/>
      <c r="EHY48" s="102"/>
      <c r="EHZ48" s="102"/>
      <c r="EIA48" s="103"/>
      <c r="EIF48" s="102"/>
      <c r="EIG48" s="102"/>
      <c r="EIH48" s="103"/>
      <c r="EIM48" s="102"/>
      <c r="EIN48" s="102"/>
      <c r="EIO48" s="103"/>
      <c r="EIT48" s="102"/>
      <c r="EIU48" s="102"/>
      <c r="EIV48" s="103"/>
      <c r="EJA48" s="102"/>
      <c r="EJB48" s="102"/>
      <c r="EJC48" s="103"/>
      <c r="EJH48" s="102"/>
      <c r="EJI48" s="102"/>
      <c r="EJJ48" s="103"/>
      <c r="EJO48" s="102"/>
      <c r="EJP48" s="102"/>
      <c r="EJQ48" s="103"/>
      <c r="EJV48" s="102"/>
      <c r="EJW48" s="102"/>
      <c r="EJX48" s="103"/>
      <c r="EKC48" s="102"/>
      <c r="EKD48" s="102"/>
      <c r="EKE48" s="103"/>
      <c r="EKJ48" s="102"/>
      <c r="EKK48" s="102"/>
      <c r="EKL48" s="103"/>
      <c r="EKQ48" s="102"/>
      <c r="EKR48" s="102"/>
      <c r="EKS48" s="103"/>
      <c r="EKX48" s="102"/>
      <c r="EKY48" s="102"/>
      <c r="EKZ48" s="103"/>
      <c r="ELE48" s="102"/>
      <c r="ELF48" s="102"/>
      <c r="ELG48" s="103"/>
      <c r="ELL48" s="102"/>
      <c r="ELM48" s="102"/>
      <c r="ELN48" s="103"/>
      <c r="ELS48" s="102"/>
      <c r="ELT48" s="102"/>
      <c r="ELU48" s="103"/>
      <c r="ELZ48" s="102"/>
      <c r="EMA48" s="102"/>
      <c r="EMB48" s="103"/>
      <c r="EMG48" s="102"/>
      <c r="EMH48" s="102"/>
      <c r="EMI48" s="103"/>
      <c r="EMN48" s="102"/>
      <c r="EMO48" s="102"/>
      <c r="EMP48" s="103"/>
      <c r="EMU48" s="102"/>
      <c r="EMV48" s="102"/>
      <c r="EMW48" s="103"/>
      <c r="ENB48" s="102"/>
      <c r="ENC48" s="102"/>
      <c r="END48" s="103"/>
      <c r="ENI48" s="102"/>
      <c r="ENJ48" s="102"/>
      <c r="ENK48" s="103"/>
      <c r="ENP48" s="102"/>
      <c r="ENQ48" s="102"/>
      <c r="ENR48" s="103"/>
      <c r="ENW48" s="102"/>
      <c r="ENX48" s="102"/>
      <c r="ENY48" s="103"/>
      <c r="EOD48" s="102"/>
      <c r="EOE48" s="102"/>
      <c r="EOF48" s="103"/>
      <c r="EOK48" s="102"/>
      <c r="EOL48" s="102"/>
      <c r="EOM48" s="103"/>
      <c r="EOR48" s="102"/>
      <c r="EOS48" s="102"/>
      <c r="EOT48" s="103"/>
      <c r="EOY48" s="102"/>
      <c r="EOZ48" s="102"/>
      <c r="EPA48" s="103"/>
      <c r="EPF48" s="102"/>
      <c r="EPG48" s="102"/>
      <c r="EPH48" s="103"/>
      <c r="EPM48" s="102"/>
      <c r="EPN48" s="102"/>
      <c r="EPO48" s="103"/>
      <c r="EPT48" s="102"/>
      <c r="EPU48" s="102"/>
      <c r="EPV48" s="103"/>
      <c r="EQA48" s="102"/>
      <c r="EQB48" s="102"/>
      <c r="EQC48" s="103"/>
      <c r="EQH48" s="102"/>
      <c r="EQI48" s="102"/>
      <c r="EQJ48" s="103"/>
      <c r="EQO48" s="102"/>
      <c r="EQP48" s="102"/>
      <c r="EQQ48" s="103"/>
      <c r="EQV48" s="102"/>
      <c r="EQW48" s="102"/>
      <c r="EQX48" s="103"/>
      <c r="ERC48" s="102"/>
      <c r="ERD48" s="102"/>
      <c r="ERE48" s="103"/>
      <c r="ERJ48" s="102"/>
      <c r="ERK48" s="102"/>
      <c r="ERL48" s="103"/>
      <c r="ERQ48" s="102"/>
      <c r="ERR48" s="102"/>
      <c r="ERS48" s="103"/>
      <c r="ERX48" s="102"/>
      <c r="ERY48" s="102"/>
      <c r="ERZ48" s="103"/>
      <c r="ESE48" s="102"/>
      <c r="ESF48" s="102"/>
      <c r="ESG48" s="103"/>
      <c r="ESL48" s="102"/>
      <c r="ESM48" s="102"/>
      <c r="ESN48" s="103"/>
      <c r="ESS48" s="102"/>
      <c r="EST48" s="102"/>
      <c r="ESU48" s="103"/>
      <c r="ESZ48" s="102"/>
      <c r="ETA48" s="102"/>
      <c r="ETB48" s="103"/>
      <c r="ETG48" s="102"/>
      <c r="ETH48" s="102"/>
      <c r="ETI48" s="103"/>
      <c r="ETN48" s="102"/>
      <c r="ETO48" s="102"/>
      <c r="ETP48" s="103"/>
      <c r="ETU48" s="102"/>
      <c r="ETV48" s="102"/>
      <c r="ETW48" s="103"/>
      <c r="EUB48" s="102"/>
      <c r="EUC48" s="102"/>
      <c r="EUD48" s="103"/>
      <c r="EUI48" s="102"/>
      <c r="EUJ48" s="102"/>
      <c r="EUK48" s="103"/>
      <c r="EUP48" s="102"/>
      <c r="EUQ48" s="102"/>
      <c r="EUR48" s="103"/>
      <c r="EUW48" s="102"/>
      <c r="EUX48" s="102"/>
      <c r="EUY48" s="103"/>
      <c r="EVD48" s="102"/>
      <c r="EVE48" s="102"/>
      <c r="EVF48" s="103"/>
      <c r="EVK48" s="102"/>
      <c r="EVL48" s="102"/>
      <c r="EVM48" s="103"/>
      <c r="EVR48" s="102"/>
      <c r="EVS48" s="102"/>
      <c r="EVT48" s="103"/>
      <c r="EVY48" s="102"/>
      <c r="EVZ48" s="102"/>
      <c r="EWA48" s="103"/>
      <c r="EWF48" s="102"/>
      <c r="EWG48" s="102"/>
      <c r="EWH48" s="103"/>
      <c r="EWM48" s="102"/>
      <c r="EWN48" s="102"/>
      <c r="EWO48" s="103"/>
      <c r="EWT48" s="102"/>
      <c r="EWU48" s="102"/>
      <c r="EWV48" s="103"/>
      <c r="EXA48" s="102"/>
      <c r="EXB48" s="102"/>
      <c r="EXC48" s="103"/>
      <c r="EXH48" s="102"/>
      <c r="EXI48" s="102"/>
      <c r="EXJ48" s="103"/>
      <c r="EXO48" s="102"/>
      <c r="EXP48" s="102"/>
      <c r="EXQ48" s="103"/>
      <c r="EXV48" s="102"/>
      <c r="EXW48" s="102"/>
      <c r="EXX48" s="103"/>
      <c r="EYC48" s="102"/>
      <c r="EYD48" s="102"/>
      <c r="EYE48" s="103"/>
      <c r="EYJ48" s="102"/>
      <c r="EYK48" s="102"/>
      <c r="EYL48" s="103"/>
      <c r="EYQ48" s="102"/>
      <c r="EYR48" s="102"/>
      <c r="EYS48" s="103"/>
      <c r="EYX48" s="102"/>
      <c r="EYY48" s="102"/>
      <c r="EYZ48" s="103"/>
      <c r="EZE48" s="102"/>
      <c r="EZF48" s="102"/>
      <c r="EZG48" s="103"/>
      <c r="EZL48" s="102"/>
      <c r="EZM48" s="102"/>
      <c r="EZN48" s="103"/>
      <c r="EZS48" s="102"/>
      <c r="EZT48" s="102"/>
      <c r="EZU48" s="103"/>
      <c r="EZZ48" s="102"/>
      <c r="FAA48" s="102"/>
      <c r="FAB48" s="103"/>
      <c r="FAG48" s="102"/>
      <c r="FAH48" s="102"/>
      <c r="FAI48" s="103"/>
      <c r="FAN48" s="102"/>
      <c r="FAO48" s="102"/>
      <c r="FAP48" s="103"/>
      <c r="FAU48" s="102"/>
      <c r="FAV48" s="102"/>
      <c r="FAW48" s="103"/>
      <c r="FBB48" s="102"/>
      <c r="FBC48" s="102"/>
      <c r="FBD48" s="103"/>
      <c r="FBI48" s="102"/>
      <c r="FBJ48" s="102"/>
      <c r="FBK48" s="103"/>
      <c r="FBP48" s="102"/>
      <c r="FBQ48" s="102"/>
      <c r="FBR48" s="103"/>
      <c r="FBW48" s="102"/>
      <c r="FBX48" s="102"/>
      <c r="FBY48" s="103"/>
      <c r="FCD48" s="102"/>
      <c r="FCE48" s="102"/>
      <c r="FCF48" s="103"/>
      <c r="FCK48" s="102"/>
      <c r="FCL48" s="102"/>
      <c r="FCM48" s="103"/>
      <c r="FCR48" s="102"/>
      <c r="FCS48" s="102"/>
      <c r="FCT48" s="103"/>
      <c r="FCY48" s="102"/>
      <c r="FCZ48" s="102"/>
      <c r="FDA48" s="103"/>
      <c r="FDF48" s="102"/>
      <c r="FDG48" s="102"/>
      <c r="FDH48" s="103"/>
      <c r="FDM48" s="102"/>
      <c r="FDN48" s="102"/>
      <c r="FDO48" s="103"/>
      <c r="FDT48" s="102"/>
      <c r="FDU48" s="102"/>
      <c r="FDV48" s="103"/>
      <c r="FEA48" s="102"/>
      <c r="FEB48" s="102"/>
      <c r="FEC48" s="103"/>
      <c r="FEH48" s="102"/>
      <c r="FEI48" s="102"/>
      <c r="FEJ48" s="103"/>
      <c r="FEO48" s="102"/>
      <c r="FEP48" s="102"/>
      <c r="FEQ48" s="103"/>
      <c r="FEV48" s="102"/>
      <c r="FEW48" s="102"/>
      <c r="FEX48" s="103"/>
      <c r="FFC48" s="102"/>
      <c r="FFD48" s="102"/>
      <c r="FFE48" s="103"/>
      <c r="FFJ48" s="102"/>
      <c r="FFK48" s="102"/>
      <c r="FFL48" s="103"/>
      <c r="FFQ48" s="102"/>
      <c r="FFR48" s="102"/>
      <c r="FFS48" s="103"/>
      <c r="FFX48" s="102"/>
      <c r="FFY48" s="102"/>
      <c r="FFZ48" s="103"/>
      <c r="FGE48" s="102"/>
      <c r="FGF48" s="102"/>
      <c r="FGG48" s="103"/>
      <c r="FGL48" s="102"/>
      <c r="FGM48" s="102"/>
      <c r="FGN48" s="103"/>
      <c r="FGS48" s="102"/>
      <c r="FGT48" s="102"/>
      <c r="FGU48" s="103"/>
      <c r="FGZ48" s="102"/>
      <c r="FHA48" s="102"/>
      <c r="FHB48" s="103"/>
      <c r="FHG48" s="102"/>
      <c r="FHH48" s="102"/>
      <c r="FHI48" s="103"/>
      <c r="FHN48" s="102"/>
      <c r="FHO48" s="102"/>
      <c r="FHP48" s="103"/>
      <c r="FHU48" s="102"/>
      <c r="FHV48" s="102"/>
      <c r="FHW48" s="103"/>
      <c r="FIB48" s="102"/>
      <c r="FIC48" s="102"/>
      <c r="FID48" s="103"/>
      <c r="FII48" s="102"/>
      <c r="FIJ48" s="102"/>
      <c r="FIK48" s="103"/>
      <c r="FIP48" s="102"/>
      <c r="FIQ48" s="102"/>
      <c r="FIR48" s="103"/>
      <c r="FIW48" s="102"/>
      <c r="FIX48" s="102"/>
      <c r="FIY48" s="103"/>
      <c r="FJD48" s="102"/>
      <c r="FJE48" s="102"/>
      <c r="FJF48" s="103"/>
      <c r="FJK48" s="102"/>
      <c r="FJL48" s="102"/>
      <c r="FJM48" s="103"/>
      <c r="FJR48" s="102"/>
      <c r="FJS48" s="102"/>
      <c r="FJT48" s="103"/>
      <c r="FJY48" s="102"/>
      <c r="FJZ48" s="102"/>
      <c r="FKA48" s="103"/>
      <c r="FKF48" s="102"/>
      <c r="FKG48" s="102"/>
      <c r="FKH48" s="103"/>
      <c r="FKM48" s="102"/>
      <c r="FKN48" s="102"/>
      <c r="FKO48" s="103"/>
      <c r="FKT48" s="102"/>
      <c r="FKU48" s="102"/>
      <c r="FKV48" s="103"/>
      <c r="FLA48" s="102"/>
      <c r="FLB48" s="102"/>
      <c r="FLC48" s="103"/>
      <c r="FLH48" s="102"/>
      <c r="FLI48" s="102"/>
      <c r="FLJ48" s="103"/>
      <c r="FLO48" s="102"/>
      <c r="FLP48" s="102"/>
      <c r="FLQ48" s="103"/>
      <c r="FLV48" s="102"/>
      <c r="FLW48" s="102"/>
      <c r="FLX48" s="103"/>
      <c r="FMC48" s="102"/>
      <c r="FMD48" s="102"/>
      <c r="FME48" s="103"/>
      <c r="FMJ48" s="102"/>
      <c r="FMK48" s="102"/>
      <c r="FML48" s="103"/>
      <c r="FMQ48" s="102"/>
      <c r="FMR48" s="102"/>
      <c r="FMS48" s="103"/>
      <c r="FMX48" s="102"/>
      <c r="FMY48" s="102"/>
      <c r="FMZ48" s="103"/>
      <c r="FNE48" s="102"/>
      <c r="FNF48" s="102"/>
      <c r="FNG48" s="103"/>
      <c r="FNL48" s="102"/>
      <c r="FNM48" s="102"/>
      <c r="FNN48" s="103"/>
      <c r="FNS48" s="102"/>
      <c r="FNT48" s="102"/>
      <c r="FNU48" s="103"/>
      <c r="FNZ48" s="102"/>
      <c r="FOA48" s="102"/>
      <c r="FOB48" s="103"/>
      <c r="FOG48" s="102"/>
      <c r="FOH48" s="102"/>
      <c r="FOI48" s="103"/>
      <c r="FON48" s="102"/>
      <c r="FOO48" s="102"/>
      <c r="FOP48" s="103"/>
      <c r="FOU48" s="102"/>
      <c r="FOV48" s="102"/>
      <c r="FOW48" s="103"/>
      <c r="FPB48" s="102"/>
      <c r="FPC48" s="102"/>
      <c r="FPD48" s="103"/>
      <c r="FPI48" s="102"/>
      <c r="FPJ48" s="102"/>
      <c r="FPK48" s="103"/>
      <c r="FPP48" s="102"/>
      <c r="FPQ48" s="102"/>
      <c r="FPR48" s="103"/>
      <c r="FPW48" s="102"/>
      <c r="FPX48" s="102"/>
      <c r="FPY48" s="103"/>
      <c r="FQD48" s="102"/>
      <c r="FQE48" s="102"/>
      <c r="FQF48" s="103"/>
      <c r="FQK48" s="102"/>
      <c r="FQL48" s="102"/>
      <c r="FQM48" s="103"/>
      <c r="FQR48" s="102"/>
      <c r="FQS48" s="102"/>
      <c r="FQT48" s="103"/>
      <c r="FQY48" s="102"/>
      <c r="FQZ48" s="102"/>
      <c r="FRA48" s="103"/>
      <c r="FRF48" s="102"/>
      <c r="FRG48" s="102"/>
      <c r="FRH48" s="103"/>
      <c r="FRM48" s="102"/>
      <c r="FRN48" s="102"/>
      <c r="FRO48" s="103"/>
      <c r="FRT48" s="102"/>
      <c r="FRU48" s="102"/>
      <c r="FRV48" s="103"/>
      <c r="FSA48" s="102"/>
      <c r="FSB48" s="102"/>
      <c r="FSC48" s="103"/>
      <c r="FSH48" s="102"/>
      <c r="FSI48" s="102"/>
      <c r="FSJ48" s="103"/>
      <c r="FSO48" s="102"/>
      <c r="FSP48" s="102"/>
      <c r="FSQ48" s="103"/>
      <c r="FSV48" s="102"/>
      <c r="FSW48" s="102"/>
      <c r="FSX48" s="103"/>
      <c r="FTC48" s="102"/>
      <c r="FTD48" s="102"/>
      <c r="FTE48" s="103"/>
      <c r="FTJ48" s="102"/>
      <c r="FTK48" s="102"/>
      <c r="FTL48" s="103"/>
      <c r="FTQ48" s="102"/>
      <c r="FTR48" s="102"/>
      <c r="FTS48" s="103"/>
      <c r="FTX48" s="102"/>
      <c r="FTY48" s="102"/>
      <c r="FTZ48" s="103"/>
      <c r="FUE48" s="102"/>
      <c r="FUF48" s="102"/>
      <c r="FUG48" s="103"/>
      <c r="FUL48" s="102"/>
      <c r="FUM48" s="102"/>
      <c r="FUN48" s="103"/>
      <c r="FUS48" s="102"/>
      <c r="FUT48" s="102"/>
      <c r="FUU48" s="103"/>
      <c r="FUZ48" s="102"/>
      <c r="FVA48" s="102"/>
      <c r="FVB48" s="103"/>
      <c r="FVG48" s="102"/>
      <c r="FVH48" s="102"/>
      <c r="FVI48" s="103"/>
      <c r="FVN48" s="102"/>
      <c r="FVO48" s="102"/>
      <c r="FVP48" s="103"/>
      <c r="FVU48" s="102"/>
      <c r="FVV48" s="102"/>
      <c r="FVW48" s="103"/>
      <c r="FWB48" s="102"/>
      <c r="FWC48" s="102"/>
      <c r="FWD48" s="103"/>
      <c r="FWI48" s="102"/>
      <c r="FWJ48" s="102"/>
      <c r="FWK48" s="103"/>
      <c r="FWP48" s="102"/>
      <c r="FWQ48" s="102"/>
      <c r="FWR48" s="103"/>
      <c r="FWW48" s="102"/>
      <c r="FWX48" s="102"/>
      <c r="FWY48" s="103"/>
      <c r="FXD48" s="102"/>
      <c r="FXE48" s="102"/>
      <c r="FXF48" s="103"/>
      <c r="FXK48" s="102"/>
      <c r="FXL48" s="102"/>
      <c r="FXM48" s="103"/>
      <c r="FXR48" s="102"/>
      <c r="FXS48" s="102"/>
      <c r="FXT48" s="103"/>
      <c r="FXY48" s="102"/>
      <c r="FXZ48" s="102"/>
      <c r="FYA48" s="103"/>
      <c r="FYF48" s="102"/>
      <c r="FYG48" s="102"/>
      <c r="FYH48" s="103"/>
      <c r="FYM48" s="102"/>
      <c r="FYN48" s="102"/>
      <c r="FYO48" s="103"/>
      <c r="FYT48" s="102"/>
      <c r="FYU48" s="102"/>
      <c r="FYV48" s="103"/>
      <c r="FZA48" s="102"/>
      <c r="FZB48" s="102"/>
      <c r="FZC48" s="103"/>
      <c r="FZH48" s="102"/>
      <c r="FZI48" s="102"/>
      <c r="FZJ48" s="103"/>
      <c r="FZO48" s="102"/>
      <c r="FZP48" s="102"/>
      <c r="FZQ48" s="103"/>
      <c r="FZV48" s="102"/>
      <c r="FZW48" s="102"/>
      <c r="FZX48" s="103"/>
      <c r="GAC48" s="102"/>
      <c r="GAD48" s="102"/>
      <c r="GAE48" s="103"/>
      <c r="GAJ48" s="102"/>
      <c r="GAK48" s="102"/>
      <c r="GAL48" s="103"/>
      <c r="GAQ48" s="102"/>
      <c r="GAR48" s="102"/>
      <c r="GAS48" s="103"/>
      <c r="GAX48" s="102"/>
      <c r="GAY48" s="102"/>
      <c r="GAZ48" s="103"/>
      <c r="GBE48" s="102"/>
      <c r="GBF48" s="102"/>
      <c r="GBG48" s="103"/>
      <c r="GBL48" s="102"/>
      <c r="GBM48" s="102"/>
      <c r="GBN48" s="103"/>
      <c r="GBS48" s="102"/>
      <c r="GBT48" s="102"/>
      <c r="GBU48" s="103"/>
      <c r="GBZ48" s="102"/>
      <c r="GCA48" s="102"/>
      <c r="GCB48" s="103"/>
      <c r="GCG48" s="102"/>
      <c r="GCH48" s="102"/>
      <c r="GCI48" s="103"/>
      <c r="GCN48" s="102"/>
      <c r="GCO48" s="102"/>
      <c r="GCP48" s="103"/>
      <c r="GCU48" s="102"/>
      <c r="GCV48" s="102"/>
      <c r="GCW48" s="103"/>
      <c r="GDB48" s="102"/>
      <c r="GDC48" s="102"/>
      <c r="GDD48" s="103"/>
      <c r="GDI48" s="102"/>
      <c r="GDJ48" s="102"/>
      <c r="GDK48" s="103"/>
      <c r="GDP48" s="102"/>
      <c r="GDQ48" s="102"/>
      <c r="GDR48" s="103"/>
      <c r="GDW48" s="102"/>
      <c r="GDX48" s="102"/>
      <c r="GDY48" s="103"/>
      <c r="GED48" s="102"/>
      <c r="GEE48" s="102"/>
      <c r="GEF48" s="103"/>
      <c r="GEK48" s="102"/>
      <c r="GEL48" s="102"/>
      <c r="GEM48" s="103"/>
      <c r="GER48" s="102"/>
      <c r="GES48" s="102"/>
      <c r="GET48" s="103"/>
      <c r="GEY48" s="102"/>
      <c r="GEZ48" s="102"/>
      <c r="GFA48" s="103"/>
      <c r="GFF48" s="102"/>
      <c r="GFG48" s="102"/>
      <c r="GFH48" s="103"/>
      <c r="GFM48" s="102"/>
      <c r="GFN48" s="102"/>
      <c r="GFO48" s="103"/>
      <c r="GFT48" s="102"/>
      <c r="GFU48" s="102"/>
      <c r="GFV48" s="103"/>
      <c r="GGA48" s="102"/>
      <c r="GGB48" s="102"/>
      <c r="GGC48" s="103"/>
      <c r="GGH48" s="102"/>
      <c r="GGI48" s="102"/>
      <c r="GGJ48" s="103"/>
      <c r="GGO48" s="102"/>
      <c r="GGP48" s="102"/>
      <c r="GGQ48" s="103"/>
      <c r="GGV48" s="102"/>
      <c r="GGW48" s="102"/>
      <c r="GGX48" s="103"/>
      <c r="GHC48" s="102"/>
      <c r="GHD48" s="102"/>
      <c r="GHE48" s="103"/>
      <c r="GHJ48" s="102"/>
      <c r="GHK48" s="102"/>
      <c r="GHL48" s="103"/>
      <c r="GHQ48" s="102"/>
      <c r="GHR48" s="102"/>
      <c r="GHS48" s="103"/>
      <c r="GHX48" s="102"/>
      <c r="GHY48" s="102"/>
      <c r="GHZ48" s="103"/>
      <c r="GIE48" s="102"/>
      <c r="GIF48" s="102"/>
      <c r="GIG48" s="103"/>
      <c r="GIL48" s="102"/>
      <c r="GIM48" s="102"/>
      <c r="GIN48" s="103"/>
      <c r="GIS48" s="102"/>
      <c r="GIT48" s="102"/>
      <c r="GIU48" s="103"/>
      <c r="GIZ48" s="102"/>
      <c r="GJA48" s="102"/>
      <c r="GJB48" s="103"/>
      <c r="GJG48" s="102"/>
      <c r="GJH48" s="102"/>
      <c r="GJI48" s="103"/>
      <c r="GJN48" s="102"/>
      <c r="GJO48" s="102"/>
      <c r="GJP48" s="103"/>
      <c r="GJU48" s="102"/>
      <c r="GJV48" s="102"/>
      <c r="GJW48" s="103"/>
      <c r="GKB48" s="102"/>
      <c r="GKC48" s="102"/>
      <c r="GKD48" s="103"/>
      <c r="GKI48" s="102"/>
      <c r="GKJ48" s="102"/>
      <c r="GKK48" s="103"/>
      <c r="GKP48" s="102"/>
      <c r="GKQ48" s="102"/>
      <c r="GKR48" s="103"/>
      <c r="GKW48" s="102"/>
      <c r="GKX48" s="102"/>
      <c r="GKY48" s="103"/>
      <c r="GLD48" s="102"/>
      <c r="GLE48" s="102"/>
      <c r="GLF48" s="103"/>
      <c r="GLK48" s="102"/>
      <c r="GLL48" s="102"/>
      <c r="GLM48" s="103"/>
      <c r="GLR48" s="102"/>
      <c r="GLS48" s="102"/>
      <c r="GLT48" s="103"/>
      <c r="GLY48" s="102"/>
      <c r="GLZ48" s="102"/>
      <c r="GMA48" s="103"/>
      <c r="GMF48" s="102"/>
      <c r="GMG48" s="102"/>
      <c r="GMH48" s="103"/>
      <c r="GMM48" s="102"/>
      <c r="GMN48" s="102"/>
      <c r="GMO48" s="103"/>
      <c r="GMT48" s="102"/>
      <c r="GMU48" s="102"/>
      <c r="GMV48" s="103"/>
      <c r="GNA48" s="102"/>
      <c r="GNB48" s="102"/>
      <c r="GNC48" s="103"/>
      <c r="GNH48" s="102"/>
      <c r="GNI48" s="102"/>
      <c r="GNJ48" s="103"/>
      <c r="GNO48" s="102"/>
      <c r="GNP48" s="102"/>
      <c r="GNQ48" s="103"/>
      <c r="GNV48" s="102"/>
      <c r="GNW48" s="102"/>
      <c r="GNX48" s="103"/>
      <c r="GOC48" s="102"/>
      <c r="GOD48" s="102"/>
      <c r="GOE48" s="103"/>
      <c r="GOJ48" s="102"/>
      <c r="GOK48" s="102"/>
      <c r="GOL48" s="103"/>
      <c r="GOQ48" s="102"/>
      <c r="GOR48" s="102"/>
      <c r="GOS48" s="103"/>
      <c r="GOX48" s="102"/>
      <c r="GOY48" s="102"/>
      <c r="GOZ48" s="103"/>
      <c r="GPE48" s="102"/>
      <c r="GPF48" s="102"/>
      <c r="GPG48" s="103"/>
      <c r="GPL48" s="102"/>
      <c r="GPM48" s="102"/>
      <c r="GPN48" s="103"/>
      <c r="GPS48" s="102"/>
      <c r="GPT48" s="102"/>
      <c r="GPU48" s="103"/>
      <c r="GPZ48" s="102"/>
      <c r="GQA48" s="102"/>
      <c r="GQB48" s="103"/>
      <c r="GQG48" s="102"/>
      <c r="GQH48" s="102"/>
      <c r="GQI48" s="103"/>
      <c r="GQN48" s="102"/>
      <c r="GQO48" s="102"/>
      <c r="GQP48" s="103"/>
      <c r="GQU48" s="102"/>
      <c r="GQV48" s="102"/>
      <c r="GQW48" s="103"/>
      <c r="GRB48" s="102"/>
      <c r="GRC48" s="102"/>
      <c r="GRD48" s="103"/>
      <c r="GRI48" s="102"/>
      <c r="GRJ48" s="102"/>
      <c r="GRK48" s="103"/>
      <c r="GRP48" s="102"/>
      <c r="GRQ48" s="102"/>
      <c r="GRR48" s="103"/>
      <c r="GRW48" s="102"/>
      <c r="GRX48" s="102"/>
      <c r="GRY48" s="103"/>
      <c r="GSD48" s="102"/>
      <c r="GSE48" s="102"/>
      <c r="GSF48" s="103"/>
      <c r="GSK48" s="102"/>
      <c r="GSL48" s="102"/>
      <c r="GSM48" s="103"/>
      <c r="GSR48" s="102"/>
      <c r="GSS48" s="102"/>
      <c r="GST48" s="103"/>
      <c r="GSY48" s="102"/>
      <c r="GSZ48" s="102"/>
      <c r="GTA48" s="103"/>
      <c r="GTF48" s="102"/>
      <c r="GTG48" s="102"/>
      <c r="GTH48" s="103"/>
      <c r="GTM48" s="102"/>
      <c r="GTN48" s="102"/>
      <c r="GTO48" s="103"/>
      <c r="GTT48" s="102"/>
      <c r="GTU48" s="102"/>
      <c r="GTV48" s="103"/>
      <c r="GUA48" s="102"/>
      <c r="GUB48" s="102"/>
      <c r="GUC48" s="103"/>
      <c r="GUH48" s="102"/>
      <c r="GUI48" s="102"/>
      <c r="GUJ48" s="103"/>
      <c r="GUO48" s="102"/>
      <c r="GUP48" s="102"/>
      <c r="GUQ48" s="103"/>
      <c r="GUV48" s="102"/>
      <c r="GUW48" s="102"/>
      <c r="GUX48" s="103"/>
      <c r="GVC48" s="102"/>
      <c r="GVD48" s="102"/>
      <c r="GVE48" s="103"/>
      <c r="GVJ48" s="102"/>
      <c r="GVK48" s="102"/>
      <c r="GVL48" s="103"/>
      <c r="GVQ48" s="102"/>
      <c r="GVR48" s="102"/>
      <c r="GVS48" s="103"/>
      <c r="GVX48" s="102"/>
      <c r="GVY48" s="102"/>
      <c r="GVZ48" s="103"/>
      <c r="GWE48" s="102"/>
      <c r="GWF48" s="102"/>
      <c r="GWG48" s="103"/>
      <c r="GWL48" s="102"/>
      <c r="GWM48" s="102"/>
      <c r="GWN48" s="103"/>
      <c r="GWS48" s="102"/>
      <c r="GWT48" s="102"/>
      <c r="GWU48" s="103"/>
      <c r="GWZ48" s="102"/>
      <c r="GXA48" s="102"/>
      <c r="GXB48" s="103"/>
      <c r="GXG48" s="102"/>
      <c r="GXH48" s="102"/>
      <c r="GXI48" s="103"/>
      <c r="GXN48" s="102"/>
      <c r="GXO48" s="102"/>
      <c r="GXP48" s="103"/>
      <c r="GXU48" s="102"/>
      <c r="GXV48" s="102"/>
      <c r="GXW48" s="103"/>
      <c r="GYB48" s="102"/>
      <c r="GYC48" s="102"/>
      <c r="GYD48" s="103"/>
      <c r="GYI48" s="102"/>
      <c r="GYJ48" s="102"/>
      <c r="GYK48" s="103"/>
      <c r="GYP48" s="102"/>
      <c r="GYQ48" s="102"/>
      <c r="GYR48" s="103"/>
      <c r="GYW48" s="102"/>
      <c r="GYX48" s="102"/>
      <c r="GYY48" s="103"/>
      <c r="GZD48" s="102"/>
      <c r="GZE48" s="102"/>
      <c r="GZF48" s="103"/>
      <c r="GZK48" s="102"/>
      <c r="GZL48" s="102"/>
      <c r="GZM48" s="103"/>
      <c r="GZR48" s="102"/>
      <c r="GZS48" s="102"/>
      <c r="GZT48" s="103"/>
      <c r="GZY48" s="102"/>
      <c r="GZZ48" s="102"/>
      <c r="HAA48" s="103"/>
      <c r="HAF48" s="102"/>
      <c r="HAG48" s="102"/>
      <c r="HAH48" s="103"/>
      <c r="HAM48" s="102"/>
      <c r="HAN48" s="102"/>
      <c r="HAO48" s="103"/>
      <c r="HAT48" s="102"/>
      <c r="HAU48" s="102"/>
      <c r="HAV48" s="103"/>
      <c r="HBA48" s="102"/>
      <c r="HBB48" s="102"/>
      <c r="HBC48" s="103"/>
      <c r="HBH48" s="102"/>
      <c r="HBI48" s="102"/>
      <c r="HBJ48" s="103"/>
      <c r="HBO48" s="102"/>
      <c r="HBP48" s="102"/>
      <c r="HBQ48" s="103"/>
      <c r="HBV48" s="102"/>
      <c r="HBW48" s="102"/>
      <c r="HBX48" s="103"/>
      <c r="HCC48" s="102"/>
      <c r="HCD48" s="102"/>
      <c r="HCE48" s="103"/>
      <c r="HCJ48" s="102"/>
      <c r="HCK48" s="102"/>
      <c r="HCL48" s="103"/>
      <c r="HCQ48" s="102"/>
      <c r="HCR48" s="102"/>
      <c r="HCS48" s="103"/>
      <c r="HCX48" s="102"/>
      <c r="HCY48" s="102"/>
      <c r="HCZ48" s="103"/>
      <c r="HDE48" s="102"/>
      <c r="HDF48" s="102"/>
      <c r="HDG48" s="103"/>
      <c r="HDL48" s="102"/>
      <c r="HDM48" s="102"/>
      <c r="HDN48" s="103"/>
      <c r="HDS48" s="102"/>
      <c r="HDT48" s="102"/>
      <c r="HDU48" s="103"/>
      <c r="HDZ48" s="102"/>
      <c r="HEA48" s="102"/>
      <c r="HEB48" s="103"/>
      <c r="HEG48" s="102"/>
      <c r="HEH48" s="102"/>
      <c r="HEI48" s="103"/>
      <c r="HEN48" s="102"/>
      <c r="HEO48" s="102"/>
      <c r="HEP48" s="103"/>
      <c r="HEU48" s="102"/>
      <c r="HEV48" s="102"/>
      <c r="HEW48" s="103"/>
      <c r="HFB48" s="102"/>
      <c r="HFC48" s="102"/>
      <c r="HFD48" s="103"/>
      <c r="HFI48" s="102"/>
      <c r="HFJ48" s="102"/>
      <c r="HFK48" s="103"/>
      <c r="HFP48" s="102"/>
      <c r="HFQ48" s="102"/>
      <c r="HFR48" s="103"/>
      <c r="HFW48" s="102"/>
      <c r="HFX48" s="102"/>
      <c r="HFY48" s="103"/>
      <c r="HGD48" s="102"/>
      <c r="HGE48" s="102"/>
      <c r="HGF48" s="103"/>
      <c r="HGK48" s="102"/>
      <c r="HGL48" s="102"/>
      <c r="HGM48" s="103"/>
      <c r="HGR48" s="102"/>
      <c r="HGS48" s="102"/>
      <c r="HGT48" s="103"/>
      <c r="HGY48" s="102"/>
      <c r="HGZ48" s="102"/>
      <c r="HHA48" s="103"/>
      <c r="HHF48" s="102"/>
      <c r="HHG48" s="102"/>
      <c r="HHH48" s="103"/>
      <c r="HHM48" s="102"/>
      <c r="HHN48" s="102"/>
      <c r="HHO48" s="103"/>
      <c r="HHT48" s="102"/>
      <c r="HHU48" s="102"/>
      <c r="HHV48" s="103"/>
      <c r="HIA48" s="102"/>
      <c r="HIB48" s="102"/>
      <c r="HIC48" s="103"/>
      <c r="HIH48" s="102"/>
      <c r="HII48" s="102"/>
      <c r="HIJ48" s="103"/>
      <c r="HIO48" s="102"/>
      <c r="HIP48" s="102"/>
      <c r="HIQ48" s="103"/>
      <c r="HIV48" s="102"/>
      <c r="HIW48" s="102"/>
      <c r="HIX48" s="103"/>
      <c r="HJC48" s="102"/>
      <c r="HJD48" s="102"/>
      <c r="HJE48" s="103"/>
      <c r="HJJ48" s="102"/>
      <c r="HJK48" s="102"/>
      <c r="HJL48" s="103"/>
      <c r="HJQ48" s="102"/>
      <c r="HJR48" s="102"/>
      <c r="HJS48" s="103"/>
      <c r="HJX48" s="102"/>
      <c r="HJY48" s="102"/>
      <c r="HJZ48" s="103"/>
      <c r="HKE48" s="102"/>
      <c r="HKF48" s="102"/>
      <c r="HKG48" s="103"/>
      <c r="HKL48" s="102"/>
      <c r="HKM48" s="102"/>
      <c r="HKN48" s="103"/>
      <c r="HKS48" s="102"/>
      <c r="HKT48" s="102"/>
      <c r="HKU48" s="103"/>
      <c r="HKZ48" s="102"/>
      <c r="HLA48" s="102"/>
      <c r="HLB48" s="103"/>
      <c r="HLG48" s="102"/>
      <c r="HLH48" s="102"/>
      <c r="HLI48" s="103"/>
      <c r="HLN48" s="102"/>
      <c r="HLO48" s="102"/>
      <c r="HLP48" s="103"/>
      <c r="HLU48" s="102"/>
      <c r="HLV48" s="102"/>
      <c r="HLW48" s="103"/>
      <c r="HMB48" s="102"/>
      <c r="HMC48" s="102"/>
      <c r="HMD48" s="103"/>
      <c r="HMI48" s="102"/>
      <c r="HMJ48" s="102"/>
      <c r="HMK48" s="103"/>
      <c r="HMP48" s="102"/>
      <c r="HMQ48" s="102"/>
      <c r="HMR48" s="103"/>
      <c r="HMW48" s="102"/>
      <c r="HMX48" s="102"/>
      <c r="HMY48" s="103"/>
      <c r="HND48" s="102"/>
      <c r="HNE48" s="102"/>
      <c r="HNF48" s="103"/>
      <c r="HNK48" s="102"/>
      <c r="HNL48" s="102"/>
      <c r="HNM48" s="103"/>
      <c r="HNR48" s="102"/>
      <c r="HNS48" s="102"/>
      <c r="HNT48" s="103"/>
      <c r="HNY48" s="102"/>
      <c r="HNZ48" s="102"/>
      <c r="HOA48" s="103"/>
      <c r="HOF48" s="102"/>
      <c r="HOG48" s="102"/>
      <c r="HOH48" s="103"/>
      <c r="HOM48" s="102"/>
      <c r="HON48" s="102"/>
      <c r="HOO48" s="103"/>
      <c r="HOT48" s="102"/>
      <c r="HOU48" s="102"/>
      <c r="HOV48" s="103"/>
      <c r="HPA48" s="102"/>
      <c r="HPB48" s="102"/>
      <c r="HPC48" s="103"/>
      <c r="HPH48" s="102"/>
      <c r="HPI48" s="102"/>
      <c r="HPJ48" s="103"/>
      <c r="HPO48" s="102"/>
      <c r="HPP48" s="102"/>
      <c r="HPQ48" s="103"/>
      <c r="HPV48" s="102"/>
      <c r="HPW48" s="102"/>
      <c r="HPX48" s="103"/>
      <c r="HQC48" s="102"/>
      <c r="HQD48" s="102"/>
      <c r="HQE48" s="103"/>
      <c r="HQJ48" s="102"/>
      <c r="HQK48" s="102"/>
      <c r="HQL48" s="103"/>
      <c r="HQQ48" s="102"/>
      <c r="HQR48" s="102"/>
      <c r="HQS48" s="103"/>
      <c r="HQX48" s="102"/>
      <c r="HQY48" s="102"/>
      <c r="HQZ48" s="103"/>
      <c r="HRE48" s="102"/>
      <c r="HRF48" s="102"/>
      <c r="HRG48" s="103"/>
      <c r="HRL48" s="102"/>
      <c r="HRM48" s="102"/>
      <c r="HRN48" s="103"/>
      <c r="HRS48" s="102"/>
      <c r="HRT48" s="102"/>
      <c r="HRU48" s="103"/>
      <c r="HRZ48" s="102"/>
      <c r="HSA48" s="102"/>
      <c r="HSB48" s="103"/>
      <c r="HSG48" s="102"/>
      <c r="HSH48" s="102"/>
      <c r="HSI48" s="103"/>
      <c r="HSN48" s="102"/>
      <c r="HSO48" s="102"/>
      <c r="HSP48" s="103"/>
      <c r="HSU48" s="102"/>
      <c r="HSV48" s="102"/>
      <c r="HSW48" s="103"/>
      <c r="HTB48" s="102"/>
      <c r="HTC48" s="102"/>
      <c r="HTD48" s="103"/>
      <c r="HTI48" s="102"/>
      <c r="HTJ48" s="102"/>
      <c r="HTK48" s="103"/>
      <c r="HTP48" s="102"/>
      <c r="HTQ48" s="102"/>
      <c r="HTR48" s="103"/>
      <c r="HTW48" s="102"/>
      <c r="HTX48" s="102"/>
      <c r="HTY48" s="103"/>
      <c r="HUD48" s="102"/>
      <c r="HUE48" s="102"/>
      <c r="HUF48" s="103"/>
      <c r="HUK48" s="102"/>
      <c r="HUL48" s="102"/>
      <c r="HUM48" s="103"/>
      <c r="HUR48" s="102"/>
      <c r="HUS48" s="102"/>
      <c r="HUT48" s="103"/>
      <c r="HUY48" s="102"/>
      <c r="HUZ48" s="102"/>
      <c r="HVA48" s="103"/>
      <c r="HVF48" s="102"/>
      <c r="HVG48" s="102"/>
      <c r="HVH48" s="103"/>
      <c r="HVM48" s="102"/>
      <c r="HVN48" s="102"/>
      <c r="HVO48" s="103"/>
      <c r="HVT48" s="102"/>
      <c r="HVU48" s="102"/>
      <c r="HVV48" s="103"/>
      <c r="HWA48" s="102"/>
      <c r="HWB48" s="102"/>
      <c r="HWC48" s="103"/>
      <c r="HWH48" s="102"/>
      <c r="HWI48" s="102"/>
      <c r="HWJ48" s="103"/>
      <c r="HWO48" s="102"/>
      <c r="HWP48" s="102"/>
      <c r="HWQ48" s="103"/>
      <c r="HWV48" s="102"/>
      <c r="HWW48" s="102"/>
      <c r="HWX48" s="103"/>
      <c r="HXC48" s="102"/>
      <c r="HXD48" s="102"/>
      <c r="HXE48" s="103"/>
      <c r="HXJ48" s="102"/>
      <c r="HXK48" s="102"/>
      <c r="HXL48" s="103"/>
      <c r="HXQ48" s="102"/>
      <c r="HXR48" s="102"/>
      <c r="HXS48" s="103"/>
      <c r="HXX48" s="102"/>
      <c r="HXY48" s="102"/>
      <c r="HXZ48" s="103"/>
      <c r="HYE48" s="102"/>
      <c r="HYF48" s="102"/>
      <c r="HYG48" s="103"/>
      <c r="HYL48" s="102"/>
      <c r="HYM48" s="102"/>
      <c r="HYN48" s="103"/>
      <c r="HYS48" s="102"/>
      <c r="HYT48" s="102"/>
      <c r="HYU48" s="103"/>
      <c r="HYZ48" s="102"/>
      <c r="HZA48" s="102"/>
      <c r="HZB48" s="103"/>
      <c r="HZG48" s="102"/>
      <c r="HZH48" s="102"/>
      <c r="HZI48" s="103"/>
      <c r="HZN48" s="102"/>
      <c r="HZO48" s="102"/>
      <c r="HZP48" s="103"/>
      <c r="HZU48" s="102"/>
      <c r="HZV48" s="102"/>
      <c r="HZW48" s="103"/>
      <c r="IAB48" s="102"/>
      <c r="IAC48" s="102"/>
      <c r="IAD48" s="103"/>
      <c r="IAI48" s="102"/>
      <c r="IAJ48" s="102"/>
      <c r="IAK48" s="103"/>
      <c r="IAP48" s="102"/>
      <c r="IAQ48" s="102"/>
      <c r="IAR48" s="103"/>
      <c r="IAW48" s="102"/>
      <c r="IAX48" s="102"/>
      <c r="IAY48" s="103"/>
      <c r="IBD48" s="102"/>
      <c r="IBE48" s="102"/>
      <c r="IBF48" s="103"/>
      <c r="IBK48" s="102"/>
      <c r="IBL48" s="102"/>
      <c r="IBM48" s="103"/>
      <c r="IBR48" s="102"/>
      <c r="IBS48" s="102"/>
      <c r="IBT48" s="103"/>
      <c r="IBY48" s="102"/>
      <c r="IBZ48" s="102"/>
      <c r="ICA48" s="103"/>
      <c r="ICF48" s="102"/>
      <c r="ICG48" s="102"/>
      <c r="ICH48" s="103"/>
      <c r="ICM48" s="102"/>
      <c r="ICN48" s="102"/>
      <c r="ICO48" s="103"/>
      <c r="ICT48" s="102"/>
      <c r="ICU48" s="102"/>
      <c r="ICV48" s="103"/>
      <c r="IDA48" s="102"/>
      <c r="IDB48" s="102"/>
      <c r="IDC48" s="103"/>
      <c r="IDH48" s="102"/>
      <c r="IDI48" s="102"/>
      <c r="IDJ48" s="103"/>
      <c r="IDO48" s="102"/>
      <c r="IDP48" s="102"/>
      <c r="IDQ48" s="103"/>
      <c r="IDV48" s="102"/>
      <c r="IDW48" s="102"/>
      <c r="IDX48" s="103"/>
      <c r="IEC48" s="102"/>
      <c r="IED48" s="102"/>
      <c r="IEE48" s="103"/>
      <c r="IEJ48" s="102"/>
      <c r="IEK48" s="102"/>
      <c r="IEL48" s="103"/>
      <c r="IEQ48" s="102"/>
      <c r="IER48" s="102"/>
      <c r="IES48" s="103"/>
      <c r="IEX48" s="102"/>
      <c r="IEY48" s="102"/>
      <c r="IEZ48" s="103"/>
      <c r="IFE48" s="102"/>
      <c r="IFF48" s="102"/>
      <c r="IFG48" s="103"/>
      <c r="IFL48" s="102"/>
      <c r="IFM48" s="102"/>
      <c r="IFN48" s="103"/>
      <c r="IFS48" s="102"/>
      <c r="IFT48" s="102"/>
      <c r="IFU48" s="103"/>
      <c r="IFZ48" s="102"/>
      <c r="IGA48" s="102"/>
      <c r="IGB48" s="103"/>
      <c r="IGG48" s="102"/>
      <c r="IGH48" s="102"/>
      <c r="IGI48" s="103"/>
      <c r="IGN48" s="102"/>
      <c r="IGO48" s="102"/>
      <c r="IGP48" s="103"/>
      <c r="IGU48" s="102"/>
      <c r="IGV48" s="102"/>
      <c r="IGW48" s="103"/>
      <c r="IHB48" s="102"/>
      <c r="IHC48" s="102"/>
      <c r="IHD48" s="103"/>
      <c r="IHI48" s="102"/>
      <c r="IHJ48" s="102"/>
      <c r="IHK48" s="103"/>
      <c r="IHP48" s="102"/>
      <c r="IHQ48" s="102"/>
      <c r="IHR48" s="103"/>
      <c r="IHW48" s="102"/>
      <c r="IHX48" s="102"/>
      <c r="IHY48" s="103"/>
      <c r="IID48" s="102"/>
      <c r="IIE48" s="102"/>
      <c r="IIF48" s="103"/>
      <c r="IIK48" s="102"/>
      <c r="IIL48" s="102"/>
      <c r="IIM48" s="103"/>
      <c r="IIR48" s="102"/>
      <c r="IIS48" s="102"/>
      <c r="IIT48" s="103"/>
      <c r="IIY48" s="102"/>
      <c r="IIZ48" s="102"/>
      <c r="IJA48" s="103"/>
      <c r="IJF48" s="102"/>
      <c r="IJG48" s="102"/>
      <c r="IJH48" s="103"/>
      <c r="IJM48" s="102"/>
      <c r="IJN48" s="102"/>
      <c r="IJO48" s="103"/>
      <c r="IJT48" s="102"/>
      <c r="IJU48" s="102"/>
      <c r="IJV48" s="103"/>
      <c r="IKA48" s="102"/>
      <c r="IKB48" s="102"/>
      <c r="IKC48" s="103"/>
      <c r="IKH48" s="102"/>
      <c r="IKI48" s="102"/>
      <c r="IKJ48" s="103"/>
      <c r="IKO48" s="102"/>
      <c r="IKP48" s="102"/>
      <c r="IKQ48" s="103"/>
      <c r="IKV48" s="102"/>
      <c r="IKW48" s="102"/>
      <c r="IKX48" s="103"/>
      <c r="ILC48" s="102"/>
      <c r="ILD48" s="102"/>
      <c r="ILE48" s="103"/>
      <c r="ILJ48" s="102"/>
      <c r="ILK48" s="102"/>
      <c r="ILL48" s="103"/>
      <c r="ILQ48" s="102"/>
      <c r="ILR48" s="102"/>
      <c r="ILS48" s="103"/>
      <c r="ILX48" s="102"/>
      <c r="ILY48" s="102"/>
      <c r="ILZ48" s="103"/>
      <c r="IME48" s="102"/>
      <c r="IMF48" s="102"/>
      <c r="IMG48" s="103"/>
      <c r="IML48" s="102"/>
      <c r="IMM48" s="102"/>
      <c r="IMN48" s="103"/>
      <c r="IMS48" s="102"/>
      <c r="IMT48" s="102"/>
      <c r="IMU48" s="103"/>
      <c r="IMZ48" s="102"/>
      <c r="INA48" s="102"/>
      <c r="INB48" s="103"/>
      <c r="ING48" s="102"/>
      <c r="INH48" s="102"/>
      <c r="INI48" s="103"/>
      <c r="INN48" s="102"/>
      <c r="INO48" s="102"/>
      <c r="INP48" s="103"/>
      <c r="INU48" s="102"/>
      <c r="INV48" s="102"/>
      <c r="INW48" s="103"/>
      <c r="IOB48" s="102"/>
      <c r="IOC48" s="102"/>
      <c r="IOD48" s="103"/>
      <c r="IOI48" s="102"/>
      <c r="IOJ48" s="102"/>
      <c r="IOK48" s="103"/>
      <c r="IOP48" s="102"/>
      <c r="IOQ48" s="102"/>
      <c r="IOR48" s="103"/>
      <c r="IOW48" s="102"/>
      <c r="IOX48" s="102"/>
      <c r="IOY48" s="103"/>
      <c r="IPD48" s="102"/>
      <c r="IPE48" s="102"/>
      <c r="IPF48" s="103"/>
      <c r="IPK48" s="102"/>
      <c r="IPL48" s="102"/>
      <c r="IPM48" s="103"/>
      <c r="IPR48" s="102"/>
      <c r="IPS48" s="102"/>
      <c r="IPT48" s="103"/>
      <c r="IPY48" s="102"/>
      <c r="IPZ48" s="102"/>
      <c r="IQA48" s="103"/>
      <c r="IQF48" s="102"/>
      <c r="IQG48" s="102"/>
      <c r="IQH48" s="103"/>
      <c r="IQM48" s="102"/>
      <c r="IQN48" s="102"/>
      <c r="IQO48" s="103"/>
      <c r="IQT48" s="102"/>
      <c r="IQU48" s="102"/>
      <c r="IQV48" s="103"/>
      <c r="IRA48" s="102"/>
      <c r="IRB48" s="102"/>
      <c r="IRC48" s="103"/>
      <c r="IRH48" s="102"/>
      <c r="IRI48" s="102"/>
      <c r="IRJ48" s="103"/>
      <c r="IRO48" s="102"/>
      <c r="IRP48" s="102"/>
      <c r="IRQ48" s="103"/>
      <c r="IRV48" s="102"/>
      <c r="IRW48" s="102"/>
      <c r="IRX48" s="103"/>
      <c r="ISC48" s="102"/>
      <c r="ISD48" s="102"/>
      <c r="ISE48" s="103"/>
      <c r="ISJ48" s="102"/>
      <c r="ISK48" s="102"/>
      <c r="ISL48" s="103"/>
      <c r="ISQ48" s="102"/>
      <c r="ISR48" s="102"/>
      <c r="ISS48" s="103"/>
      <c r="ISX48" s="102"/>
      <c r="ISY48" s="102"/>
      <c r="ISZ48" s="103"/>
      <c r="ITE48" s="102"/>
      <c r="ITF48" s="102"/>
      <c r="ITG48" s="103"/>
      <c r="ITL48" s="102"/>
      <c r="ITM48" s="102"/>
      <c r="ITN48" s="103"/>
      <c r="ITS48" s="102"/>
      <c r="ITT48" s="102"/>
      <c r="ITU48" s="103"/>
      <c r="ITZ48" s="102"/>
      <c r="IUA48" s="102"/>
      <c r="IUB48" s="103"/>
      <c r="IUG48" s="102"/>
      <c r="IUH48" s="102"/>
      <c r="IUI48" s="103"/>
      <c r="IUN48" s="102"/>
      <c r="IUO48" s="102"/>
      <c r="IUP48" s="103"/>
      <c r="IUU48" s="102"/>
      <c r="IUV48" s="102"/>
      <c r="IUW48" s="103"/>
      <c r="IVB48" s="102"/>
      <c r="IVC48" s="102"/>
      <c r="IVD48" s="103"/>
      <c r="IVI48" s="102"/>
      <c r="IVJ48" s="102"/>
      <c r="IVK48" s="103"/>
      <c r="IVP48" s="102"/>
      <c r="IVQ48" s="102"/>
      <c r="IVR48" s="103"/>
      <c r="IVW48" s="102"/>
      <c r="IVX48" s="102"/>
      <c r="IVY48" s="103"/>
      <c r="IWD48" s="102"/>
      <c r="IWE48" s="102"/>
      <c r="IWF48" s="103"/>
      <c r="IWK48" s="102"/>
      <c r="IWL48" s="102"/>
      <c r="IWM48" s="103"/>
      <c r="IWR48" s="102"/>
      <c r="IWS48" s="102"/>
      <c r="IWT48" s="103"/>
      <c r="IWY48" s="102"/>
      <c r="IWZ48" s="102"/>
      <c r="IXA48" s="103"/>
      <c r="IXF48" s="102"/>
      <c r="IXG48" s="102"/>
      <c r="IXH48" s="103"/>
      <c r="IXM48" s="102"/>
      <c r="IXN48" s="102"/>
      <c r="IXO48" s="103"/>
      <c r="IXT48" s="102"/>
      <c r="IXU48" s="102"/>
      <c r="IXV48" s="103"/>
      <c r="IYA48" s="102"/>
      <c r="IYB48" s="102"/>
      <c r="IYC48" s="103"/>
      <c r="IYH48" s="102"/>
      <c r="IYI48" s="102"/>
      <c r="IYJ48" s="103"/>
      <c r="IYO48" s="102"/>
      <c r="IYP48" s="102"/>
      <c r="IYQ48" s="103"/>
      <c r="IYV48" s="102"/>
      <c r="IYW48" s="102"/>
      <c r="IYX48" s="103"/>
      <c r="IZC48" s="102"/>
      <c r="IZD48" s="102"/>
      <c r="IZE48" s="103"/>
      <c r="IZJ48" s="102"/>
      <c r="IZK48" s="102"/>
      <c r="IZL48" s="103"/>
      <c r="IZQ48" s="102"/>
      <c r="IZR48" s="102"/>
      <c r="IZS48" s="103"/>
      <c r="IZX48" s="102"/>
      <c r="IZY48" s="102"/>
      <c r="IZZ48" s="103"/>
      <c r="JAE48" s="102"/>
      <c r="JAF48" s="102"/>
      <c r="JAG48" s="103"/>
      <c r="JAL48" s="102"/>
      <c r="JAM48" s="102"/>
      <c r="JAN48" s="103"/>
      <c r="JAS48" s="102"/>
      <c r="JAT48" s="102"/>
      <c r="JAU48" s="103"/>
      <c r="JAZ48" s="102"/>
      <c r="JBA48" s="102"/>
      <c r="JBB48" s="103"/>
      <c r="JBG48" s="102"/>
      <c r="JBH48" s="102"/>
      <c r="JBI48" s="103"/>
      <c r="JBN48" s="102"/>
      <c r="JBO48" s="102"/>
      <c r="JBP48" s="103"/>
      <c r="JBU48" s="102"/>
      <c r="JBV48" s="102"/>
      <c r="JBW48" s="103"/>
      <c r="JCB48" s="102"/>
      <c r="JCC48" s="102"/>
      <c r="JCD48" s="103"/>
      <c r="JCI48" s="102"/>
      <c r="JCJ48" s="102"/>
      <c r="JCK48" s="103"/>
      <c r="JCP48" s="102"/>
      <c r="JCQ48" s="102"/>
      <c r="JCR48" s="103"/>
      <c r="JCW48" s="102"/>
      <c r="JCX48" s="102"/>
      <c r="JCY48" s="103"/>
      <c r="JDD48" s="102"/>
      <c r="JDE48" s="102"/>
      <c r="JDF48" s="103"/>
      <c r="JDK48" s="102"/>
      <c r="JDL48" s="102"/>
      <c r="JDM48" s="103"/>
      <c r="JDR48" s="102"/>
      <c r="JDS48" s="102"/>
      <c r="JDT48" s="103"/>
      <c r="JDY48" s="102"/>
      <c r="JDZ48" s="102"/>
      <c r="JEA48" s="103"/>
      <c r="JEF48" s="102"/>
      <c r="JEG48" s="102"/>
      <c r="JEH48" s="103"/>
      <c r="JEM48" s="102"/>
      <c r="JEN48" s="102"/>
      <c r="JEO48" s="103"/>
      <c r="JET48" s="102"/>
      <c r="JEU48" s="102"/>
      <c r="JEV48" s="103"/>
      <c r="JFA48" s="102"/>
      <c r="JFB48" s="102"/>
      <c r="JFC48" s="103"/>
      <c r="JFH48" s="102"/>
      <c r="JFI48" s="102"/>
      <c r="JFJ48" s="103"/>
      <c r="JFO48" s="102"/>
      <c r="JFP48" s="102"/>
      <c r="JFQ48" s="103"/>
      <c r="JFV48" s="102"/>
      <c r="JFW48" s="102"/>
      <c r="JFX48" s="103"/>
      <c r="JGC48" s="102"/>
      <c r="JGD48" s="102"/>
      <c r="JGE48" s="103"/>
      <c r="JGJ48" s="102"/>
      <c r="JGK48" s="102"/>
      <c r="JGL48" s="103"/>
      <c r="JGQ48" s="102"/>
      <c r="JGR48" s="102"/>
      <c r="JGS48" s="103"/>
      <c r="JGX48" s="102"/>
      <c r="JGY48" s="102"/>
      <c r="JGZ48" s="103"/>
      <c r="JHE48" s="102"/>
      <c r="JHF48" s="102"/>
      <c r="JHG48" s="103"/>
      <c r="JHL48" s="102"/>
      <c r="JHM48" s="102"/>
      <c r="JHN48" s="103"/>
      <c r="JHS48" s="102"/>
      <c r="JHT48" s="102"/>
      <c r="JHU48" s="103"/>
      <c r="JHZ48" s="102"/>
      <c r="JIA48" s="102"/>
      <c r="JIB48" s="103"/>
      <c r="JIG48" s="102"/>
      <c r="JIH48" s="102"/>
      <c r="JII48" s="103"/>
      <c r="JIN48" s="102"/>
      <c r="JIO48" s="102"/>
      <c r="JIP48" s="103"/>
      <c r="JIU48" s="102"/>
      <c r="JIV48" s="102"/>
      <c r="JIW48" s="103"/>
      <c r="JJB48" s="102"/>
      <c r="JJC48" s="102"/>
      <c r="JJD48" s="103"/>
      <c r="JJI48" s="102"/>
      <c r="JJJ48" s="102"/>
      <c r="JJK48" s="103"/>
      <c r="JJP48" s="102"/>
      <c r="JJQ48" s="102"/>
      <c r="JJR48" s="103"/>
      <c r="JJW48" s="102"/>
      <c r="JJX48" s="102"/>
      <c r="JJY48" s="103"/>
      <c r="JKD48" s="102"/>
      <c r="JKE48" s="102"/>
      <c r="JKF48" s="103"/>
      <c r="JKK48" s="102"/>
      <c r="JKL48" s="102"/>
      <c r="JKM48" s="103"/>
      <c r="JKR48" s="102"/>
      <c r="JKS48" s="102"/>
      <c r="JKT48" s="103"/>
      <c r="JKY48" s="102"/>
      <c r="JKZ48" s="102"/>
      <c r="JLA48" s="103"/>
      <c r="JLF48" s="102"/>
      <c r="JLG48" s="102"/>
      <c r="JLH48" s="103"/>
      <c r="JLM48" s="102"/>
      <c r="JLN48" s="102"/>
      <c r="JLO48" s="103"/>
      <c r="JLT48" s="102"/>
      <c r="JLU48" s="102"/>
      <c r="JLV48" s="103"/>
      <c r="JMA48" s="102"/>
      <c r="JMB48" s="102"/>
      <c r="JMC48" s="103"/>
      <c r="JMH48" s="102"/>
      <c r="JMI48" s="102"/>
      <c r="JMJ48" s="103"/>
      <c r="JMO48" s="102"/>
      <c r="JMP48" s="102"/>
      <c r="JMQ48" s="103"/>
      <c r="JMV48" s="102"/>
      <c r="JMW48" s="102"/>
      <c r="JMX48" s="103"/>
      <c r="JNC48" s="102"/>
      <c r="JND48" s="102"/>
      <c r="JNE48" s="103"/>
      <c r="JNJ48" s="102"/>
      <c r="JNK48" s="102"/>
      <c r="JNL48" s="103"/>
      <c r="JNQ48" s="102"/>
      <c r="JNR48" s="102"/>
      <c r="JNS48" s="103"/>
      <c r="JNX48" s="102"/>
      <c r="JNY48" s="102"/>
      <c r="JNZ48" s="103"/>
      <c r="JOE48" s="102"/>
      <c r="JOF48" s="102"/>
      <c r="JOG48" s="103"/>
      <c r="JOL48" s="102"/>
      <c r="JOM48" s="102"/>
      <c r="JON48" s="103"/>
      <c r="JOS48" s="102"/>
      <c r="JOT48" s="102"/>
      <c r="JOU48" s="103"/>
      <c r="JOZ48" s="102"/>
      <c r="JPA48" s="102"/>
      <c r="JPB48" s="103"/>
      <c r="JPG48" s="102"/>
      <c r="JPH48" s="102"/>
      <c r="JPI48" s="103"/>
      <c r="JPN48" s="102"/>
      <c r="JPO48" s="102"/>
      <c r="JPP48" s="103"/>
      <c r="JPU48" s="102"/>
      <c r="JPV48" s="102"/>
      <c r="JPW48" s="103"/>
      <c r="JQB48" s="102"/>
      <c r="JQC48" s="102"/>
      <c r="JQD48" s="103"/>
      <c r="JQI48" s="102"/>
      <c r="JQJ48" s="102"/>
      <c r="JQK48" s="103"/>
      <c r="JQP48" s="102"/>
      <c r="JQQ48" s="102"/>
      <c r="JQR48" s="103"/>
      <c r="JQW48" s="102"/>
      <c r="JQX48" s="102"/>
      <c r="JQY48" s="103"/>
      <c r="JRD48" s="102"/>
      <c r="JRE48" s="102"/>
      <c r="JRF48" s="103"/>
      <c r="JRK48" s="102"/>
      <c r="JRL48" s="102"/>
      <c r="JRM48" s="103"/>
      <c r="JRR48" s="102"/>
      <c r="JRS48" s="102"/>
      <c r="JRT48" s="103"/>
      <c r="JRY48" s="102"/>
      <c r="JRZ48" s="102"/>
      <c r="JSA48" s="103"/>
      <c r="JSF48" s="102"/>
      <c r="JSG48" s="102"/>
      <c r="JSH48" s="103"/>
      <c r="JSM48" s="102"/>
      <c r="JSN48" s="102"/>
      <c r="JSO48" s="103"/>
      <c r="JST48" s="102"/>
      <c r="JSU48" s="102"/>
      <c r="JSV48" s="103"/>
      <c r="JTA48" s="102"/>
      <c r="JTB48" s="102"/>
      <c r="JTC48" s="103"/>
      <c r="JTH48" s="102"/>
      <c r="JTI48" s="102"/>
      <c r="JTJ48" s="103"/>
      <c r="JTO48" s="102"/>
      <c r="JTP48" s="102"/>
      <c r="JTQ48" s="103"/>
      <c r="JTV48" s="102"/>
      <c r="JTW48" s="102"/>
      <c r="JTX48" s="103"/>
      <c r="JUC48" s="102"/>
      <c r="JUD48" s="102"/>
      <c r="JUE48" s="103"/>
      <c r="JUJ48" s="102"/>
      <c r="JUK48" s="102"/>
      <c r="JUL48" s="103"/>
      <c r="JUQ48" s="102"/>
      <c r="JUR48" s="102"/>
      <c r="JUS48" s="103"/>
      <c r="JUX48" s="102"/>
      <c r="JUY48" s="102"/>
      <c r="JUZ48" s="103"/>
      <c r="JVE48" s="102"/>
      <c r="JVF48" s="102"/>
      <c r="JVG48" s="103"/>
      <c r="JVL48" s="102"/>
      <c r="JVM48" s="102"/>
      <c r="JVN48" s="103"/>
      <c r="JVS48" s="102"/>
      <c r="JVT48" s="102"/>
      <c r="JVU48" s="103"/>
      <c r="JVZ48" s="102"/>
      <c r="JWA48" s="102"/>
      <c r="JWB48" s="103"/>
      <c r="JWG48" s="102"/>
      <c r="JWH48" s="102"/>
      <c r="JWI48" s="103"/>
      <c r="JWN48" s="102"/>
      <c r="JWO48" s="102"/>
      <c r="JWP48" s="103"/>
      <c r="JWU48" s="102"/>
      <c r="JWV48" s="102"/>
      <c r="JWW48" s="103"/>
      <c r="JXB48" s="102"/>
      <c r="JXC48" s="102"/>
      <c r="JXD48" s="103"/>
      <c r="JXI48" s="102"/>
      <c r="JXJ48" s="102"/>
      <c r="JXK48" s="103"/>
      <c r="JXP48" s="102"/>
      <c r="JXQ48" s="102"/>
      <c r="JXR48" s="103"/>
      <c r="JXW48" s="102"/>
      <c r="JXX48" s="102"/>
      <c r="JXY48" s="103"/>
      <c r="JYD48" s="102"/>
      <c r="JYE48" s="102"/>
      <c r="JYF48" s="103"/>
      <c r="JYK48" s="102"/>
      <c r="JYL48" s="102"/>
      <c r="JYM48" s="103"/>
      <c r="JYR48" s="102"/>
      <c r="JYS48" s="102"/>
      <c r="JYT48" s="103"/>
      <c r="JYY48" s="102"/>
      <c r="JYZ48" s="102"/>
      <c r="JZA48" s="103"/>
      <c r="JZF48" s="102"/>
      <c r="JZG48" s="102"/>
      <c r="JZH48" s="103"/>
      <c r="JZM48" s="102"/>
      <c r="JZN48" s="102"/>
      <c r="JZO48" s="103"/>
      <c r="JZT48" s="102"/>
      <c r="JZU48" s="102"/>
      <c r="JZV48" s="103"/>
      <c r="KAA48" s="102"/>
      <c r="KAB48" s="102"/>
      <c r="KAC48" s="103"/>
      <c r="KAH48" s="102"/>
      <c r="KAI48" s="102"/>
      <c r="KAJ48" s="103"/>
      <c r="KAO48" s="102"/>
      <c r="KAP48" s="102"/>
      <c r="KAQ48" s="103"/>
      <c r="KAV48" s="102"/>
      <c r="KAW48" s="102"/>
      <c r="KAX48" s="103"/>
      <c r="KBC48" s="102"/>
      <c r="KBD48" s="102"/>
      <c r="KBE48" s="103"/>
      <c r="KBJ48" s="102"/>
      <c r="KBK48" s="102"/>
      <c r="KBL48" s="103"/>
      <c r="KBQ48" s="102"/>
      <c r="KBR48" s="102"/>
      <c r="KBS48" s="103"/>
      <c r="KBX48" s="102"/>
      <c r="KBY48" s="102"/>
      <c r="KBZ48" s="103"/>
      <c r="KCE48" s="102"/>
      <c r="KCF48" s="102"/>
      <c r="KCG48" s="103"/>
      <c r="KCL48" s="102"/>
      <c r="KCM48" s="102"/>
      <c r="KCN48" s="103"/>
      <c r="KCS48" s="102"/>
      <c r="KCT48" s="102"/>
      <c r="KCU48" s="103"/>
      <c r="KCZ48" s="102"/>
      <c r="KDA48" s="102"/>
      <c r="KDB48" s="103"/>
      <c r="KDG48" s="102"/>
      <c r="KDH48" s="102"/>
      <c r="KDI48" s="103"/>
      <c r="KDN48" s="102"/>
      <c r="KDO48" s="102"/>
      <c r="KDP48" s="103"/>
      <c r="KDU48" s="102"/>
      <c r="KDV48" s="102"/>
      <c r="KDW48" s="103"/>
      <c r="KEB48" s="102"/>
      <c r="KEC48" s="102"/>
      <c r="KED48" s="103"/>
      <c r="KEI48" s="102"/>
      <c r="KEJ48" s="102"/>
      <c r="KEK48" s="103"/>
      <c r="KEP48" s="102"/>
      <c r="KEQ48" s="102"/>
      <c r="KER48" s="103"/>
      <c r="KEW48" s="102"/>
      <c r="KEX48" s="102"/>
      <c r="KEY48" s="103"/>
      <c r="KFD48" s="102"/>
      <c r="KFE48" s="102"/>
      <c r="KFF48" s="103"/>
      <c r="KFK48" s="102"/>
      <c r="KFL48" s="102"/>
      <c r="KFM48" s="103"/>
      <c r="KFR48" s="102"/>
      <c r="KFS48" s="102"/>
      <c r="KFT48" s="103"/>
      <c r="KFY48" s="102"/>
      <c r="KFZ48" s="102"/>
      <c r="KGA48" s="103"/>
      <c r="KGF48" s="102"/>
      <c r="KGG48" s="102"/>
      <c r="KGH48" s="103"/>
      <c r="KGM48" s="102"/>
      <c r="KGN48" s="102"/>
      <c r="KGO48" s="103"/>
      <c r="KGT48" s="102"/>
      <c r="KGU48" s="102"/>
      <c r="KGV48" s="103"/>
      <c r="KHA48" s="102"/>
      <c r="KHB48" s="102"/>
      <c r="KHC48" s="103"/>
      <c r="KHH48" s="102"/>
      <c r="KHI48" s="102"/>
      <c r="KHJ48" s="103"/>
      <c r="KHO48" s="102"/>
      <c r="KHP48" s="102"/>
      <c r="KHQ48" s="103"/>
      <c r="KHV48" s="102"/>
      <c r="KHW48" s="102"/>
      <c r="KHX48" s="103"/>
      <c r="KIC48" s="102"/>
      <c r="KID48" s="102"/>
      <c r="KIE48" s="103"/>
      <c r="KIJ48" s="102"/>
      <c r="KIK48" s="102"/>
      <c r="KIL48" s="103"/>
      <c r="KIQ48" s="102"/>
      <c r="KIR48" s="102"/>
      <c r="KIS48" s="103"/>
      <c r="KIX48" s="102"/>
      <c r="KIY48" s="102"/>
      <c r="KIZ48" s="103"/>
      <c r="KJE48" s="102"/>
      <c r="KJF48" s="102"/>
      <c r="KJG48" s="103"/>
      <c r="KJL48" s="102"/>
      <c r="KJM48" s="102"/>
      <c r="KJN48" s="103"/>
      <c r="KJS48" s="102"/>
      <c r="KJT48" s="102"/>
      <c r="KJU48" s="103"/>
      <c r="KJZ48" s="102"/>
      <c r="KKA48" s="102"/>
      <c r="KKB48" s="103"/>
      <c r="KKG48" s="102"/>
      <c r="KKH48" s="102"/>
      <c r="KKI48" s="103"/>
      <c r="KKN48" s="102"/>
      <c r="KKO48" s="102"/>
      <c r="KKP48" s="103"/>
      <c r="KKU48" s="102"/>
      <c r="KKV48" s="102"/>
      <c r="KKW48" s="103"/>
      <c r="KLB48" s="102"/>
      <c r="KLC48" s="102"/>
      <c r="KLD48" s="103"/>
      <c r="KLI48" s="102"/>
      <c r="KLJ48" s="102"/>
      <c r="KLK48" s="103"/>
      <c r="KLP48" s="102"/>
      <c r="KLQ48" s="102"/>
      <c r="KLR48" s="103"/>
      <c r="KLW48" s="102"/>
      <c r="KLX48" s="102"/>
      <c r="KLY48" s="103"/>
      <c r="KMD48" s="102"/>
      <c r="KME48" s="102"/>
      <c r="KMF48" s="103"/>
      <c r="KMK48" s="102"/>
      <c r="KML48" s="102"/>
      <c r="KMM48" s="103"/>
      <c r="KMR48" s="102"/>
      <c r="KMS48" s="102"/>
      <c r="KMT48" s="103"/>
      <c r="KMY48" s="102"/>
      <c r="KMZ48" s="102"/>
      <c r="KNA48" s="103"/>
      <c r="KNF48" s="102"/>
      <c r="KNG48" s="102"/>
      <c r="KNH48" s="103"/>
      <c r="KNM48" s="102"/>
      <c r="KNN48" s="102"/>
      <c r="KNO48" s="103"/>
      <c r="KNT48" s="102"/>
      <c r="KNU48" s="102"/>
      <c r="KNV48" s="103"/>
      <c r="KOA48" s="102"/>
      <c r="KOB48" s="102"/>
      <c r="KOC48" s="103"/>
      <c r="KOH48" s="102"/>
      <c r="KOI48" s="102"/>
      <c r="KOJ48" s="103"/>
      <c r="KOO48" s="102"/>
      <c r="KOP48" s="102"/>
      <c r="KOQ48" s="103"/>
      <c r="KOV48" s="102"/>
      <c r="KOW48" s="102"/>
      <c r="KOX48" s="103"/>
      <c r="KPC48" s="102"/>
      <c r="KPD48" s="102"/>
      <c r="KPE48" s="103"/>
      <c r="KPJ48" s="102"/>
      <c r="KPK48" s="102"/>
      <c r="KPL48" s="103"/>
      <c r="KPQ48" s="102"/>
      <c r="KPR48" s="102"/>
      <c r="KPS48" s="103"/>
      <c r="KPX48" s="102"/>
      <c r="KPY48" s="102"/>
      <c r="KPZ48" s="103"/>
      <c r="KQE48" s="102"/>
      <c r="KQF48" s="102"/>
      <c r="KQG48" s="103"/>
      <c r="KQL48" s="102"/>
      <c r="KQM48" s="102"/>
      <c r="KQN48" s="103"/>
      <c r="KQS48" s="102"/>
      <c r="KQT48" s="102"/>
      <c r="KQU48" s="103"/>
      <c r="KQZ48" s="102"/>
      <c r="KRA48" s="102"/>
      <c r="KRB48" s="103"/>
      <c r="KRG48" s="102"/>
      <c r="KRH48" s="102"/>
      <c r="KRI48" s="103"/>
      <c r="KRN48" s="102"/>
      <c r="KRO48" s="102"/>
      <c r="KRP48" s="103"/>
      <c r="KRU48" s="102"/>
      <c r="KRV48" s="102"/>
      <c r="KRW48" s="103"/>
      <c r="KSB48" s="102"/>
      <c r="KSC48" s="102"/>
      <c r="KSD48" s="103"/>
      <c r="KSI48" s="102"/>
      <c r="KSJ48" s="102"/>
      <c r="KSK48" s="103"/>
      <c r="KSP48" s="102"/>
      <c r="KSQ48" s="102"/>
      <c r="KSR48" s="103"/>
      <c r="KSW48" s="102"/>
      <c r="KSX48" s="102"/>
      <c r="KSY48" s="103"/>
      <c r="KTD48" s="102"/>
      <c r="KTE48" s="102"/>
      <c r="KTF48" s="103"/>
      <c r="KTK48" s="102"/>
      <c r="KTL48" s="102"/>
      <c r="KTM48" s="103"/>
      <c r="KTR48" s="102"/>
      <c r="KTS48" s="102"/>
      <c r="KTT48" s="103"/>
      <c r="KTY48" s="102"/>
      <c r="KTZ48" s="102"/>
      <c r="KUA48" s="103"/>
      <c r="KUF48" s="102"/>
      <c r="KUG48" s="102"/>
      <c r="KUH48" s="103"/>
      <c r="KUM48" s="102"/>
      <c r="KUN48" s="102"/>
      <c r="KUO48" s="103"/>
      <c r="KUT48" s="102"/>
      <c r="KUU48" s="102"/>
      <c r="KUV48" s="103"/>
      <c r="KVA48" s="102"/>
      <c r="KVB48" s="102"/>
      <c r="KVC48" s="103"/>
      <c r="KVH48" s="102"/>
      <c r="KVI48" s="102"/>
      <c r="KVJ48" s="103"/>
      <c r="KVO48" s="102"/>
      <c r="KVP48" s="102"/>
      <c r="KVQ48" s="103"/>
      <c r="KVV48" s="102"/>
      <c r="KVW48" s="102"/>
      <c r="KVX48" s="103"/>
      <c r="KWC48" s="102"/>
      <c r="KWD48" s="102"/>
      <c r="KWE48" s="103"/>
      <c r="KWJ48" s="102"/>
      <c r="KWK48" s="102"/>
      <c r="KWL48" s="103"/>
      <c r="KWQ48" s="102"/>
      <c r="KWR48" s="102"/>
      <c r="KWS48" s="103"/>
      <c r="KWX48" s="102"/>
      <c r="KWY48" s="102"/>
      <c r="KWZ48" s="103"/>
      <c r="KXE48" s="102"/>
      <c r="KXF48" s="102"/>
      <c r="KXG48" s="103"/>
      <c r="KXL48" s="102"/>
      <c r="KXM48" s="102"/>
      <c r="KXN48" s="103"/>
      <c r="KXS48" s="102"/>
      <c r="KXT48" s="102"/>
      <c r="KXU48" s="103"/>
      <c r="KXZ48" s="102"/>
      <c r="KYA48" s="102"/>
      <c r="KYB48" s="103"/>
      <c r="KYG48" s="102"/>
      <c r="KYH48" s="102"/>
      <c r="KYI48" s="103"/>
      <c r="KYN48" s="102"/>
      <c r="KYO48" s="102"/>
      <c r="KYP48" s="103"/>
      <c r="KYU48" s="102"/>
      <c r="KYV48" s="102"/>
      <c r="KYW48" s="103"/>
      <c r="KZB48" s="102"/>
      <c r="KZC48" s="102"/>
      <c r="KZD48" s="103"/>
      <c r="KZI48" s="102"/>
      <c r="KZJ48" s="102"/>
      <c r="KZK48" s="103"/>
      <c r="KZP48" s="102"/>
      <c r="KZQ48" s="102"/>
      <c r="KZR48" s="103"/>
      <c r="KZW48" s="102"/>
      <c r="KZX48" s="102"/>
      <c r="KZY48" s="103"/>
      <c r="LAD48" s="102"/>
      <c r="LAE48" s="102"/>
      <c r="LAF48" s="103"/>
      <c r="LAK48" s="102"/>
      <c r="LAL48" s="102"/>
      <c r="LAM48" s="103"/>
      <c r="LAR48" s="102"/>
      <c r="LAS48" s="102"/>
      <c r="LAT48" s="103"/>
      <c r="LAY48" s="102"/>
      <c r="LAZ48" s="102"/>
      <c r="LBA48" s="103"/>
      <c r="LBF48" s="102"/>
      <c r="LBG48" s="102"/>
      <c r="LBH48" s="103"/>
      <c r="LBM48" s="102"/>
      <c r="LBN48" s="102"/>
      <c r="LBO48" s="103"/>
      <c r="LBT48" s="102"/>
      <c r="LBU48" s="102"/>
      <c r="LBV48" s="103"/>
      <c r="LCA48" s="102"/>
      <c r="LCB48" s="102"/>
      <c r="LCC48" s="103"/>
      <c r="LCH48" s="102"/>
      <c r="LCI48" s="102"/>
      <c r="LCJ48" s="103"/>
      <c r="LCO48" s="102"/>
      <c r="LCP48" s="102"/>
      <c r="LCQ48" s="103"/>
      <c r="LCV48" s="102"/>
      <c r="LCW48" s="102"/>
      <c r="LCX48" s="103"/>
      <c r="LDC48" s="102"/>
      <c r="LDD48" s="102"/>
      <c r="LDE48" s="103"/>
      <c r="LDJ48" s="102"/>
      <c r="LDK48" s="102"/>
      <c r="LDL48" s="103"/>
      <c r="LDQ48" s="102"/>
      <c r="LDR48" s="102"/>
      <c r="LDS48" s="103"/>
      <c r="LDX48" s="102"/>
      <c r="LDY48" s="102"/>
      <c r="LDZ48" s="103"/>
      <c r="LEE48" s="102"/>
      <c r="LEF48" s="102"/>
      <c r="LEG48" s="103"/>
      <c r="LEL48" s="102"/>
      <c r="LEM48" s="102"/>
      <c r="LEN48" s="103"/>
      <c r="LES48" s="102"/>
      <c r="LET48" s="102"/>
      <c r="LEU48" s="103"/>
      <c r="LEZ48" s="102"/>
      <c r="LFA48" s="102"/>
      <c r="LFB48" s="103"/>
      <c r="LFG48" s="102"/>
      <c r="LFH48" s="102"/>
      <c r="LFI48" s="103"/>
      <c r="LFN48" s="102"/>
      <c r="LFO48" s="102"/>
      <c r="LFP48" s="103"/>
      <c r="LFU48" s="102"/>
      <c r="LFV48" s="102"/>
      <c r="LFW48" s="103"/>
      <c r="LGB48" s="102"/>
      <c r="LGC48" s="102"/>
      <c r="LGD48" s="103"/>
      <c r="LGI48" s="102"/>
      <c r="LGJ48" s="102"/>
      <c r="LGK48" s="103"/>
      <c r="LGP48" s="102"/>
      <c r="LGQ48" s="102"/>
      <c r="LGR48" s="103"/>
      <c r="LGW48" s="102"/>
      <c r="LGX48" s="102"/>
      <c r="LGY48" s="103"/>
      <c r="LHD48" s="102"/>
      <c r="LHE48" s="102"/>
      <c r="LHF48" s="103"/>
      <c r="LHK48" s="102"/>
      <c r="LHL48" s="102"/>
      <c r="LHM48" s="103"/>
      <c r="LHR48" s="102"/>
      <c r="LHS48" s="102"/>
      <c r="LHT48" s="103"/>
      <c r="LHY48" s="102"/>
      <c r="LHZ48" s="102"/>
      <c r="LIA48" s="103"/>
      <c r="LIF48" s="102"/>
      <c r="LIG48" s="102"/>
      <c r="LIH48" s="103"/>
      <c r="LIM48" s="102"/>
      <c r="LIN48" s="102"/>
      <c r="LIO48" s="103"/>
      <c r="LIT48" s="102"/>
      <c r="LIU48" s="102"/>
      <c r="LIV48" s="103"/>
      <c r="LJA48" s="102"/>
      <c r="LJB48" s="102"/>
      <c r="LJC48" s="103"/>
      <c r="LJH48" s="102"/>
      <c r="LJI48" s="102"/>
      <c r="LJJ48" s="103"/>
      <c r="LJO48" s="102"/>
      <c r="LJP48" s="102"/>
      <c r="LJQ48" s="103"/>
      <c r="LJV48" s="102"/>
      <c r="LJW48" s="102"/>
      <c r="LJX48" s="103"/>
      <c r="LKC48" s="102"/>
      <c r="LKD48" s="102"/>
      <c r="LKE48" s="103"/>
      <c r="LKJ48" s="102"/>
      <c r="LKK48" s="102"/>
      <c r="LKL48" s="103"/>
      <c r="LKQ48" s="102"/>
      <c r="LKR48" s="102"/>
      <c r="LKS48" s="103"/>
      <c r="LKX48" s="102"/>
      <c r="LKY48" s="102"/>
      <c r="LKZ48" s="103"/>
      <c r="LLE48" s="102"/>
      <c r="LLF48" s="102"/>
      <c r="LLG48" s="103"/>
      <c r="LLL48" s="102"/>
      <c r="LLM48" s="102"/>
      <c r="LLN48" s="103"/>
      <c r="LLS48" s="102"/>
      <c r="LLT48" s="102"/>
      <c r="LLU48" s="103"/>
      <c r="LLZ48" s="102"/>
      <c r="LMA48" s="102"/>
      <c r="LMB48" s="103"/>
      <c r="LMG48" s="102"/>
      <c r="LMH48" s="102"/>
      <c r="LMI48" s="103"/>
      <c r="LMN48" s="102"/>
      <c r="LMO48" s="102"/>
      <c r="LMP48" s="103"/>
      <c r="LMU48" s="102"/>
      <c r="LMV48" s="102"/>
      <c r="LMW48" s="103"/>
      <c r="LNB48" s="102"/>
      <c r="LNC48" s="102"/>
      <c r="LND48" s="103"/>
      <c r="LNI48" s="102"/>
      <c r="LNJ48" s="102"/>
      <c r="LNK48" s="103"/>
      <c r="LNP48" s="102"/>
      <c r="LNQ48" s="102"/>
      <c r="LNR48" s="103"/>
      <c r="LNW48" s="102"/>
      <c r="LNX48" s="102"/>
      <c r="LNY48" s="103"/>
      <c r="LOD48" s="102"/>
      <c r="LOE48" s="102"/>
      <c r="LOF48" s="103"/>
      <c r="LOK48" s="102"/>
      <c r="LOL48" s="102"/>
      <c r="LOM48" s="103"/>
      <c r="LOR48" s="102"/>
      <c r="LOS48" s="102"/>
      <c r="LOT48" s="103"/>
      <c r="LOY48" s="102"/>
      <c r="LOZ48" s="102"/>
      <c r="LPA48" s="103"/>
      <c r="LPF48" s="102"/>
      <c r="LPG48" s="102"/>
      <c r="LPH48" s="103"/>
      <c r="LPM48" s="102"/>
      <c r="LPN48" s="102"/>
      <c r="LPO48" s="103"/>
      <c r="LPT48" s="102"/>
      <c r="LPU48" s="102"/>
      <c r="LPV48" s="103"/>
      <c r="LQA48" s="102"/>
      <c r="LQB48" s="102"/>
      <c r="LQC48" s="103"/>
      <c r="LQH48" s="102"/>
      <c r="LQI48" s="102"/>
      <c r="LQJ48" s="103"/>
      <c r="LQO48" s="102"/>
      <c r="LQP48" s="102"/>
      <c r="LQQ48" s="103"/>
      <c r="LQV48" s="102"/>
      <c r="LQW48" s="102"/>
      <c r="LQX48" s="103"/>
      <c r="LRC48" s="102"/>
      <c r="LRD48" s="102"/>
      <c r="LRE48" s="103"/>
      <c r="LRJ48" s="102"/>
      <c r="LRK48" s="102"/>
      <c r="LRL48" s="103"/>
      <c r="LRQ48" s="102"/>
      <c r="LRR48" s="102"/>
      <c r="LRS48" s="103"/>
      <c r="LRX48" s="102"/>
      <c r="LRY48" s="102"/>
      <c r="LRZ48" s="103"/>
      <c r="LSE48" s="102"/>
      <c r="LSF48" s="102"/>
      <c r="LSG48" s="103"/>
      <c r="LSL48" s="102"/>
      <c r="LSM48" s="102"/>
      <c r="LSN48" s="103"/>
      <c r="LSS48" s="102"/>
      <c r="LST48" s="102"/>
      <c r="LSU48" s="103"/>
      <c r="LSZ48" s="102"/>
      <c r="LTA48" s="102"/>
      <c r="LTB48" s="103"/>
      <c r="LTG48" s="102"/>
      <c r="LTH48" s="102"/>
      <c r="LTI48" s="103"/>
      <c r="LTN48" s="102"/>
      <c r="LTO48" s="102"/>
      <c r="LTP48" s="103"/>
      <c r="LTU48" s="102"/>
      <c r="LTV48" s="102"/>
      <c r="LTW48" s="103"/>
      <c r="LUB48" s="102"/>
      <c r="LUC48" s="102"/>
      <c r="LUD48" s="103"/>
      <c r="LUI48" s="102"/>
      <c r="LUJ48" s="102"/>
      <c r="LUK48" s="103"/>
      <c r="LUP48" s="102"/>
      <c r="LUQ48" s="102"/>
      <c r="LUR48" s="103"/>
      <c r="LUW48" s="102"/>
      <c r="LUX48" s="102"/>
      <c r="LUY48" s="103"/>
      <c r="LVD48" s="102"/>
      <c r="LVE48" s="102"/>
      <c r="LVF48" s="103"/>
      <c r="LVK48" s="102"/>
      <c r="LVL48" s="102"/>
      <c r="LVM48" s="103"/>
      <c r="LVR48" s="102"/>
      <c r="LVS48" s="102"/>
      <c r="LVT48" s="103"/>
      <c r="LVY48" s="102"/>
      <c r="LVZ48" s="102"/>
      <c r="LWA48" s="103"/>
      <c r="LWF48" s="102"/>
      <c r="LWG48" s="102"/>
      <c r="LWH48" s="103"/>
      <c r="LWM48" s="102"/>
      <c r="LWN48" s="102"/>
      <c r="LWO48" s="103"/>
      <c r="LWT48" s="102"/>
      <c r="LWU48" s="102"/>
      <c r="LWV48" s="103"/>
      <c r="LXA48" s="102"/>
      <c r="LXB48" s="102"/>
      <c r="LXC48" s="103"/>
      <c r="LXH48" s="102"/>
      <c r="LXI48" s="102"/>
      <c r="LXJ48" s="103"/>
      <c r="LXO48" s="102"/>
      <c r="LXP48" s="102"/>
      <c r="LXQ48" s="103"/>
      <c r="LXV48" s="102"/>
      <c r="LXW48" s="102"/>
      <c r="LXX48" s="103"/>
      <c r="LYC48" s="102"/>
      <c r="LYD48" s="102"/>
      <c r="LYE48" s="103"/>
      <c r="LYJ48" s="102"/>
      <c r="LYK48" s="102"/>
      <c r="LYL48" s="103"/>
      <c r="LYQ48" s="102"/>
      <c r="LYR48" s="102"/>
      <c r="LYS48" s="103"/>
      <c r="LYX48" s="102"/>
      <c r="LYY48" s="102"/>
      <c r="LYZ48" s="103"/>
      <c r="LZE48" s="102"/>
      <c r="LZF48" s="102"/>
      <c r="LZG48" s="103"/>
      <c r="LZL48" s="102"/>
      <c r="LZM48" s="102"/>
      <c r="LZN48" s="103"/>
      <c r="LZS48" s="102"/>
      <c r="LZT48" s="102"/>
      <c r="LZU48" s="103"/>
      <c r="LZZ48" s="102"/>
      <c r="MAA48" s="102"/>
      <c r="MAB48" s="103"/>
      <c r="MAG48" s="102"/>
      <c r="MAH48" s="102"/>
      <c r="MAI48" s="103"/>
      <c r="MAN48" s="102"/>
      <c r="MAO48" s="102"/>
      <c r="MAP48" s="103"/>
      <c r="MAU48" s="102"/>
      <c r="MAV48" s="102"/>
      <c r="MAW48" s="103"/>
      <c r="MBB48" s="102"/>
      <c r="MBC48" s="102"/>
      <c r="MBD48" s="103"/>
      <c r="MBI48" s="102"/>
      <c r="MBJ48" s="102"/>
      <c r="MBK48" s="103"/>
      <c r="MBP48" s="102"/>
      <c r="MBQ48" s="102"/>
      <c r="MBR48" s="103"/>
      <c r="MBW48" s="102"/>
      <c r="MBX48" s="102"/>
      <c r="MBY48" s="103"/>
      <c r="MCD48" s="102"/>
      <c r="MCE48" s="102"/>
      <c r="MCF48" s="103"/>
      <c r="MCK48" s="102"/>
      <c r="MCL48" s="102"/>
      <c r="MCM48" s="103"/>
      <c r="MCR48" s="102"/>
      <c r="MCS48" s="102"/>
      <c r="MCT48" s="103"/>
      <c r="MCY48" s="102"/>
      <c r="MCZ48" s="102"/>
      <c r="MDA48" s="103"/>
      <c r="MDF48" s="102"/>
      <c r="MDG48" s="102"/>
      <c r="MDH48" s="103"/>
      <c r="MDM48" s="102"/>
      <c r="MDN48" s="102"/>
      <c r="MDO48" s="103"/>
      <c r="MDT48" s="102"/>
      <c r="MDU48" s="102"/>
      <c r="MDV48" s="103"/>
      <c r="MEA48" s="102"/>
      <c r="MEB48" s="102"/>
      <c r="MEC48" s="103"/>
      <c r="MEH48" s="102"/>
      <c r="MEI48" s="102"/>
      <c r="MEJ48" s="103"/>
      <c r="MEO48" s="102"/>
      <c r="MEP48" s="102"/>
      <c r="MEQ48" s="103"/>
      <c r="MEV48" s="102"/>
      <c r="MEW48" s="102"/>
      <c r="MEX48" s="103"/>
      <c r="MFC48" s="102"/>
      <c r="MFD48" s="102"/>
      <c r="MFE48" s="103"/>
      <c r="MFJ48" s="102"/>
      <c r="MFK48" s="102"/>
      <c r="MFL48" s="103"/>
      <c r="MFQ48" s="102"/>
      <c r="MFR48" s="102"/>
      <c r="MFS48" s="103"/>
      <c r="MFX48" s="102"/>
      <c r="MFY48" s="102"/>
      <c r="MFZ48" s="103"/>
      <c r="MGE48" s="102"/>
      <c r="MGF48" s="102"/>
      <c r="MGG48" s="103"/>
      <c r="MGL48" s="102"/>
      <c r="MGM48" s="102"/>
      <c r="MGN48" s="103"/>
      <c r="MGS48" s="102"/>
      <c r="MGT48" s="102"/>
      <c r="MGU48" s="103"/>
      <c r="MGZ48" s="102"/>
      <c r="MHA48" s="102"/>
      <c r="MHB48" s="103"/>
      <c r="MHG48" s="102"/>
      <c r="MHH48" s="102"/>
      <c r="MHI48" s="103"/>
      <c r="MHN48" s="102"/>
      <c r="MHO48" s="102"/>
      <c r="MHP48" s="103"/>
      <c r="MHU48" s="102"/>
      <c r="MHV48" s="102"/>
      <c r="MHW48" s="103"/>
      <c r="MIB48" s="102"/>
      <c r="MIC48" s="102"/>
      <c r="MID48" s="103"/>
      <c r="MII48" s="102"/>
      <c r="MIJ48" s="102"/>
      <c r="MIK48" s="103"/>
      <c r="MIP48" s="102"/>
      <c r="MIQ48" s="102"/>
      <c r="MIR48" s="103"/>
      <c r="MIW48" s="102"/>
      <c r="MIX48" s="102"/>
      <c r="MIY48" s="103"/>
      <c r="MJD48" s="102"/>
      <c r="MJE48" s="102"/>
      <c r="MJF48" s="103"/>
      <c r="MJK48" s="102"/>
      <c r="MJL48" s="102"/>
      <c r="MJM48" s="103"/>
      <c r="MJR48" s="102"/>
      <c r="MJS48" s="102"/>
      <c r="MJT48" s="103"/>
      <c r="MJY48" s="102"/>
      <c r="MJZ48" s="102"/>
      <c r="MKA48" s="103"/>
      <c r="MKF48" s="102"/>
      <c r="MKG48" s="102"/>
      <c r="MKH48" s="103"/>
      <c r="MKM48" s="102"/>
      <c r="MKN48" s="102"/>
      <c r="MKO48" s="103"/>
      <c r="MKT48" s="102"/>
      <c r="MKU48" s="102"/>
      <c r="MKV48" s="103"/>
      <c r="MLA48" s="102"/>
      <c r="MLB48" s="102"/>
      <c r="MLC48" s="103"/>
      <c r="MLH48" s="102"/>
      <c r="MLI48" s="102"/>
      <c r="MLJ48" s="103"/>
      <c r="MLO48" s="102"/>
      <c r="MLP48" s="102"/>
      <c r="MLQ48" s="103"/>
      <c r="MLV48" s="102"/>
      <c r="MLW48" s="102"/>
      <c r="MLX48" s="103"/>
      <c r="MMC48" s="102"/>
      <c r="MMD48" s="102"/>
      <c r="MME48" s="103"/>
      <c r="MMJ48" s="102"/>
      <c r="MMK48" s="102"/>
      <c r="MML48" s="103"/>
      <c r="MMQ48" s="102"/>
      <c r="MMR48" s="102"/>
      <c r="MMS48" s="103"/>
      <c r="MMX48" s="102"/>
      <c r="MMY48" s="102"/>
      <c r="MMZ48" s="103"/>
      <c r="MNE48" s="102"/>
      <c r="MNF48" s="102"/>
      <c r="MNG48" s="103"/>
      <c r="MNL48" s="102"/>
      <c r="MNM48" s="102"/>
      <c r="MNN48" s="103"/>
      <c r="MNS48" s="102"/>
      <c r="MNT48" s="102"/>
      <c r="MNU48" s="103"/>
      <c r="MNZ48" s="102"/>
      <c r="MOA48" s="102"/>
      <c r="MOB48" s="103"/>
      <c r="MOG48" s="102"/>
      <c r="MOH48" s="102"/>
      <c r="MOI48" s="103"/>
      <c r="MON48" s="102"/>
      <c r="MOO48" s="102"/>
      <c r="MOP48" s="103"/>
      <c r="MOU48" s="102"/>
      <c r="MOV48" s="102"/>
      <c r="MOW48" s="103"/>
      <c r="MPB48" s="102"/>
      <c r="MPC48" s="102"/>
      <c r="MPD48" s="103"/>
      <c r="MPI48" s="102"/>
      <c r="MPJ48" s="102"/>
      <c r="MPK48" s="103"/>
      <c r="MPP48" s="102"/>
      <c r="MPQ48" s="102"/>
      <c r="MPR48" s="103"/>
      <c r="MPW48" s="102"/>
      <c r="MPX48" s="102"/>
      <c r="MPY48" s="103"/>
      <c r="MQD48" s="102"/>
      <c r="MQE48" s="102"/>
      <c r="MQF48" s="103"/>
      <c r="MQK48" s="102"/>
      <c r="MQL48" s="102"/>
      <c r="MQM48" s="103"/>
      <c r="MQR48" s="102"/>
      <c r="MQS48" s="102"/>
      <c r="MQT48" s="103"/>
      <c r="MQY48" s="102"/>
      <c r="MQZ48" s="102"/>
      <c r="MRA48" s="103"/>
      <c r="MRF48" s="102"/>
      <c r="MRG48" s="102"/>
      <c r="MRH48" s="103"/>
      <c r="MRM48" s="102"/>
      <c r="MRN48" s="102"/>
      <c r="MRO48" s="103"/>
      <c r="MRT48" s="102"/>
      <c r="MRU48" s="102"/>
      <c r="MRV48" s="103"/>
      <c r="MSA48" s="102"/>
      <c r="MSB48" s="102"/>
      <c r="MSC48" s="103"/>
      <c r="MSH48" s="102"/>
      <c r="MSI48" s="102"/>
      <c r="MSJ48" s="103"/>
      <c r="MSO48" s="102"/>
      <c r="MSP48" s="102"/>
      <c r="MSQ48" s="103"/>
      <c r="MSV48" s="102"/>
      <c r="MSW48" s="102"/>
      <c r="MSX48" s="103"/>
      <c r="MTC48" s="102"/>
      <c r="MTD48" s="102"/>
      <c r="MTE48" s="103"/>
      <c r="MTJ48" s="102"/>
      <c r="MTK48" s="102"/>
      <c r="MTL48" s="103"/>
      <c r="MTQ48" s="102"/>
      <c r="MTR48" s="102"/>
      <c r="MTS48" s="103"/>
      <c r="MTX48" s="102"/>
      <c r="MTY48" s="102"/>
      <c r="MTZ48" s="103"/>
      <c r="MUE48" s="102"/>
      <c r="MUF48" s="102"/>
      <c r="MUG48" s="103"/>
      <c r="MUL48" s="102"/>
      <c r="MUM48" s="102"/>
      <c r="MUN48" s="103"/>
      <c r="MUS48" s="102"/>
      <c r="MUT48" s="102"/>
      <c r="MUU48" s="103"/>
      <c r="MUZ48" s="102"/>
      <c r="MVA48" s="102"/>
      <c r="MVB48" s="103"/>
      <c r="MVG48" s="102"/>
      <c r="MVH48" s="102"/>
      <c r="MVI48" s="103"/>
      <c r="MVN48" s="102"/>
      <c r="MVO48" s="102"/>
      <c r="MVP48" s="103"/>
      <c r="MVU48" s="102"/>
      <c r="MVV48" s="102"/>
      <c r="MVW48" s="103"/>
      <c r="MWB48" s="102"/>
      <c r="MWC48" s="102"/>
      <c r="MWD48" s="103"/>
      <c r="MWI48" s="102"/>
      <c r="MWJ48" s="102"/>
      <c r="MWK48" s="103"/>
      <c r="MWP48" s="102"/>
      <c r="MWQ48" s="102"/>
      <c r="MWR48" s="103"/>
      <c r="MWW48" s="102"/>
      <c r="MWX48" s="102"/>
      <c r="MWY48" s="103"/>
      <c r="MXD48" s="102"/>
      <c r="MXE48" s="102"/>
      <c r="MXF48" s="103"/>
      <c r="MXK48" s="102"/>
      <c r="MXL48" s="102"/>
      <c r="MXM48" s="103"/>
      <c r="MXR48" s="102"/>
      <c r="MXS48" s="102"/>
      <c r="MXT48" s="103"/>
      <c r="MXY48" s="102"/>
      <c r="MXZ48" s="102"/>
      <c r="MYA48" s="103"/>
      <c r="MYF48" s="102"/>
      <c r="MYG48" s="102"/>
      <c r="MYH48" s="103"/>
      <c r="MYM48" s="102"/>
      <c r="MYN48" s="102"/>
      <c r="MYO48" s="103"/>
      <c r="MYT48" s="102"/>
      <c r="MYU48" s="102"/>
      <c r="MYV48" s="103"/>
      <c r="MZA48" s="102"/>
      <c r="MZB48" s="102"/>
      <c r="MZC48" s="103"/>
      <c r="MZH48" s="102"/>
      <c r="MZI48" s="102"/>
      <c r="MZJ48" s="103"/>
      <c r="MZO48" s="102"/>
      <c r="MZP48" s="102"/>
      <c r="MZQ48" s="103"/>
      <c r="MZV48" s="102"/>
      <c r="MZW48" s="102"/>
      <c r="MZX48" s="103"/>
      <c r="NAC48" s="102"/>
      <c r="NAD48" s="102"/>
      <c r="NAE48" s="103"/>
      <c r="NAJ48" s="102"/>
      <c r="NAK48" s="102"/>
      <c r="NAL48" s="103"/>
      <c r="NAQ48" s="102"/>
      <c r="NAR48" s="102"/>
      <c r="NAS48" s="103"/>
      <c r="NAX48" s="102"/>
      <c r="NAY48" s="102"/>
      <c r="NAZ48" s="103"/>
      <c r="NBE48" s="102"/>
      <c r="NBF48" s="102"/>
      <c r="NBG48" s="103"/>
      <c r="NBL48" s="102"/>
      <c r="NBM48" s="102"/>
      <c r="NBN48" s="103"/>
      <c r="NBS48" s="102"/>
      <c r="NBT48" s="102"/>
      <c r="NBU48" s="103"/>
      <c r="NBZ48" s="102"/>
      <c r="NCA48" s="102"/>
      <c r="NCB48" s="103"/>
      <c r="NCG48" s="102"/>
      <c r="NCH48" s="102"/>
      <c r="NCI48" s="103"/>
      <c r="NCN48" s="102"/>
      <c r="NCO48" s="102"/>
      <c r="NCP48" s="103"/>
      <c r="NCU48" s="102"/>
      <c r="NCV48" s="102"/>
      <c r="NCW48" s="103"/>
      <c r="NDB48" s="102"/>
      <c r="NDC48" s="102"/>
      <c r="NDD48" s="103"/>
      <c r="NDI48" s="102"/>
      <c r="NDJ48" s="102"/>
      <c r="NDK48" s="103"/>
      <c r="NDP48" s="102"/>
      <c r="NDQ48" s="102"/>
      <c r="NDR48" s="103"/>
      <c r="NDW48" s="102"/>
      <c r="NDX48" s="102"/>
      <c r="NDY48" s="103"/>
      <c r="NED48" s="102"/>
      <c r="NEE48" s="102"/>
      <c r="NEF48" s="103"/>
      <c r="NEK48" s="102"/>
      <c r="NEL48" s="102"/>
      <c r="NEM48" s="103"/>
      <c r="NER48" s="102"/>
      <c r="NES48" s="102"/>
      <c r="NET48" s="103"/>
      <c r="NEY48" s="102"/>
      <c r="NEZ48" s="102"/>
      <c r="NFA48" s="103"/>
      <c r="NFF48" s="102"/>
      <c r="NFG48" s="102"/>
      <c r="NFH48" s="103"/>
      <c r="NFM48" s="102"/>
      <c r="NFN48" s="102"/>
      <c r="NFO48" s="103"/>
      <c r="NFT48" s="102"/>
      <c r="NFU48" s="102"/>
      <c r="NFV48" s="103"/>
      <c r="NGA48" s="102"/>
      <c r="NGB48" s="102"/>
      <c r="NGC48" s="103"/>
      <c r="NGH48" s="102"/>
      <c r="NGI48" s="102"/>
      <c r="NGJ48" s="103"/>
      <c r="NGO48" s="102"/>
      <c r="NGP48" s="102"/>
      <c r="NGQ48" s="103"/>
      <c r="NGV48" s="102"/>
      <c r="NGW48" s="102"/>
      <c r="NGX48" s="103"/>
      <c r="NHC48" s="102"/>
      <c r="NHD48" s="102"/>
      <c r="NHE48" s="103"/>
      <c r="NHJ48" s="102"/>
      <c r="NHK48" s="102"/>
      <c r="NHL48" s="103"/>
      <c r="NHQ48" s="102"/>
      <c r="NHR48" s="102"/>
      <c r="NHS48" s="103"/>
      <c r="NHX48" s="102"/>
      <c r="NHY48" s="102"/>
      <c r="NHZ48" s="103"/>
      <c r="NIE48" s="102"/>
      <c r="NIF48" s="102"/>
      <c r="NIG48" s="103"/>
      <c r="NIL48" s="102"/>
      <c r="NIM48" s="102"/>
      <c r="NIN48" s="103"/>
      <c r="NIS48" s="102"/>
      <c r="NIT48" s="102"/>
      <c r="NIU48" s="103"/>
      <c r="NIZ48" s="102"/>
      <c r="NJA48" s="102"/>
      <c r="NJB48" s="103"/>
      <c r="NJG48" s="102"/>
      <c r="NJH48" s="102"/>
      <c r="NJI48" s="103"/>
      <c r="NJN48" s="102"/>
      <c r="NJO48" s="102"/>
      <c r="NJP48" s="103"/>
      <c r="NJU48" s="102"/>
      <c r="NJV48" s="102"/>
      <c r="NJW48" s="103"/>
      <c r="NKB48" s="102"/>
      <c r="NKC48" s="102"/>
      <c r="NKD48" s="103"/>
      <c r="NKI48" s="102"/>
      <c r="NKJ48" s="102"/>
      <c r="NKK48" s="103"/>
      <c r="NKP48" s="102"/>
      <c r="NKQ48" s="102"/>
      <c r="NKR48" s="103"/>
      <c r="NKW48" s="102"/>
      <c r="NKX48" s="102"/>
      <c r="NKY48" s="103"/>
      <c r="NLD48" s="102"/>
      <c r="NLE48" s="102"/>
      <c r="NLF48" s="103"/>
      <c r="NLK48" s="102"/>
      <c r="NLL48" s="102"/>
      <c r="NLM48" s="103"/>
      <c r="NLR48" s="102"/>
      <c r="NLS48" s="102"/>
      <c r="NLT48" s="103"/>
      <c r="NLY48" s="102"/>
      <c r="NLZ48" s="102"/>
      <c r="NMA48" s="103"/>
      <c r="NMF48" s="102"/>
      <c r="NMG48" s="102"/>
      <c r="NMH48" s="103"/>
      <c r="NMM48" s="102"/>
      <c r="NMN48" s="102"/>
      <c r="NMO48" s="103"/>
      <c r="NMT48" s="102"/>
      <c r="NMU48" s="102"/>
      <c r="NMV48" s="103"/>
      <c r="NNA48" s="102"/>
      <c r="NNB48" s="102"/>
      <c r="NNC48" s="103"/>
      <c r="NNH48" s="102"/>
      <c r="NNI48" s="102"/>
      <c r="NNJ48" s="103"/>
      <c r="NNO48" s="102"/>
      <c r="NNP48" s="102"/>
      <c r="NNQ48" s="103"/>
      <c r="NNV48" s="102"/>
      <c r="NNW48" s="102"/>
      <c r="NNX48" s="103"/>
      <c r="NOC48" s="102"/>
      <c r="NOD48" s="102"/>
      <c r="NOE48" s="103"/>
      <c r="NOJ48" s="102"/>
      <c r="NOK48" s="102"/>
      <c r="NOL48" s="103"/>
      <c r="NOQ48" s="102"/>
      <c r="NOR48" s="102"/>
      <c r="NOS48" s="103"/>
      <c r="NOX48" s="102"/>
      <c r="NOY48" s="102"/>
      <c r="NOZ48" s="103"/>
      <c r="NPE48" s="102"/>
      <c r="NPF48" s="102"/>
      <c r="NPG48" s="103"/>
      <c r="NPL48" s="102"/>
      <c r="NPM48" s="102"/>
      <c r="NPN48" s="103"/>
      <c r="NPS48" s="102"/>
      <c r="NPT48" s="102"/>
      <c r="NPU48" s="103"/>
      <c r="NPZ48" s="102"/>
      <c r="NQA48" s="102"/>
      <c r="NQB48" s="103"/>
      <c r="NQG48" s="102"/>
      <c r="NQH48" s="102"/>
      <c r="NQI48" s="103"/>
      <c r="NQN48" s="102"/>
      <c r="NQO48" s="102"/>
      <c r="NQP48" s="103"/>
      <c r="NQU48" s="102"/>
      <c r="NQV48" s="102"/>
      <c r="NQW48" s="103"/>
      <c r="NRB48" s="102"/>
      <c r="NRC48" s="102"/>
      <c r="NRD48" s="103"/>
      <c r="NRI48" s="102"/>
      <c r="NRJ48" s="102"/>
      <c r="NRK48" s="103"/>
      <c r="NRP48" s="102"/>
      <c r="NRQ48" s="102"/>
      <c r="NRR48" s="103"/>
      <c r="NRW48" s="102"/>
      <c r="NRX48" s="102"/>
      <c r="NRY48" s="103"/>
      <c r="NSD48" s="102"/>
      <c r="NSE48" s="102"/>
      <c r="NSF48" s="103"/>
      <c r="NSK48" s="102"/>
      <c r="NSL48" s="102"/>
      <c r="NSM48" s="103"/>
      <c r="NSR48" s="102"/>
      <c r="NSS48" s="102"/>
      <c r="NST48" s="103"/>
      <c r="NSY48" s="102"/>
      <c r="NSZ48" s="102"/>
      <c r="NTA48" s="103"/>
      <c r="NTF48" s="102"/>
      <c r="NTG48" s="102"/>
      <c r="NTH48" s="103"/>
      <c r="NTM48" s="102"/>
      <c r="NTN48" s="102"/>
      <c r="NTO48" s="103"/>
      <c r="NTT48" s="102"/>
      <c r="NTU48" s="102"/>
      <c r="NTV48" s="103"/>
      <c r="NUA48" s="102"/>
      <c r="NUB48" s="102"/>
      <c r="NUC48" s="103"/>
      <c r="NUH48" s="102"/>
      <c r="NUI48" s="102"/>
      <c r="NUJ48" s="103"/>
      <c r="NUO48" s="102"/>
      <c r="NUP48" s="102"/>
      <c r="NUQ48" s="103"/>
      <c r="NUV48" s="102"/>
      <c r="NUW48" s="102"/>
      <c r="NUX48" s="103"/>
      <c r="NVC48" s="102"/>
      <c r="NVD48" s="102"/>
      <c r="NVE48" s="103"/>
      <c r="NVJ48" s="102"/>
      <c r="NVK48" s="102"/>
      <c r="NVL48" s="103"/>
      <c r="NVQ48" s="102"/>
      <c r="NVR48" s="102"/>
      <c r="NVS48" s="103"/>
      <c r="NVX48" s="102"/>
      <c r="NVY48" s="102"/>
      <c r="NVZ48" s="103"/>
      <c r="NWE48" s="102"/>
      <c r="NWF48" s="102"/>
      <c r="NWG48" s="103"/>
      <c r="NWL48" s="102"/>
      <c r="NWM48" s="102"/>
      <c r="NWN48" s="103"/>
      <c r="NWS48" s="102"/>
      <c r="NWT48" s="102"/>
      <c r="NWU48" s="103"/>
      <c r="NWZ48" s="102"/>
      <c r="NXA48" s="102"/>
      <c r="NXB48" s="103"/>
      <c r="NXG48" s="102"/>
      <c r="NXH48" s="102"/>
      <c r="NXI48" s="103"/>
      <c r="NXN48" s="102"/>
      <c r="NXO48" s="102"/>
      <c r="NXP48" s="103"/>
      <c r="NXU48" s="102"/>
      <c r="NXV48" s="102"/>
      <c r="NXW48" s="103"/>
      <c r="NYB48" s="102"/>
      <c r="NYC48" s="102"/>
      <c r="NYD48" s="103"/>
      <c r="NYI48" s="102"/>
      <c r="NYJ48" s="102"/>
      <c r="NYK48" s="103"/>
      <c r="NYP48" s="102"/>
      <c r="NYQ48" s="102"/>
      <c r="NYR48" s="103"/>
      <c r="NYW48" s="102"/>
      <c r="NYX48" s="102"/>
      <c r="NYY48" s="103"/>
      <c r="NZD48" s="102"/>
      <c r="NZE48" s="102"/>
      <c r="NZF48" s="103"/>
      <c r="NZK48" s="102"/>
      <c r="NZL48" s="102"/>
      <c r="NZM48" s="103"/>
      <c r="NZR48" s="102"/>
      <c r="NZS48" s="102"/>
      <c r="NZT48" s="103"/>
      <c r="NZY48" s="102"/>
      <c r="NZZ48" s="102"/>
      <c r="OAA48" s="103"/>
      <c r="OAF48" s="102"/>
      <c r="OAG48" s="102"/>
      <c r="OAH48" s="103"/>
      <c r="OAM48" s="102"/>
      <c r="OAN48" s="102"/>
      <c r="OAO48" s="103"/>
      <c r="OAT48" s="102"/>
      <c r="OAU48" s="102"/>
      <c r="OAV48" s="103"/>
      <c r="OBA48" s="102"/>
      <c r="OBB48" s="102"/>
      <c r="OBC48" s="103"/>
      <c r="OBH48" s="102"/>
      <c r="OBI48" s="102"/>
      <c r="OBJ48" s="103"/>
      <c r="OBO48" s="102"/>
      <c r="OBP48" s="102"/>
      <c r="OBQ48" s="103"/>
      <c r="OBV48" s="102"/>
      <c r="OBW48" s="102"/>
      <c r="OBX48" s="103"/>
      <c r="OCC48" s="102"/>
      <c r="OCD48" s="102"/>
      <c r="OCE48" s="103"/>
      <c r="OCJ48" s="102"/>
      <c r="OCK48" s="102"/>
      <c r="OCL48" s="103"/>
      <c r="OCQ48" s="102"/>
      <c r="OCR48" s="102"/>
      <c r="OCS48" s="103"/>
      <c r="OCX48" s="102"/>
      <c r="OCY48" s="102"/>
      <c r="OCZ48" s="103"/>
      <c r="ODE48" s="102"/>
      <c r="ODF48" s="102"/>
      <c r="ODG48" s="103"/>
      <c r="ODL48" s="102"/>
      <c r="ODM48" s="102"/>
      <c r="ODN48" s="103"/>
      <c r="ODS48" s="102"/>
      <c r="ODT48" s="102"/>
      <c r="ODU48" s="103"/>
      <c r="ODZ48" s="102"/>
      <c r="OEA48" s="102"/>
      <c r="OEB48" s="103"/>
      <c r="OEG48" s="102"/>
      <c r="OEH48" s="102"/>
      <c r="OEI48" s="103"/>
      <c r="OEN48" s="102"/>
      <c r="OEO48" s="102"/>
      <c r="OEP48" s="103"/>
      <c r="OEU48" s="102"/>
      <c r="OEV48" s="102"/>
      <c r="OEW48" s="103"/>
      <c r="OFB48" s="102"/>
      <c r="OFC48" s="102"/>
      <c r="OFD48" s="103"/>
      <c r="OFI48" s="102"/>
      <c r="OFJ48" s="102"/>
      <c r="OFK48" s="103"/>
      <c r="OFP48" s="102"/>
      <c r="OFQ48" s="102"/>
      <c r="OFR48" s="103"/>
      <c r="OFW48" s="102"/>
      <c r="OFX48" s="102"/>
      <c r="OFY48" s="103"/>
      <c r="OGD48" s="102"/>
      <c r="OGE48" s="102"/>
      <c r="OGF48" s="103"/>
      <c r="OGK48" s="102"/>
      <c r="OGL48" s="102"/>
      <c r="OGM48" s="103"/>
      <c r="OGR48" s="102"/>
      <c r="OGS48" s="102"/>
      <c r="OGT48" s="103"/>
      <c r="OGY48" s="102"/>
      <c r="OGZ48" s="102"/>
      <c r="OHA48" s="103"/>
      <c r="OHF48" s="102"/>
      <c r="OHG48" s="102"/>
      <c r="OHH48" s="103"/>
      <c r="OHM48" s="102"/>
      <c r="OHN48" s="102"/>
      <c r="OHO48" s="103"/>
      <c r="OHT48" s="102"/>
      <c r="OHU48" s="102"/>
      <c r="OHV48" s="103"/>
      <c r="OIA48" s="102"/>
      <c r="OIB48" s="102"/>
      <c r="OIC48" s="103"/>
      <c r="OIH48" s="102"/>
      <c r="OII48" s="102"/>
      <c r="OIJ48" s="103"/>
      <c r="OIO48" s="102"/>
      <c r="OIP48" s="102"/>
      <c r="OIQ48" s="103"/>
      <c r="OIV48" s="102"/>
      <c r="OIW48" s="102"/>
      <c r="OIX48" s="103"/>
      <c r="OJC48" s="102"/>
      <c r="OJD48" s="102"/>
      <c r="OJE48" s="103"/>
      <c r="OJJ48" s="102"/>
      <c r="OJK48" s="102"/>
      <c r="OJL48" s="103"/>
      <c r="OJQ48" s="102"/>
      <c r="OJR48" s="102"/>
      <c r="OJS48" s="103"/>
      <c r="OJX48" s="102"/>
      <c r="OJY48" s="102"/>
      <c r="OJZ48" s="103"/>
      <c r="OKE48" s="102"/>
      <c r="OKF48" s="102"/>
      <c r="OKG48" s="103"/>
      <c r="OKL48" s="102"/>
      <c r="OKM48" s="102"/>
      <c r="OKN48" s="103"/>
      <c r="OKS48" s="102"/>
      <c r="OKT48" s="102"/>
      <c r="OKU48" s="103"/>
      <c r="OKZ48" s="102"/>
      <c r="OLA48" s="102"/>
      <c r="OLB48" s="103"/>
      <c r="OLG48" s="102"/>
      <c r="OLH48" s="102"/>
      <c r="OLI48" s="103"/>
      <c r="OLN48" s="102"/>
      <c r="OLO48" s="102"/>
      <c r="OLP48" s="103"/>
      <c r="OLU48" s="102"/>
      <c r="OLV48" s="102"/>
      <c r="OLW48" s="103"/>
      <c r="OMB48" s="102"/>
      <c r="OMC48" s="102"/>
      <c r="OMD48" s="103"/>
      <c r="OMI48" s="102"/>
      <c r="OMJ48" s="102"/>
      <c r="OMK48" s="103"/>
      <c r="OMP48" s="102"/>
      <c r="OMQ48" s="102"/>
      <c r="OMR48" s="103"/>
      <c r="OMW48" s="102"/>
      <c r="OMX48" s="102"/>
      <c r="OMY48" s="103"/>
      <c r="OND48" s="102"/>
      <c r="ONE48" s="102"/>
      <c r="ONF48" s="103"/>
      <c r="ONK48" s="102"/>
      <c r="ONL48" s="102"/>
      <c r="ONM48" s="103"/>
      <c r="ONR48" s="102"/>
      <c r="ONS48" s="102"/>
      <c r="ONT48" s="103"/>
      <c r="ONY48" s="102"/>
      <c r="ONZ48" s="102"/>
      <c r="OOA48" s="103"/>
      <c r="OOF48" s="102"/>
      <c r="OOG48" s="102"/>
      <c r="OOH48" s="103"/>
      <c r="OOM48" s="102"/>
      <c r="OON48" s="102"/>
      <c r="OOO48" s="103"/>
      <c r="OOT48" s="102"/>
      <c r="OOU48" s="102"/>
      <c r="OOV48" s="103"/>
      <c r="OPA48" s="102"/>
      <c r="OPB48" s="102"/>
      <c r="OPC48" s="103"/>
      <c r="OPH48" s="102"/>
      <c r="OPI48" s="102"/>
      <c r="OPJ48" s="103"/>
      <c r="OPO48" s="102"/>
      <c r="OPP48" s="102"/>
      <c r="OPQ48" s="103"/>
      <c r="OPV48" s="102"/>
      <c r="OPW48" s="102"/>
      <c r="OPX48" s="103"/>
      <c r="OQC48" s="102"/>
      <c r="OQD48" s="102"/>
      <c r="OQE48" s="103"/>
      <c r="OQJ48" s="102"/>
      <c r="OQK48" s="102"/>
      <c r="OQL48" s="103"/>
      <c r="OQQ48" s="102"/>
      <c r="OQR48" s="102"/>
      <c r="OQS48" s="103"/>
      <c r="OQX48" s="102"/>
      <c r="OQY48" s="102"/>
      <c r="OQZ48" s="103"/>
      <c r="ORE48" s="102"/>
      <c r="ORF48" s="102"/>
      <c r="ORG48" s="103"/>
      <c r="ORL48" s="102"/>
      <c r="ORM48" s="102"/>
      <c r="ORN48" s="103"/>
      <c r="ORS48" s="102"/>
      <c r="ORT48" s="102"/>
      <c r="ORU48" s="103"/>
      <c r="ORZ48" s="102"/>
      <c r="OSA48" s="102"/>
      <c r="OSB48" s="103"/>
      <c r="OSG48" s="102"/>
      <c r="OSH48" s="102"/>
      <c r="OSI48" s="103"/>
      <c r="OSN48" s="102"/>
      <c r="OSO48" s="102"/>
      <c r="OSP48" s="103"/>
      <c r="OSU48" s="102"/>
      <c r="OSV48" s="102"/>
      <c r="OSW48" s="103"/>
      <c r="OTB48" s="102"/>
      <c r="OTC48" s="102"/>
      <c r="OTD48" s="103"/>
      <c r="OTI48" s="102"/>
      <c r="OTJ48" s="102"/>
      <c r="OTK48" s="103"/>
      <c r="OTP48" s="102"/>
      <c r="OTQ48" s="102"/>
      <c r="OTR48" s="103"/>
      <c r="OTW48" s="102"/>
      <c r="OTX48" s="102"/>
      <c r="OTY48" s="103"/>
      <c r="OUD48" s="102"/>
      <c r="OUE48" s="102"/>
      <c r="OUF48" s="103"/>
      <c r="OUK48" s="102"/>
      <c r="OUL48" s="102"/>
      <c r="OUM48" s="103"/>
      <c r="OUR48" s="102"/>
      <c r="OUS48" s="102"/>
      <c r="OUT48" s="103"/>
      <c r="OUY48" s="102"/>
      <c r="OUZ48" s="102"/>
      <c r="OVA48" s="103"/>
      <c r="OVF48" s="102"/>
      <c r="OVG48" s="102"/>
      <c r="OVH48" s="103"/>
      <c r="OVM48" s="102"/>
      <c r="OVN48" s="102"/>
      <c r="OVO48" s="103"/>
      <c r="OVT48" s="102"/>
      <c r="OVU48" s="102"/>
      <c r="OVV48" s="103"/>
      <c r="OWA48" s="102"/>
      <c r="OWB48" s="102"/>
      <c r="OWC48" s="103"/>
      <c r="OWH48" s="102"/>
      <c r="OWI48" s="102"/>
      <c r="OWJ48" s="103"/>
      <c r="OWO48" s="102"/>
      <c r="OWP48" s="102"/>
      <c r="OWQ48" s="103"/>
      <c r="OWV48" s="102"/>
      <c r="OWW48" s="102"/>
      <c r="OWX48" s="103"/>
      <c r="OXC48" s="102"/>
      <c r="OXD48" s="102"/>
      <c r="OXE48" s="103"/>
      <c r="OXJ48" s="102"/>
      <c r="OXK48" s="102"/>
      <c r="OXL48" s="103"/>
      <c r="OXQ48" s="102"/>
      <c r="OXR48" s="102"/>
      <c r="OXS48" s="103"/>
      <c r="OXX48" s="102"/>
      <c r="OXY48" s="102"/>
      <c r="OXZ48" s="103"/>
      <c r="OYE48" s="102"/>
      <c r="OYF48" s="102"/>
      <c r="OYG48" s="103"/>
      <c r="OYL48" s="102"/>
      <c r="OYM48" s="102"/>
      <c r="OYN48" s="103"/>
      <c r="OYS48" s="102"/>
      <c r="OYT48" s="102"/>
      <c r="OYU48" s="103"/>
      <c r="OYZ48" s="102"/>
      <c r="OZA48" s="102"/>
      <c r="OZB48" s="103"/>
      <c r="OZG48" s="102"/>
      <c r="OZH48" s="102"/>
      <c r="OZI48" s="103"/>
      <c r="OZN48" s="102"/>
      <c r="OZO48" s="102"/>
      <c r="OZP48" s="103"/>
      <c r="OZU48" s="102"/>
      <c r="OZV48" s="102"/>
      <c r="OZW48" s="103"/>
      <c r="PAB48" s="102"/>
      <c r="PAC48" s="102"/>
      <c r="PAD48" s="103"/>
      <c r="PAI48" s="102"/>
      <c r="PAJ48" s="102"/>
      <c r="PAK48" s="103"/>
      <c r="PAP48" s="102"/>
      <c r="PAQ48" s="102"/>
      <c r="PAR48" s="103"/>
      <c r="PAW48" s="102"/>
      <c r="PAX48" s="102"/>
      <c r="PAY48" s="103"/>
      <c r="PBD48" s="102"/>
      <c r="PBE48" s="102"/>
      <c r="PBF48" s="103"/>
      <c r="PBK48" s="102"/>
      <c r="PBL48" s="102"/>
      <c r="PBM48" s="103"/>
      <c r="PBR48" s="102"/>
      <c r="PBS48" s="102"/>
      <c r="PBT48" s="103"/>
      <c r="PBY48" s="102"/>
      <c r="PBZ48" s="102"/>
      <c r="PCA48" s="103"/>
      <c r="PCF48" s="102"/>
      <c r="PCG48" s="102"/>
      <c r="PCH48" s="103"/>
      <c r="PCM48" s="102"/>
      <c r="PCN48" s="102"/>
      <c r="PCO48" s="103"/>
      <c r="PCT48" s="102"/>
      <c r="PCU48" s="102"/>
      <c r="PCV48" s="103"/>
      <c r="PDA48" s="102"/>
      <c r="PDB48" s="102"/>
      <c r="PDC48" s="103"/>
      <c r="PDH48" s="102"/>
      <c r="PDI48" s="102"/>
      <c r="PDJ48" s="103"/>
      <c r="PDO48" s="102"/>
      <c r="PDP48" s="102"/>
      <c r="PDQ48" s="103"/>
      <c r="PDV48" s="102"/>
      <c r="PDW48" s="102"/>
      <c r="PDX48" s="103"/>
      <c r="PEC48" s="102"/>
      <c r="PED48" s="102"/>
      <c r="PEE48" s="103"/>
      <c r="PEJ48" s="102"/>
      <c r="PEK48" s="102"/>
      <c r="PEL48" s="103"/>
      <c r="PEQ48" s="102"/>
      <c r="PER48" s="102"/>
      <c r="PES48" s="103"/>
      <c r="PEX48" s="102"/>
      <c r="PEY48" s="102"/>
      <c r="PEZ48" s="103"/>
      <c r="PFE48" s="102"/>
      <c r="PFF48" s="102"/>
      <c r="PFG48" s="103"/>
      <c r="PFL48" s="102"/>
      <c r="PFM48" s="102"/>
      <c r="PFN48" s="103"/>
      <c r="PFS48" s="102"/>
      <c r="PFT48" s="102"/>
      <c r="PFU48" s="103"/>
      <c r="PFZ48" s="102"/>
      <c r="PGA48" s="102"/>
      <c r="PGB48" s="103"/>
      <c r="PGG48" s="102"/>
      <c r="PGH48" s="102"/>
      <c r="PGI48" s="103"/>
      <c r="PGN48" s="102"/>
      <c r="PGO48" s="102"/>
      <c r="PGP48" s="103"/>
      <c r="PGU48" s="102"/>
      <c r="PGV48" s="102"/>
      <c r="PGW48" s="103"/>
      <c r="PHB48" s="102"/>
      <c r="PHC48" s="102"/>
      <c r="PHD48" s="103"/>
      <c r="PHI48" s="102"/>
      <c r="PHJ48" s="102"/>
      <c r="PHK48" s="103"/>
      <c r="PHP48" s="102"/>
      <c r="PHQ48" s="102"/>
      <c r="PHR48" s="103"/>
      <c r="PHW48" s="102"/>
      <c r="PHX48" s="102"/>
      <c r="PHY48" s="103"/>
      <c r="PID48" s="102"/>
      <c r="PIE48" s="102"/>
      <c r="PIF48" s="103"/>
      <c r="PIK48" s="102"/>
      <c r="PIL48" s="102"/>
      <c r="PIM48" s="103"/>
      <c r="PIR48" s="102"/>
      <c r="PIS48" s="102"/>
      <c r="PIT48" s="103"/>
      <c r="PIY48" s="102"/>
      <c r="PIZ48" s="102"/>
      <c r="PJA48" s="103"/>
      <c r="PJF48" s="102"/>
      <c r="PJG48" s="102"/>
      <c r="PJH48" s="103"/>
      <c r="PJM48" s="102"/>
      <c r="PJN48" s="102"/>
      <c r="PJO48" s="103"/>
      <c r="PJT48" s="102"/>
      <c r="PJU48" s="102"/>
      <c r="PJV48" s="103"/>
      <c r="PKA48" s="102"/>
      <c r="PKB48" s="102"/>
      <c r="PKC48" s="103"/>
      <c r="PKH48" s="102"/>
      <c r="PKI48" s="102"/>
      <c r="PKJ48" s="103"/>
      <c r="PKO48" s="102"/>
      <c r="PKP48" s="102"/>
      <c r="PKQ48" s="103"/>
      <c r="PKV48" s="102"/>
      <c r="PKW48" s="102"/>
      <c r="PKX48" s="103"/>
      <c r="PLC48" s="102"/>
      <c r="PLD48" s="102"/>
      <c r="PLE48" s="103"/>
      <c r="PLJ48" s="102"/>
      <c r="PLK48" s="102"/>
      <c r="PLL48" s="103"/>
      <c r="PLQ48" s="102"/>
      <c r="PLR48" s="102"/>
      <c r="PLS48" s="103"/>
      <c r="PLX48" s="102"/>
      <c r="PLY48" s="102"/>
      <c r="PLZ48" s="103"/>
      <c r="PME48" s="102"/>
      <c r="PMF48" s="102"/>
      <c r="PMG48" s="103"/>
      <c r="PML48" s="102"/>
      <c r="PMM48" s="102"/>
      <c r="PMN48" s="103"/>
      <c r="PMS48" s="102"/>
      <c r="PMT48" s="102"/>
      <c r="PMU48" s="103"/>
      <c r="PMZ48" s="102"/>
      <c r="PNA48" s="102"/>
      <c r="PNB48" s="103"/>
      <c r="PNG48" s="102"/>
      <c r="PNH48" s="102"/>
      <c r="PNI48" s="103"/>
      <c r="PNN48" s="102"/>
      <c r="PNO48" s="102"/>
      <c r="PNP48" s="103"/>
      <c r="PNU48" s="102"/>
      <c r="PNV48" s="102"/>
      <c r="PNW48" s="103"/>
      <c r="POB48" s="102"/>
      <c r="POC48" s="102"/>
      <c r="POD48" s="103"/>
      <c r="POI48" s="102"/>
      <c r="POJ48" s="102"/>
      <c r="POK48" s="103"/>
      <c r="POP48" s="102"/>
      <c r="POQ48" s="102"/>
      <c r="POR48" s="103"/>
      <c r="POW48" s="102"/>
      <c r="POX48" s="102"/>
      <c r="POY48" s="103"/>
      <c r="PPD48" s="102"/>
      <c r="PPE48" s="102"/>
      <c r="PPF48" s="103"/>
      <c r="PPK48" s="102"/>
      <c r="PPL48" s="102"/>
      <c r="PPM48" s="103"/>
      <c r="PPR48" s="102"/>
      <c r="PPS48" s="102"/>
      <c r="PPT48" s="103"/>
      <c r="PPY48" s="102"/>
      <c r="PPZ48" s="102"/>
      <c r="PQA48" s="103"/>
      <c r="PQF48" s="102"/>
      <c r="PQG48" s="102"/>
      <c r="PQH48" s="103"/>
      <c r="PQM48" s="102"/>
      <c r="PQN48" s="102"/>
      <c r="PQO48" s="103"/>
      <c r="PQT48" s="102"/>
      <c r="PQU48" s="102"/>
      <c r="PQV48" s="103"/>
      <c r="PRA48" s="102"/>
      <c r="PRB48" s="102"/>
      <c r="PRC48" s="103"/>
      <c r="PRH48" s="102"/>
      <c r="PRI48" s="102"/>
      <c r="PRJ48" s="103"/>
      <c r="PRO48" s="102"/>
      <c r="PRP48" s="102"/>
      <c r="PRQ48" s="103"/>
      <c r="PRV48" s="102"/>
      <c r="PRW48" s="102"/>
      <c r="PRX48" s="103"/>
      <c r="PSC48" s="102"/>
      <c r="PSD48" s="102"/>
      <c r="PSE48" s="103"/>
      <c r="PSJ48" s="102"/>
      <c r="PSK48" s="102"/>
      <c r="PSL48" s="103"/>
      <c r="PSQ48" s="102"/>
      <c r="PSR48" s="102"/>
      <c r="PSS48" s="103"/>
      <c r="PSX48" s="102"/>
      <c r="PSY48" s="102"/>
      <c r="PSZ48" s="103"/>
      <c r="PTE48" s="102"/>
      <c r="PTF48" s="102"/>
      <c r="PTG48" s="103"/>
      <c r="PTL48" s="102"/>
      <c r="PTM48" s="102"/>
      <c r="PTN48" s="103"/>
      <c r="PTS48" s="102"/>
      <c r="PTT48" s="102"/>
      <c r="PTU48" s="103"/>
      <c r="PTZ48" s="102"/>
      <c r="PUA48" s="102"/>
      <c r="PUB48" s="103"/>
      <c r="PUG48" s="102"/>
      <c r="PUH48" s="102"/>
      <c r="PUI48" s="103"/>
      <c r="PUN48" s="102"/>
      <c r="PUO48" s="102"/>
      <c r="PUP48" s="103"/>
      <c r="PUU48" s="102"/>
      <c r="PUV48" s="102"/>
      <c r="PUW48" s="103"/>
      <c r="PVB48" s="102"/>
      <c r="PVC48" s="102"/>
      <c r="PVD48" s="103"/>
      <c r="PVI48" s="102"/>
      <c r="PVJ48" s="102"/>
      <c r="PVK48" s="103"/>
      <c r="PVP48" s="102"/>
      <c r="PVQ48" s="102"/>
      <c r="PVR48" s="103"/>
      <c r="PVW48" s="102"/>
      <c r="PVX48" s="102"/>
      <c r="PVY48" s="103"/>
      <c r="PWD48" s="102"/>
      <c r="PWE48" s="102"/>
      <c r="PWF48" s="103"/>
      <c r="PWK48" s="102"/>
      <c r="PWL48" s="102"/>
      <c r="PWM48" s="103"/>
      <c r="PWR48" s="102"/>
      <c r="PWS48" s="102"/>
      <c r="PWT48" s="103"/>
      <c r="PWY48" s="102"/>
      <c r="PWZ48" s="102"/>
      <c r="PXA48" s="103"/>
      <c r="PXF48" s="102"/>
      <c r="PXG48" s="102"/>
      <c r="PXH48" s="103"/>
      <c r="PXM48" s="102"/>
      <c r="PXN48" s="102"/>
      <c r="PXO48" s="103"/>
      <c r="PXT48" s="102"/>
      <c r="PXU48" s="102"/>
      <c r="PXV48" s="103"/>
      <c r="PYA48" s="102"/>
      <c r="PYB48" s="102"/>
      <c r="PYC48" s="103"/>
      <c r="PYH48" s="102"/>
      <c r="PYI48" s="102"/>
      <c r="PYJ48" s="103"/>
      <c r="PYO48" s="102"/>
      <c r="PYP48" s="102"/>
      <c r="PYQ48" s="103"/>
      <c r="PYV48" s="102"/>
      <c r="PYW48" s="102"/>
      <c r="PYX48" s="103"/>
      <c r="PZC48" s="102"/>
      <c r="PZD48" s="102"/>
      <c r="PZE48" s="103"/>
      <c r="PZJ48" s="102"/>
      <c r="PZK48" s="102"/>
      <c r="PZL48" s="103"/>
      <c r="PZQ48" s="102"/>
      <c r="PZR48" s="102"/>
      <c r="PZS48" s="103"/>
      <c r="PZX48" s="102"/>
      <c r="PZY48" s="102"/>
      <c r="PZZ48" s="103"/>
      <c r="QAE48" s="102"/>
      <c r="QAF48" s="102"/>
      <c r="QAG48" s="103"/>
      <c r="QAL48" s="102"/>
      <c r="QAM48" s="102"/>
      <c r="QAN48" s="103"/>
      <c r="QAS48" s="102"/>
      <c r="QAT48" s="102"/>
      <c r="QAU48" s="103"/>
      <c r="QAZ48" s="102"/>
      <c r="QBA48" s="102"/>
      <c r="QBB48" s="103"/>
      <c r="QBG48" s="102"/>
      <c r="QBH48" s="102"/>
      <c r="QBI48" s="103"/>
      <c r="QBN48" s="102"/>
      <c r="QBO48" s="102"/>
      <c r="QBP48" s="103"/>
      <c r="QBU48" s="102"/>
      <c r="QBV48" s="102"/>
      <c r="QBW48" s="103"/>
      <c r="QCB48" s="102"/>
      <c r="QCC48" s="102"/>
      <c r="QCD48" s="103"/>
      <c r="QCI48" s="102"/>
      <c r="QCJ48" s="102"/>
      <c r="QCK48" s="103"/>
      <c r="QCP48" s="102"/>
      <c r="QCQ48" s="102"/>
      <c r="QCR48" s="103"/>
      <c r="QCW48" s="102"/>
      <c r="QCX48" s="102"/>
      <c r="QCY48" s="103"/>
      <c r="QDD48" s="102"/>
      <c r="QDE48" s="102"/>
      <c r="QDF48" s="103"/>
      <c r="QDK48" s="102"/>
      <c r="QDL48" s="102"/>
      <c r="QDM48" s="103"/>
      <c r="QDR48" s="102"/>
      <c r="QDS48" s="102"/>
      <c r="QDT48" s="103"/>
      <c r="QDY48" s="102"/>
      <c r="QDZ48" s="102"/>
      <c r="QEA48" s="103"/>
      <c r="QEF48" s="102"/>
      <c r="QEG48" s="102"/>
      <c r="QEH48" s="103"/>
      <c r="QEM48" s="102"/>
      <c r="QEN48" s="102"/>
      <c r="QEO48" s="103"/>
      <c r="QET48" s="102"/>
      <c r="QEU48" s="102"/>
      <c r="QEV48" s="103"/>
      <c r="QFA48" s="102"/>
      <c r="QFB48" s="102"/>
      <c r="QFC48" s="103"/>
      <c r="QFH48" s="102"/>
      <c r="QFI48" s="102"/>
      <c r="QFJ48" s="103"/>
      <c r="QFO48" s="102"/>
      <c r="QFP48" s="102"/>
      <c r="QFQ48" s="103"/>
      <c r="QFV48" s="102"/>
      <c r="QFW48" s="102"/>
      <c r="QFX48" s="103"/>
      <c r="QGC48" s="102"/>
      <c r="QGD48" s="102"/>
      <c r="QGE48" s="103"/>
      <c r="QGJ48" s="102"/>
      <c r="QGK48" s="102"/>
      <c r="QGL48" s="103"/>
      <c r="QGQ48" s="102"/>
      <c r="QGR48" s="102"/>
      <c r="QGS48" s="103"/>
      <c r="QGX48" s="102"/>
      <c r="QGY48" s="102"/>
      <c r="QGZ48" s="103"/>
      <c r="QHE48" s="102"/>
      <c r="QHF48" s="102"/>
      <c r="QHG48" s="103"/>
      <c r="QHL48" s="102"/>
      <c r="QHM48" s="102"/>
      <c r="QHN48" s="103"/>
      <c r="QHS48" s="102"/>
      <c r="QHT48" s="102"/>
      <c r="QHU48" s="103"/>
      <c r="QHZ48" s="102"/>
      <c r="QIA48" s="102"/>
      <c r="QIB48" s="103"/>
      <c r="QIG48" s="102"/>
      <c r="QIH48" s="102"/>
      <c r="QII48" s="103"/>
      <c r="QIN48" s="102"/>
      <c r="QIO48" s="102"/>
      <c r="QIP48" s="103"/>
      <c r="QIU48" s="102"/>
      <c r="QIV48" s="102"/>
      <c r="QIW48" s="103"/>
      <c r="QJB48" s="102"/>
      <c r="QJC48" s="102"/>
      <c r="QJD48" s="103"/>
      <c r="QJI48" s="102"/>
      <c r="QJJ48" s="102"/>
      <c r="QJK48" s="103"/>
      <c r="QJP48" s="102"/>
      <c r="QJQ48" s="102"/>
      <c r="QJR48" s="103"/>
      <c r="QJW48" s="102"/>
      <c r="QJX48" s="102"/>
      <c r="QJY48" s="103"/>
      <c r="QKD48" s="102"/>
      <c r="QKE48" s="102"/>
      <c r="QKF48" s="103"/>
      <c r="QKK48" s="102"/>
      <c r="QKL48" s="102"/>
      <c r="QKM48" s="103"/>
      <c r="QKR48" s="102"/>
      <c r="QKS48" s="102"/>
      <c r="QKT48" s="103"/>
      <c r="QKY48" s="102"/>
      <c r="QKZ48" s="102"/>
      <c r="QLA48" s="103"/>
      <c r="QLF48" s="102"/>
      <c r="QLG48" s="102"/>
      <c r="QLH48" s="103"/>
      <c r="QLM48" s="102"/>
      <c r="QLN48" s="102"/>
      <c r="QLO48" s="103"/>
      <c r="QLT48" s="102"/>
      <c r="QLU48" s="102"/>
      <c r="QLV48" s="103"/>
      <c r="QMA48" s="102"/>
      <c r="QMB48" s="102"/>
      <c r="QMC48" s="103"/>
      <c r="QMH48" s="102"/>
      <c r="QMI48" s="102"/>
      <c r="QMJ48" s="103"/>
      <c r="QMO48" s="102"/>
      <c r="QMP48" s="102"/>
      <c r="QMQ48" s="103"/>
      <c r="QMV48" s="102"/>
      <c r="QMW48" s="102"/>
      <c r="QMX48" s="103"/>
      <c r="QNC48" s="102"/>
      <c r="QND48" s="102"/>
      <c r="QNE48" s="103"/>
      <c r="QNJ48" s="102"/>
      <c r="QNK48" s="102"/>
      <c r="QNL48" s="103"/>
      <c r="QNQ48" s="102"/>
      <c r="QNR48" s="102"/>
      <c r="QNS48" s="103"/>
      <c r="QNX48" s="102"/>
      <c r="QNY48" s="102"/>
      <c r="QNZ48" s="103"/>
      <c r="QOE48" s="102"/>
      <c r="QOF48" s="102"/>
      <c r="QOG48" s="103"/>
      <c r="QOL48" s="102"/>
      <c r="QOM48" s="102"/>
      <c r="QON48" s="103"/>
      <c r="QOS48" s="102"/>
      <c r="QOT48" s="102"/>
      <c r="QOU48" s="103"/>
      <c r="QOZ48" s="102"/>
      <c r="QPA48" s="102"/>
      <c r="QPB48" s="103"/>
      <c r="QPG48" s="102"/>
      <c r="QPH48" s="102"/>
      <c r="QPI48" s="103"/>
      <c r="QPN48" s="102"/>
      <c r="QPO48" s="102"/>
      <c r="QPP48" s="103"/>
      <c r="QPU48" s="102"/>
      <c r="QPV48" s="102"/>
      <c r="QPW48" s="103"/>
      <c r="QQB48" s="102"/>
      <c r="QQC48" s="102"/>
      <c r="QQD48" s="103"/>
      <c r="QQI48" s="102"/>
      <c r="QQJ48" s="102"/>
      <c r="QQK48" s="103"/>
      <c r="QQP48" s="102"/>
      <c r="QQQ48" s="102"/>
      <c r="QQR48" s="103"/>
      <c r="QQW48" s="102"/>
      <c r="QQX48" s="102"/>
      <c r="QQY48" s="103"/>
      <c r="QRD48" s="102"/>
      <c r="QRE48" s="102"/>
      <c r="QRF48" s="103"/>
      <c r="QRK48" s="102"/>
      <c r="QRL48" s="102"/>
      <c r="QRM48" s="103"/>
      <c r="QRR48" s="102"/>
      <c r="QRS48" s="102"/>
      <c r="QRT48" s="103"/>
      <c r="QRY48" s="102"/>
      <c r="QRZ48" s="102"/>
      <c r="QSA48" s="103"/>
      <c r="QSF48" s="102"/>
      <c r="QSG48" s="102"/>
      <c r="QSH48" s="103"/>
      <c r="QSM48" s="102"/>
      <c r="QSN48" s="102"/>
      <c r="QSO48" s="103"/>
      <c r="QST48" s="102"/>
      <c r="QSU48" s="102"/>
      <c r="QSV48" s="103"/>
      <c r="QTA48" s="102"/>
      <c r="QTB48" s="102"/>
      <c r="QTC48" s="103"/>
      <c r="QTH48" s="102"/>
      <c r="QTI48" s="102"/>
      <c r="QTJ48" s="103"/>
      <c r="QTO48" s="102"/>
      <c r="QTP48" s="102"/>
      <c r="QTQ48" s="103"/>
      <c r="QTV48" s="102"/>
      <c r="QTW48" s="102"/>
      <c r="QTX48" s="103"/>
      <c r="QUC48" s="102"/>
      <c r="QUD48" s="102"/>
      <c r="QUE48" s="103"/>
      <c r="QUJ48" s="102"/>
      <c r="QUK48" s="102"/>
      <c r="QUL48" s="103"/>
      <c r="QUQ48" s="102"/>
      <c r="QUR48" s="102"/>
      <c r="QUS48" s="103"/>
      <c r="QUX48" s="102"/>
      <c r="QUY48" s="102"/>
      <c r="QUZ48" s="103"/>
      <c r="QVE48" s="102"/>
      <c r="QVF48" s="102"/>
      <c r="QVG48" s="103"/>
      <c r="QVL48" s="102"/>
      <c r="QVM48" s="102"/>
      <c r="QVN48" s="103"/>
      <c r="QVS48" s="102"/>
      <c r="QVT48" s="102"/>
      <c r="QVU48" s="103"/>
      <c r="QVZ48" s="102"/>
      <c r="QWA48" s="102"/>
      <c r="QWB48" s="103"/>
      <c r="QWG48" s="102"/>
      <c r="QWH48" s="102"/>
      <c r="QWI48" s="103"/>
      <c r="QWN48" s="102"/>
      <c r="QWO48" s="102"/>
      <c r="QWP48" s="103"/>
      <c r="QWU48" s="102"/>
      <c r="QWV48" s="102"/>
      <c r="QWW48" s="103"/>
      <c r="QXB48" s="102"/>
      <c r="QXC48" s="102"/>
      <c r="QXD48" s="103"/>
      <c r="QXI48" s="102"/>
      <c r="QXJ48" s="102"/>
      <c r="QXK48" s="103"/>
      <c r="QXP48" s="102"/>
      <c r="QXQ48" s="102"/>
      <c r="QXR48" s="103"/>
      <c r="QXW48" s="102"/>
      <c r="QXX48" s="102"/>
      <c r="QXY48" s="103"/>
      <c r="QYD48" s="102"/>
      <c r="QYE48" s="102"/>
      <c r="QYF48" s="103"/>
      <c r="QYK48" s="102"/>
      <c r="QYL48" s="102"/>
      <c r="QYM48" s="103"/>
      <c r="QYR48" s="102"/>
      <c r="QYS48" s="102"/>
      <c r="QYT48" s="103"/>
      <c r="QYY48" s="102"/>
      <c r="QYZ48" s="102"/>
      <c r="QZA48" s="103"/>
      <c r="QZF48" s="102"/>
      <c r="QZG48" s="102"/>
      <c r="QZH48" s="103"/>
      <c r="QZM48" s="102"/>
      <c r="QZN48" s="102"/>
      <c r="QZO48" s="103"/>
      <c r="QZT48" s="102"/>
      <c r="QZU48" s="102"/>
      <c r="QZV48" s="103"/>
      <c r="RAA48" s="102"/>
      <c r="RAB48" s="102"/>
      <c r="RAC48" s="103"/>
      <c r="RAH48" s="102"/>
      <c r="RAI48" s="102"/>
      <c r="RAJ48" s="103"/>
      <c r="RAO48" s="102"/>
      <c r="RAP48" s="102"/>
      <c r="RAQ48" s="103"/>
      <c r="RAV48" s="102"/>
      <c r="RAW48" s="102"/>
      <c r="RAX48" s="103"/>
      <c r="RBC48" s="102"/>
      <c r="RBD48" s="102"/>
      <c r="RBE48" s="103"/>
      <c r="RBJ48" s="102"/>
      <c r="RBK48" s="102"/>
      <c r="RBL48" s="103"/>
      <c r="RBQ48" s="102"/>
      <c r="RBR48" s="102"/>
      <c r="RBS48" s="103"/>
      <c r="RBX48" s="102"/>
      <c r="RBY48" s="102"/>
      <c r="RBZ48" s="103"/>
      <c r="RCE48" s="102"/>
      <c r="RCF48" s="102"/>
      <c r="RCG48" s="103"/>
      <c r="RCL48" s="102"/>
      <c r="RCM48" s="102"/>
      <c r="RCN48" s="103"/>
      <c r="RCS48" s="102"/>
      <c r="RCT48" s="102"/>
      <c r="RCU48" s="103"/>
      <c r="RCZ48" s="102"/>
      <c r="RDA48" s="102"/>
      <c r="RDB48" s="103"/>
      <c r="RDG48" s="102"/>
      <c r="RDH48" s="102"/>
      <c r="RDI48" s="103"/>
      <c r="RDN48" s="102"/>
      <c r="RDO48" s="102"/>
      <c r="RDP48" s="103"/>
      <c r="RDU48" s="102"/>
      <c r="RDV48" s="102"/>
      <c r="RDW48" s="103"/>
      <c r="REB48" s="102"/>
      <c r="REC48" s="102"/>
      <c r="RED48" s="103"/>
      <c r="REI48" s="102"/>
      <c r="REJ48" s="102"/>
      <c r="REK48" s="103"/>
      <c r="REP48" s="102"/>
      <c r="REQ48" s="102"/>
      <c r="RER48" s="103"/>
      <c r="REW48" s="102"/>
      <c r="REX48" s="102"/>
      <c r="REY48" s="103"/>
      <c r="RFD48" s="102"/>
      <c r="RFE48" s="102"/>
      <c r="RFF48" s="103"/>
      <c r="RFK48" s="102"/>
      <c r="RFL48" s="102"/>
      <c r="RFM48" s="103"/>
      <c r="RFR48" s="102"/>
      <c r="RFS48" s="102"/>
      <c r="RFT48" s="103"/>
      <c r="RFY48" s="102"/>
      <c r="RFZ48" s="102"/>
      <c r="RGA48" s="103"/>
      <c r="RGF48" s="102"/>
      <c r="RGG48" s="102"/>
      <c r="RGH48" s="103"/>
      <c r="RGM48" s="102"/>
      <c r="RGN48" s="102"/>
      <c r="RGO48" s="103"/>
      <c r="RGT48" s="102"/>
      <c r="RGU48" s="102"/>
      <c r="RGV48" s="103"/>
      <c r="RHA48" s="102"/>
      <c r="RHB48" s="102"/>
      <c r="RHC48" s="103"/>
      <c r="RHH48" s="102"/>
      <c r="RHI48" s="102"/>
      <c r="RHJ48" s="103"/>
      <c r="RHO48" s="102"/>
      <c r="RHP48" s="102"/>
      <c r="RHQ48" s="103"/>
      <c r="RHV48" s="102"/>
      <c r="RHW48" s="102"/>
      <c r="RHX48" s="103"/>
      <c r="RIC48" s="102"/>
      <c r="RID48" s="102"/>
      <c r="RIE48" s="103"/>
      <c r="RIJ48" s="102"/>
      <c r="RIK48" s="102"/>
      <c r="RIL48" s="103"/>
      <c r="RIQ48" s="102"/>
      <c r="RIR48" s="102"/>
      <c r="RIS48" s="103"/>
      <c r="RIX48" s="102"/>
      <c r="RIY48" s="102"/>
      <c r="RIZ48" s="103"/>
      <c r="RJE48" s="102"/>
      <c r="RJF48" s="102"/>
      <c r="RJG48" s="103"/>
      <c r="RJL48" s="102"/>
      <c r="RJM48" s="102"/>
      <c r="RJN48" s="103"/>
      <c r="RJS48" s="102"/>
      <c r="RJT48" s="102"/>
      <c r="RJU48" s="103"/>
      <c r="RJZ48" s="102"/>
      <c r="RKA48" s="102"/>
      <c r="RKB48" s="103"/>
      <c r="RKG48" s="102"/>
      <c r="RKH48" s="102"/>
      <c r="RKI48" s="103"/>
      <c r="RKN48" s="102"/>
      <c r="RKO48" s="102"/>
      <c r="RKP48" s="103"/>
      <c r="RKU48" s="102"/>
      <c r="RKV48" s="102"/>
      <c r="RKW48" s="103"/>
      <c r="RLB48" s="102"/>
      <c r="RLC48" s="102"/>
      <c r="RLD48" s="103"/>
      <c r="RLI48" s="102"/>
      <c r="RLJ48" s="102"/>
      <c r="RLK48" s="103"/>
      <c r="RLP48" s="102"/>
      <c r="RLQ48" s="102"/>
      <c r="RLR48" s="103"/>
      <c r="RLW48" s="102"/>
      <c r="RLX48" s="102"/>
      <c r="RLY48" s="103"/>
      <c r="RMD48" s="102"/>
      <c r="RME48" s="102"/>
      <c r="RMF48" s="103"/>
      <c r="RMK48" s="102"/>
      <c r="RML48" s="102"/>
      <c r="RMM48" s="103"/>
      <c r="RMR48" s="102"/>
      <c r="RMS48" s="102"/>
      <c r="RMT48" s="103"/>
      <c r="RMY48" s="102"/>
      <c r="RMZ48" s="102"/>
      <c r="RNA48" s="103"/>
      <c r="RNF48" s="102"/>
      <c r="RNG48" s="102"/>
      <c r="RNH48" s="103"/>
      <c r="RNM48" s="102"/>
      <c r="RNN48" s="102"/>
      <c r="RNO48" s="103"/>
      <c r="RNT48" s="102"/>
      <c r="RNU48" s="102"/>
      <c r="RNV48" s="103"/>
      <c r="ROA48" s="102"/>
      <c r="ROB48" s="102"/>
      <c r="ROC48" s="103"/>
      <c r="ROH48" s="102"/>
      <c r="ROI48" s="102"/>
      <c r="ROJ48" s="103"/>
      <c r="ROO48" s="102"/>
      <c r="ROP48" s="102"/>
      <c r="ROQ48" s="103"/>
      <c r="ROV48" s="102"/>
      <c r="ROW48" s="102"/>
      <c r="ROX48" s="103"/>
      <c r="RPC48" s="102"/>
      <c r="RPD48" s="102"/>
      <c r="RPE48" s="103"/>
      <c r="RPJ48" s="102"/>
      <c r="RPK48" s="102"/>
      <c r="RPL48" s="103"/>
      <c r="RPQ48" s="102"/>
      <c r="RPR48" s="102"/>
      <c r="RPS48" s="103"/>
      <c r="RPX48" s="102"/>
      <c r="RPY48" s="102"/>
      <c r="RPZ48" s="103"/>
      <c r="RQE48" s="102"/>
      <c r="RQF48" s="102"/>
      <c r="RQG48" s="103"/>
      <c r="RQL48" s="102"/>
      <c r="RQM48" s="102"/>
      <c r="RQN48" s="103"/>
      <c r="RQS48" s="102"/>
      <c r="RQT48" s="102"/>
      <c r="RQU48" s="103"/>
      <c r="RQZ48" s="102"/>
      <c r="RRA48" s="102"/>
      <c r="RRB48" s="103"/>
      <c r="RRG48" s="102"/>
      <c r="RRH48" s="102"/>
      <c r="RRI48" s="103"/>
      <c r="RRN48" s="102"/>
      <c r="RRO48" s="102"/>
      <c r="RRP48" s="103"/>
      <c r="RRU48" s="102"/>
      <c r="RRV48" s="102"/>
      <c r="RRW48" s="103"/>
      <c r="RSB48" s="102"/>
      <c r="RSC48" s="102"/>
      <c r="RSD48" s="103"/>
      <c r="RSI48" s="102"/>
      <c r="RSJ48" s="102"/>
      <c r="RSK48" s="103"/>
      <c r="RSP48" s="102"/>
      <c r="RSQ48" s="102"/>
      <c r="RSR48" s="103"/>
      <c r="RSW48" s="102"/>
      <c r="RSX48" s="102"/>
      <c r="RSY48" s="103"/>
      <c r="RTD48" s="102"/>
      <c r="RTE48" s="102"/>
      <c r="RTF48" s="103"/>
      <c r="RTK48" s="102"/>
      <c r="RTL48" s="102"/>
      <c r="RTM48" s="103"/>
      <c r="RTR48" s="102"/>
      <c r="RTS48" s="102"/>
      <c r="RTT48" s="103"/>
      <c r="RTY48" s="102"/>
      <c r="RTZ48" s="102"/>
      <c r="RUA48" s="103"/>
      <c r="RUF48" s="102"/>
      <c r="RUG48" s="102"/>
      <c r="RUH48" s="103"/>
      <c r="RUM48" s="102"/>
      <c r="RUN48" s="102"/>
      <c r="RUO48" s="103"/>
      <c r="RUT48" s="102"/>
      <c r="RUU48" s="102"/>
      <c r="RUV48" s="103"/>
      <c r="RVA48" s="102"/>
      <c r="RVB48" s="102"/>
      <c r="RVC48" s="103"/>
      <c r="RVH48" s="102"/>
      <c r="RVI48" s="102"/>
      <c r="RVJ48" s="103"/>
      <c r="RVO48" s="102"/>
      <c r="RVP48" s="102"/>
      <c r="RVQ48" s="103"/>
      <c r="RVV48" s="102"/>
      <c r="RVW48" s="102"/>
      <c r="RVX48" s="103"/>
      <c r="RWC48" s="102"/>
      <c r="RWD48" s="102"/>
      <c r="RWE48" s="103"/>
      <c r="RWJ48" s="102"/>
      <c r="RWK48" s="102"/>
      <c r="RWL48" s="103"/>
      <c r="RWQ48" s="102"/>
      <c r="RWR48" s="102"/>
      <c r="RWS48" s="103"/>
      <c r="RWX48" s="102"/>
      <c r="RWY48" s="102"/>
      <c r="RWZ48" s="103"/>
      <c r="RXE48" s="102"/>
      <c r="RXF48" s="102"/>
      <c r="RXG48" s="103"/>
      <c r="RXL48" s="102"/>
      <c r="RXM48" s="102"/>
      <c r="RXN48" s="103"/>
      <c r="RXS48" s="102"/>
      <c r="RXT48" s="102"/>
      <c r="RXU48" s="103"/>
      <c r="RXZ48" s="102"/>
      <c r="RYA48" s="102"/>
      <c r="RYB48" s="103"/>
      <c r="RYG48" s="102"/>
      <c r="RYH48" s="102"/>
      <c r="RYI48" s="103"/>
      <c r="RYN48" s="102"/>
      <c r="RYO48" s="102"/>
      <c r="RYP48" s="103"/>
      <c r="RYU48" s="102"/>
      <c r="RYV48" s="102"/>
      <c r="RYW48" s="103"/>
      <c r="RZB48" s="102"/>
      <c r="RZC48" s="102"/>
      <c r="RZD48" s="103"/>
      <c r="RZI48" s="102"/>
      <c r="RZJ48" s="102"/>
      <c r="RZK48" s="103"/>
      <c r="RZP48" s="102"/>
      <c r="RZQ48" s="102"/>
      <c r="RZR48" s="103"/>
      <c r="RZW48" s="102"/>
      <c r="RZX48" s="102"/>
      <c r="RZY48" s="103"/>
      <c r="SAD48" s="102"/>
      <c r="SAE48" s="102"/>
      <c r="SAF48" s="103"/>
      <c r="SAK48" s="102"/>
      <c r="SAL48" s="102"/>
      <c r="SAM48" s="103"/>
      <c r="SAR48" s="102"/>
      <c r="SAS48" s="102"/>
      <c r="SAT48" s="103"/>
      <c r="SAY48" s="102"/>
      <c r="SAZ48" s="102"/>
      <c r="SBA48" s="103"/>
      <c r="SBF48" s="102"/>
      <c r="SBG48" s="102"/>
      <c r="SBH48" s="103"/>
      <c r="SBM48" s="102"/>
      <c r="SBN48" s="102"/>
      <c r="SBO48" s="103"/>
      <c r="SBT48" s="102"/>
      <c r="SBU48" s="102"/>
      <c r="SBV48" s="103"/>
      <c r="SCA48" s="102"/>
      <c r="SCB48" s="102"/>
      <c r="SCC48" s="103"/>
      <c r="SCH48" s="102"/>
      <c r="SCI48" s="102"/>
      <c r="SCJ48" s="103"/>
      <c r="SCO48" s="102"/>
      <c r="SCP48" s="102"/>
      <c r="SCQ48" s="103"/>
      <c r="SCV48" s="102"/>
      <c r="SCW48" s="102"/>
      <c r="SCX48" s="103"/>
      <c r="SDC48" s="102"/>
      <c r="SDD48" s="102"/>
      <c r="SDE48" s="103"/>
      <c r="SDJ48" s="102"/>
      <c r="SDK48" s="102"/>
      <c r="SDL48" s="103"/>
      <c r="SDQ48" s="102"/>
      <c r="SDR48" s="102"/>
      <c r="SDS48" s="103"/>
      <c r="SDX48" s="102"/>
      <c r="SDY48" s="102"/>
      <c r="SDZ48" s="103"/>
      <c r="SEE48" s="102"/>
      <c r="SEF48" s="102"/>
      <c r="SEG48" s="103"/>
      <c r="SEL48" s="102"/>
      <c r="SEM48" s="102"/>
      <c r="SEN48" s="103"/>
      <c r="SES48" s="102"/>
      <c r="SET48" s="102"/>
      <c r="SEU48" s="103"/>
      <c r="SEZ48" s="102"/>
      <c r="SFA48" s="102"/>
      <c r="SFB48" s="103"/>
      <c r="SFG48" s="102"/>
      <c r="SFH48" s="102"/>
      <c r="SFI48" s="103"/>
      <c r="SFN48" s="102"/>
      <c r="SFO48" s="102"/>
      <c r="SFP48" s="103"/>
      <c r="SFU48" s="102"/>
      <c r="SFV48" s="102"/>
      <c r="SFW48" s="103"/>
      <c r="SGB48" s="102"/>
      <c r="SGC48" s="102"/>
      <c r="SGD48" s="103"/>
      <c r="SGI48" s="102"/>
      <c r="SGJ48" s="102"/>
      <c r="SGK48" s="103"/>
      <c r="SGP48" s="102"/>
      <c r="SGQ48" s="102"/>
      <c r="SGR48" s="103"/>
      <c r="SGW48" s="102"/>
      <c r="SGX48" s="102"/>
      <c r="SGY48" s="103"/>
      <c r="SHD48" s="102"/>
      <c r="SHE48" s="102"/>
      <c r="SHF48" s="103"/>
      <c r="SHK48" s="102"/>
      <c r="SHL48" s="102"/>
      <c r="SHM48" s="103"/>
      <c r="SHR48" s="102"/>
      <c r="SHS48" s="102"/>
      <c r="SHT48" s="103"/>
      <c r="SHY48" s="102"/>
      <c r="SHZ48" s="102"/>
      <c r="SIA48" s="103"/>
      <c r="SIF48" s="102"/>
      <c r="SIG48" s="102"/>
      <c r="SIH48" s="103"/>
      <c r="SIM48" s="102"/>
      <c r="SIN48" s="102"/>
      <c r="SIO48" s="103"/>
      <c r="SIT48" s="102"/>
      <c r="SIU48" s="102"/>
      <c r="SIV48" s="103"/>
      <c r="SJA48" s="102"/>
      <c r="SJB48" s="102"/>
      <c r="SJC48" s="103"/>
      <c r="SJH48" s="102"/>
      <c r="SJI48" s="102"/>
      <c r="SJJ48" s="103"/>
      <c r="SJO48" s="102"/>
      <c r="SJP48" s="102"/>
      <c r="SJQ48" s="103"/>
      <c r="SJV48" s="102"/>
      <c r="SJW48" s="102"/>
      <c r="SJX48" s="103"/>
      <c r="SKC48" s="102"/>
      <c r="SKD48" s="102"/>
      <c r="SKE48" s="103"/>
      <c r="SKJ48" s="102"/>
      <c r="SKK48" s="102"/>
      <c r="SKL48" s="103"/>
      <c r="SKQ48" s="102"/>
      <c r="SKR48" s="102"/>
      <c r="SKS48" s="103"/>
      <c r="SKX48" s="102"/>
      <c r="SKY48" s="102"/>
      <c r="SKZ48" s="103"/>
      <c r="SLE48" s="102"/>
      <c r="SLF48" s="102"/>
      <c r="SLG48" s="103"/>
      <c r="SLL48" s="102"/>
      <c r="SLM48" s="102"/>
      <c r="SLN48" s="103"/>
      <c r="SLS48" s="102"/>
      <c r="SLT48" s="102"/>
      <c r="SLU48" s="103"/>
      <c r="SLZ48" s="102"/>
      <c r="SMA48" s="102"/>
      <c r="SMB48" s="103"/>
      <c r="SMG48" s="102"/>
      <c r="SMH48" s="102"/>
      <c r="SMI48" s="103"/>
      <c r="SMN48" s="102"/>
      <c r="SMO48" s="102"/>
      <c r="SMP48" s="103"/>
      <c r="SMU48" s="102"/>
      <c r="SMV48" s="102"/>
      <c r="SMW48" s="103"/>
      <c r="SNB48" s="102"/>
      <c r="SNC48" s="102"/>
      <c r="SND48" s="103"/>
      <c r="SNI48" s="102"/>
      <c r="SNJ48" s="102"/>
      <c r="SNK48" s="103"/>
      <c r="SNP48" s="102"/>
      <c r="SNQ48" s="102"/>
      <c r="SNR48" s="103"/>
      <c r="SNW48" s="102"/>
      <c r="SNX48" s="102"/>
      <c r="SNY48" s="103"/>
      <c r="SOD48" s="102"/>
      <c r="SOE48" s="102"/>
      <c r="SOF48" s="103"/>
      <c r="SOK48" s="102"/>
      <c r="SOL48" s="102"/>
      <c r="SOM48" s="103"/>
      <c r="SOR48" s="102"/>
      <c r="SOS48" s="102"/>
      <c r="SOT48" s="103"/>
      <c r="SOY48" s="102"/>
      <c r="SOZ48" s="102"/>
      <c r="SPA48" s="103"/>
      <c r="SPF48" s="102"/>
      <c r="SPG48" s="102"/>
      <c r="SPH48" s="103"/>
      <c r="SPM48" s="102"/>
      <c r="SPN48" s="102"/>
      <c r="SPO48" s="103"/>
      <c r="SPT48" s="102"/>
      <c r="SPU48" s="102"/>
      <c r="SPV48" s="103"/>
      <c r="SQA48" s="102"/>
      <c r="SQB48" s="102"/>
      <c r="SQC48" s="103"/>
      <c r="SQH48" s="102"/>
      <c r="SQI48" s="102"/>
      <c r="SQJ48" s="103"/>
      <c r="SQO48" s="102"/>
      <c r="SQP48" s="102"/>
      <c r="SQQ48" s="103"/>
      <c r="SQV48" s="102"/>
      <c r="SQW48" s="102"/>
      <c r="SQX48" s="103"/>
      <c r="SRC48" s="102"/>
      <c r="SRD48" s="102"/>
      <c r="SRE48" s="103"/>
      <c r="SRJ48" s="102"/>
      <c r="SRK48" s="102"/>
      <c r="SRL48" s="103"/>
      <c r="SRQ48" s="102"/>
      <c r="SRR48" s="102"/>
      <c r="SRS48" s="103"/>
      <c r="SRX48" s="102"/>
      <c r="SRY48" s="102"/>
      <c r="SRZ48" s="103"/>
      <c r="SSE48" s="102"/>
      <c r="SSF48" s="102"/>
      <c r="SSG48" s="103"/>
      <c r="SSL48" s="102"/>
      <c r="SSM48" s="102"/>
      <c r="SSN48" s="103"/>
      <c r="SSS48" s="102"/>
      <c r="SST48" s="102"/>
      <c r="SSU48" s="103"/>
      <c r="SSZ48" s="102"/>
      <c r="STA48" s="102"/>
      <c r="STB48" s="103"/>
      <c r="STG48" s="102"/>
      <c r="STH48" s="102"/>
      <c r="STI48" s="103"/>
      <c r="STN48" s="102"/>
      <c r="STO48" s="102"/>
      <c r="STP48" s="103"/>
      <c r="STU48" s="102"/>
      <c r="STV48" s="102"/>
      <c r="STW48" s="103"/>
      <c r="SUB48" s="102"/>
      <c r="SUC48" s="102"/>
      <c r="SUD48" s="103"/>
      <c r="SUI48" s="102"/>
      <c r="SUJ48" s="102"/>
      <c r="SUK48" s="103"/>
      <c r="SUP48" s="102"/>
      <c r="SUQ48" s="102"/>
      <c r="SUR48" s="103"/>
      <c r="SUW48" s="102"/>
      <c r="SUX48" s="102"/>
      <c r="SUY48" s="103"/>
      <c r="SVD48" s="102"/>
      <c r="SVE48" s="102"/>
      <c r="SVF48" s="103"/>
      <c r="SVK48" s="102"/>
      <c r="SVL48" s="102"/>
      <c r="SVM48" s="103"/>
      <c r="SVR48" s="102"/>
      <c r="SVS48" s="102"/>
      <c r="SVT48" s="103"/>
      <c r="SVY48" s="102"/>
      <c r="SVZ48" s="102"/>
      <c r="SWA48" s="103"/>
      <c r="SWF48" s="102"/>
      <c r="SWG48" s="102"/>
      <c r="SWH48" s="103"/>
      <c r="SWM48" s="102"/>
      <c r="SWN48" s="102"/>
      <c r="SWO48" s="103"/>
      <c r="SWT48" s="102"/>
      <c r="SWU48" s="102"/>
      <c r="SWV48" s="103"/>
      <c r="SXA48" s="102"/>
      <c r="SXB48" s="102"/>
      <c r="SXC48" s="103"/>
      <c r="SXH48" s="102"/>
      <c r="SXI48" s="102"/>
      <c r="SXJ48" s="103"/>
      <c r="SXO48" s="102"/>
      <c r="SXP48" s="102"/>
      <c r="SXQ48" s="103"/>
      <c r="SXV48" s="102"/>
      <c r="SXW48" s="102"/>
      <c r="SXX48" s="103"/>
      <c r="SYC48" s="102"/>
      <c r="SYD48" s="102"/>
      <c r="SYE48" s="103"/>
      <c r="SYJ48" s="102"/>
      <c r="SYK48" s="102"/>
      <c r="SYL48" s="103"/>
      <c r="SYQ48" s="102"/>
      <c r="SYR48" s="102"/>
      <c r="SYS48" s="103"/>
      <c r="SYX48" s="102"/>
      <c r="SYY48" s="102"/>
      <c r="SYZ48" s="103"/>
      <c r="SZE48" s="102"/>
      <c r="SZF48" s="102"/>
      <c r="SZG48" s="103"/>
      <c r="SZL48" s="102"/>
      <c r="SZM48" s="102"/>
      <c r="SZN48" s="103"/>
      <c r="SZS48" s="102"/>
      <c r="SZT48" s="102"/>
      <c r="SZU48" s="103"/>
      <c r="SZZ48" s="102"/>
      <c r="TAA48" s="102"/>
      <c r="TAB48" s="103"/>
      <c r="TAG48" s="102"/>
      <c r="TAH48" s="102"/>
      <c r="TAI48" s="103"/>
      <c r="TAN48" s="102"/>
      <c r="TAO48" s="102"/>
      <c r="TAP48" s="103"/>
      <c r="TAU48" s="102"/>
      <c r="TAV48" s="102"/>
      <c r="TAW48" s="103"/>
      <c r="TBB48" s="102"/>
      <c r="TBC48" s="102"/>
      <c r="TBD48" s="103"/>
      <c r="TBI48" s="102"/>
      <c r="TBJ48" s="102"/>
      <c r="TBK48" s="103"/>
      <c r="TBP48" s="102"/>
      <c r="TBQ48" s="102"/>
      <c r="TBR48" s="103"/>
      <c r="TBW48" s="102"/>
      <c r="TBX48" s="102"/>
      <c r="TBY48" s="103"/>
      <c r="TCD48" s="102"/>
      <c r="TCE48" s="102"/>
      <c r="TCF48" s="103"/>
      <c r="TCK48" s="102"/>
      <c r="TCL48" s="102"/>
      <c r="TCM48" s="103"/>
      <c r="TCR48" s="102"/>
      <c r="TCS48" s="102"/>
      <c r="TCT48" s="103"/>
      <c r="TCY48" s="102"/>
      <c r="TCZ48" s="102"/>
      <c r="TDA48" s="103"/>
      <c r="TDF48" s="102"/>
      <c r="TDG48" s="102"/>
      <c r="TDH48" s="103"/>
      <c r="TDM48" s="102"/>
      <c r="TDN48" s="102"/>
      <c r="TDO48" s="103"/>
      <c r="TDT48" s="102"/>
      <c r="TDU48" s="102"/>
      <c r="TDV48" s="103"/>
      <c r="TEA48" s="102"/>
      <c r="TEB48" s="102"/>
      <c r="TEC48" s="103"/>
      <c r="TEH48" s="102"/>
      <c r="TEI48" s="102"/>
      <c r="TEJ48" s="103"/>
      <c r="TEO48" s="102"/>
      <c r="TEP48" s="102"/>
      <c r="TEQ48" s="103"/>
      <c r="TEV48" s="102"/>
      <c r="TEW48" s="102"/>
      <c r="TEX48" s="103"/>
      <c r="TFC48" s="102"/>
      <c r="TFD48" s="102"/>
      <c r="TFE48" s="103"/>
      <c r="TFJ48" s="102"/>
      <c r="TFK48" s="102"/>
      <c r="TFL48" s="103"/>
      <c r="TFQ48" s="102"/>
      <c r="TFR48" s="102"/>
      <c r="TFS48" s="103"/>
      <c r="TFX48" s="102"/>
      <c r="TFY48" s="102"/>
      <c r="TFZ48" s="103"/>
      <c r="TGE48" s="102"/>
      <c r="TGF48" s="102"/>
      <c r="TGG48" s="103"/>
      <c r="TGL48" s="102"/>
      <c r="TGM48" s="102"/>
      <c r="TGN48" s="103"/>
      <c r="TGS48" s="102"/>
      <c r="TGT48" s="102"/>
      <c r="TGU48" s="103"/>
      <c r="TGZ48" s="102"/>
      <c r="THA48" s="102"/>
      <c r="THB48" s="103"/>
      <c r="THG48" s="102"/>
      <c r="THH48" s="102"/>
      <c r="THI48" s="103"/>
      <c r="THN48" s="102"/>
      <c r="THO48" s="102"/>
      <c r="THP48" s="103"/>
      <c r="THU48" s="102"/>
      <c r="THV48" s="102"/>
      <c r="THW48" s="103"/>
      <c r="TIB48" s="102"/>
      <c r="TIC48" s="102"/>
      <c r="TID48" s="103"/>
      <c r="TII48" s="102"/>
      <c r="TIJ48" s="102"/>
      <c r="TIK48" s="103"/>
      <c r="TIP48" s="102"/>
      <c r="TIQ48" s="102"/>
      <c r="TIR48" s="103"/>
      <c r="TIW48" s="102"/>
      <c r="TIX48" s="102"/>
      <c r="TIY48" s="103"/>
      <c r="TJD48" s="102"/>
      <c r="TJE48" s="102"/>
      <c r="TJF48" s="103"/>
      <c r="TJK48" s="102"/>
      <c r="TJL48" s="102"/>
      <c r="TJM48" s="103"/>
      <c r="TJR48" s="102"/>
      <c r="TJS48" s="102"/>
      <c r="TJT48" s="103"/>
      <c r="TJY48" s="102"/>
      <c r="TJZ48" s="102"/>
      <c r="TKA48" s="103"/>
      <c r="TKF48" s="102"/>
      <c r="TKG48" s="102"/>
      <c r="TKH48" s="103"/>
      <c r="TKM48" s="102"/>
      <c r="TKN48" s="102"/>
      <c r="TKO48" s="103"/>
      <c r="TKT48" s="102"/>
      <c r="TKU48" s="102"/>
      <c r="TKV48" s="103"/>
      <c r="TLA48" s="102"/>
      <c r="TLB48" s="102"/>
      <c r="TLC48" s="103"/>
      <c r="TLH48" s="102"/>
      <c r="TLI48" s="102"/>
      <c r="TLJ48" s="103"/>
      <c r="TLO48" s="102"/>
      <c r="TLP48" s="102"/>
      <c r="TLQ48" s="103"/>
      <c r="TLV48" s="102"/>
      <c r="TLW48" s="102"/>
      <c r="TLX48" s="103"/>
      <c r="TMC48" s="102"/>
      <c r="TMD48" s="102"/>
      <c r="TME48" s="103"/>
      <c r="TMJ48" s="102"/>
      <c r="TMK48" s="102"/>
      <c r="TML48" s="103"/>
      <c r="TMQ48" s="102"/>
      <c r="TMR48" s="102"/>
      <c r="TMS48" s="103"/>
      <c r="TMX48" s="102"/>
      <c r="TMY48" s="102"/>
      <c r="TMZ48" s="103"/>
      <c r="TNE48" s="102"/>
      <c r="TNF48" s="102"/>
      <c r="TNG48" s="103"/>
      <c r="TNL48" s="102"/>
      <c r="TNM48" s="102"/>
      <c r="TNN48" s="103"/>
      <c r="TNS48" s="102"/>
      <c r="TNT48" s="102"/>
      <c r="TNU48" s="103"/>
      <c r="TNZ48" s="102"/>
      <c r="TOA48" s="102"/>
      <c r="TOB48" s="103"/>
      <c r="TOG48" s="102"/>
      <c r="TOH48" s="102"/>
      <c r="TOI48" s="103"/>
      <c r="TON48" s="102"/>
      <c r="TOO48" s="102"/>
      <c r="TOP48" s="103"/>
      <c r="TOU48" s="102"/>
      <c r="TOV48" s="102"/>
      <c r="TOW48" s="103"/>
      <c r="TPB48" s="102"/>
      <c r="TPC48" s="102"/>
      <c r="TPD48" s="103"/>
      <c r="TPI48" s="102"/>
      <c r="TPJ48" s="102"/>
      <c r="TPK48" s="103"/>
      <c r="TPP48" s="102"/>
      <c r="TPQ48" s="102"/>
      <c r="TPR48" s="103"/>
      <c r="TPW48" s="102"/>
      <c r="TPX48" s="102"/>
      <c r="TPY48" s="103"/>
      <c r="TQD48" s="102"/>
      <c r="TQE48" s="102"/>
      <c r="TQF48" s="103"/>
      <c r="TQK48" s="102"/>
      <c r="TQL48" s="102"/>
      <c r="TQM48" s="103"/>
      <c r="TQR48" s="102"/>
      <c r="TQS48" s="102"/>
      <c r="TQT48" s="103"/>
      <c r="TQY48" s="102"/>
      <c r="TQZ48" s="102"/>
      <c r="TRA48" s="103"/>
      <c r="TRF48" s="102"/>
      <c r="TRG48" s="102"/>
      <c r="TRH48" s="103"/>
      <c r="TRM48" s="102"/>
      <c r="TRN48" s="102"/>
      <c r="TRO48" s="103"/>
      <c r="TRT48" s="102"/>
      <c r="TRU48" s="102"/>
      <c r="TRV48" s="103"/>
      <c r="TSA48" s="102"/>
      <c r="TSB48" s="102"/>
      <c r="TSC48" s="103"/>
      <c r="TSH48" s="102"/>
      <c r="TSI48" s="102"/>
      <c r="TSJ48" s="103"/>
      <c r="TSO48" s="102"/>
      <c r="TSP48" s="102"/>
      <c r="TSQ48" s="103"/>
      <c r="TSV48" s="102"/>
      <c r="TSW48" s="102"/>
      <c r="TSX48" s="103"/>
      <c r="TTC48" s="102"/>
      <c r="TTD48" s="102"/>
      <c r="TTE48" s="103"/>
      <c r="TTJ48" s="102"/>
      <c r="TTK48" s="102"/>
      <c r="TTL48" s="103"/>
      <c r="TTQ48" s="102"/>
      <c r="TTR48" s="102"/>
      <c r="TTS48" s="103"/>
      <c r="TTX48" s="102"/>
      <c r="TTY48" s="102"/>
      <c r="TTZ48" s="103"/>
      <c r="TUE48" s="102"/>
      <c r="TUF48" s="102"/>
      <c r="TUG48" s="103"/>
      <c r="TUL48" s="102"/>
      <c r="TUM48" s="102"/>
      <c r="TUN48" s="103"/>
      <c r="TUS48" s="102"/>
      <c r="TUT48" s="102"/>
      <c r="TUU48" s="103"/>
      <c r="TUZ48" s="102"/>
      <c r="TVA48" s="102"/>
      <c r="TVB48" s="103"/>
      <c r="TVG48" s="102"/>
      <c r="TVH48" s="102"/>
      <c r="TVI48" s="103"/>
      <c r="TVN48" s="102"/>
      <c r="TVO48" s="102"/>
      <c r="TVP48" s="103"/>
      <c r="TVU48" s="102"/>
      <c r="TVV48" s="102"/>
      <c r="TVW48" s="103"/>
      <c r="TWB48" s="102"/>
      <c r="TWC48" s="102"/>
      <c r="TWD48" s="103"/>
      <c r="TWI48" s="102"/>
      <c r="TWJ48" s="102"/>
      <c r="TWK48" s="103"/>
      <c r="TWP48" s="102"/>
      <c r="TWQ48" s="102"/>
      <c r="TWR48" s="103"/>
      <c r="TWW48" s="102"/>
      <c r="TWX48" s="102"/>
      <c r="TWY48" s="103"/>
      <c r="TXD48" s="102"/>
      <c r="TXE48" s="102"/>
      <c r="TXF48" s="103"/>
      <c r="TXK48" s="102"/>
      <c r="TXL48" s="102"/>
      <c r="TXM48" s="103"/>
      <c r="TXR48" s="102"/>
      <c r="TXS48" s="102"/>
      <c r="TXT48" s="103"/>
      <c r="TXY48" s="102"/>
      <c r="TXZ48" s="102"/>
      <c r="TYA48" s="103"/>
      <c r="TYF48" s="102"/>
      <c r="TYG48" s="102"/>
      <c r="TYH48" s="103"/>
      <c r="TYM48" s="102"/>
      <c r="TYN48" s="102"/>
      <c r="TYO48" s="103"/>
      <c r="TYT48" s="102"/>
      <c r="TYU48" s="102"/>
      <c r="TYV48" s="103"/>
      <c r="TZA48" s="102"/>
      <c r="TZB48" s="102"/>
      <c r="TZC48" s="103"/>
      <c r="TZH48" s="102"/>
      <c r="TZI48" s="102"/>
      <c r="TZJ48" s="103"/>
      <c r="TZO48" s="102"/>
      <c r="TZP48" s="102"/>
      <c r="TZQ48" s="103"/>
      <c r="TZV48" s="102"/>
      <c r="TZW48" s="102"/>
      <c r="TZX48" s="103"/>
      <c r="UAC48" s="102"/>
      <c r="UAD48" s="102"/>
      <c r="UAE48" s="103"/>
      <c r="UAJ48" s="102"/>
      <c r="UAK48" s="102"/>
      <c r="UAL48" s="103"/>
      <c r="UAQ48" s="102"/>
      <c r="UAR48" s="102"/>
      <c r="UAS48" s="103"/>
      <c r="UAX48" s="102"/>
      <c r="UAY48" s="102"/>
      <c r="UAZ48" s="103"/>
      <c r="UBE48" s="102"/>
      <c r="UBF48" s="102"/>
      <c r="UBG48" s="103"/>
      <c r="UBL48" s="102"/>
      <c r="UBM48" s="102"/>
      <c r="UBN48" s="103"/>
      <c r="UBS48" s="102"/>
      <c r="UBT48" s="102"/>
      <c r="UBU48" s="103"/>
      <c r="UBZ48" s="102"/>
      <c r="UCA48" s="102"/>
      <c r="UCB48" s="103"/>
      <c r="UCG48" s="102"/>
      <c r="UCH48" s="102"/>
      <c r="UCI48" s="103"/>
      <c r="UCN48" s="102"/>
      <c r="UCO48" s="102"/>
      <c r="UCP48" s="103"/>
      <c r="UCU48" s="102"/>
      <c r="UCV48" s="102"/>
      <c r="UCW48" s="103"/>
      <c r="UDB48" s="102"/>
      <c r="UDC48" s="102"/>
      <c r="UDD48" s="103"/>
      <c r="UDI48" s="102"/>
      <c r="UDJ48" s="102"/>
      <c r="UDK48" s="103"/>
      <c r="UDP48" s="102"/>
      <c r="UDQ48" s="102"/>
      <c r="UDR48" s="103"/>
      <c r="UDW48" s="102"/>
      <c r="UDX48" s="102"/>
      <c r="UDY48" s="103"/>
      <c r="UED48" s="102"/>
      <c r="UEE48" s="102"/>
      <c r="UEF48" s="103"/>
      <c r="UEK48" s="102"/>
      <c r="UEL48" s="102"/>
      <c r="UEM48" s="103"/>
      <c r="UER48" s="102"/>
      <c r="UES48" s="102"/>
      <c r="UET48" s="103"/>
      <c r="UEY48" s="102"/>
      <c r="UEZ48" s="102"/>
      <c r="UFA48" s="103"/>
      <c r="UFF48" s="102"/>
      <c r="UFG48" s="102"/>
      <c r="UFH48" s="103"/>
      <c r="UFM48" s="102"/>
      <c r="UFN48" s="102"/>
      <c r="UFO48" s="103"/>
      <c r="UFT48" s="102"/>
      <c r="UFU48" s="102"/>
      <c r="UFV48" s="103"/>
      <c r="UGA48" s="102"/>
      <c r="UGB48" s="102"/>
      <c r="UGC48" s="103"/>
      <c r="UGH48" s="102"/>
      <c r="UGI48" s="102"/>
      <c r="UGJ48" s="103"/>
      <c r="UGO48" s="102"/>
      <c r="UGP48" s="102"/>
      <c r="UGQ48" s="103"/>
      <c r="UGV48" s="102"/>
      <c r="UGW48" s="102"/>
      <c r="UGX48" s="103"/>
      <c r="UHC48" s="102"/>
      <c r="UHD48" s="102"/>
      <c r="UHE48" s="103"/>
      <c r="UHJ48" s="102"/>
      <c r="UHK48" s="102"/>
      <c r="UHL48" s="103"/>
      <c r="UHQ48" s="102"/>
      <c r="UHR48" s="102"/>
      <c r="UHS48" s="103"/>
      <c r="UHX48" s="102"/>
      <c r="UHY48" s="102"/>
      <c r="UHZ48" s="103"/>
      <c r="UIE48" s="102"/>
      <c r="UIF48" s="102"/>
      <c r="UIG48" s="103"/>
      <c r="UIL48" s="102"/>
      <c r="UIM48" s="102"/>
      <c r="UIN48" s="103"/>
      <c r="UIS48" s="102"/>
      <c r="UIT48" s="102"/>
      <c r="UIU48" s="103"/>
      <c r="UIZ48" s="102"/>
      <c r="UJA48" s="102"/>
      <c r="UJB48" s="103"/>
      <c r="UJG48" s="102"/>
      <c r="UJH48" s="102"/>
      <c r="UJI48" s="103"/>
      <c r="UJN48" s="102"/>
      <c r="UJO48" s="102"/>
      <c r="UJP48" s="103"/>
      <c r="UJU48" s="102"/>
      <c r="UJV48" s="102"/>
      <c r="UJW48" s="103"/>
      <c r="UKB48" s="102"/>
      <c r="UKC48" s="102"/>
      <c r="UKD48" s="103"/>
      <c r="UKI48" s="102"/>
      <c r="UKJ48" s="102"/>
      <c r="UKK48" s="103"/>
      <c r="UKP48" s="102"/>
      <c r="UKQ48" s="102"/>
      <c r="UKR48" s="103"/>
      <c r="UKW48" s="102"/>
      <c r="UKX48" s="102"/>
      <c r="UKY48" s="103"/>
      <c r="ULD48" s="102"/>
      <c r="ULE48" s="102"/>
      <c r="ULF48" s="103"/>
      <c r="ULK48" s="102"/>
      <c r="ULL48" s="102"/>
      <c r="ULM48" s="103"/>
      <c r="ULR48" s="102"/>
      <c r="ULS48" s="102"/>
      <c r="ULT48" s="103"/>
      <c r="ULY48" s="102"/>
      <c r="ULZ48" s="102"/>
      <c r="UMA48" s="103"/>
      <c r="UMF48" s="102"/>
      <c r="UMG48" s="102"/>
      <c r="UMH48" s="103"/>
      <c r="UMM48" s="102"/>
      <c r="UMN48" s="102"/>
      <c r="UMO48" s="103"/>
      <c r="UMT48" s="102"/>
      <c r="UMU48" s="102"/>
      <c r="UMV48" s="103"/>
      <c r="UNA48" s="102"/>
      <c r="UNB48" s="102"/>
      <c r="UNC48" s="103"/>
      <c r="UNH48" s="102"/>
      <c r="UNI48" s="102"/>
      <c r="UNJ48" s="103"/>
      <c r="UNO48" s="102"/>
      <c r="UNP48" s="102"/>
      <c r="UNQ48" s="103"/>
      <c r="UNV48" s="102"/>
      <c r="UNW48" s="102"/>
      <c r="UNX48" s="103"/>
      <c r="UOC48" s="102"/>
      <c r="UOD48" s="102"/>
      <c r="UOE48" s="103"/>
      <c r="UOJ48" s="102"/>
      <c r="UOK48" s="102"/>
      <c r="UOL48" s="103"/>
      <c r="UOQ48" s="102"/>
      <c r="UOR48" s="102"/>
      <c r="UOS48" s="103"/>
      <c r="UOX48" s="102"/>
      <c r="UOY48" s="102"/>
      <c r="UOZ48" s="103"/>
      <c r="UPE48" s="102"/>
      <c r="UPF48" s="102"/>
      <c r="UPG48" s="103"/>
      <c r="UPL48" s="102"/>
      <c r="UPM48" s="102"/>
      <c r="UPN48" s="103"/>
      <c r="UPS48" s="102"/>
      <c r="UPT48" s="102"/>
      <c r="UPU48" s="103"/>
      <c r="UPZ48" s="102"/>
      <c r="UQA48" s="102"/>
      <c r="UQB48" s="103"/>
      <c r="UQG48" s="102"/>
      <c r="UQH48" s="102"/>
      <c r="UQI48" s="103"/>
      <c r="UQN48" s="102"/>
      <c r="UQO48" s="102"/>
      <c r="UQP48" s="103"/>
      <c r="UQU48" s="102"/>
      <c r="UQV48" s="102"/>
      <c r="UQW48" s="103"/>
      <c r="URB48" s="102"/>
      <c r="URC48" s="102"/>
      <c r="URD48" s="103"/>
      <c r="URI48" s="102"/>
      <c r="URJ48" s="102"/>
      <c r="URK48" s="103"/>
      <c r="URP48" s="102"/>
      <c r="URQ48" s="102"/>
      <c r="URR48" s="103"/>
      <c r="URW48" s="102"/>
      <c r="URX48" s="102"/>
      <c r="URY48" s="103"/>
      <c r="USD48" s="102"/>
      <c r="USE48" s="102"/>
      <c r="USF48" s="103"/>
      <c r="USK48" s="102"/>
      <c r="USL48" s="102"/>
      <c r="USM48" s="103"/>
      <c r="USR48" s="102"/>
      <c r="USS48" s="102"/>
      <c r="UST48" s="103"/>
      <c r="USY48" s="102"/>
      <c r="USZ48" s="102"/>
      <c r="UTA48" s="103"/>
      <c r="UTF48" s="102"/>
      <c r="UTG48" s="102"/>
      <c r="UTH48" s="103"/>
      <c r="UTM48" s="102"/>
      <c r="UTN48" s="102"/>
      <c r="UTO48" s="103"/>
      <c r="UTT48" s="102"/>
      <c r="UTU48" s="102"/>
      <c r="UTV48" s="103"/>
      <c r="UUA48" s="102"/>
      <c r="UUB48" s="102"/>
      <c r="UUC48" s="103"/>
      <c r="UUH48" s="102"/>
      <c r="UUI48" s="102"/>
      <c r="UUJ48" s="103"/>
      <c r="UUO48" s="102"/>
      <c r="UUP48" s="102"/>
      <c r="UUQ48" s="103"/>
      <c r="UUV48" s="102"/>
      <c r="UUW48" s="102"/>
      <c r="UUX48" s="103"/>
      <c r="UVC48" s="102"/>
      <c r="UVD48" s="102"/>
      <c r="UVE48" s="103"/>
      <c r="UVJ48" s="102"/>
      <c r="UVK48" s="102"/>
      <c r="UVL48" s="103"/>
      <c r="UVQ48" s="102"/>
      <c r="UVR48" s="102"/>
      <c r="UVS48" s="103"/>
      <c r="UVX48" s="102"/>
      <c r="UVY48" s="102"/>
      <c r="UVZ48" s="103"/>
      <c r="UWE48" s="102"/>
      <c r="UWF48" s="102"/>
      <c r="UWG48" s="103"/>
      <c r="UWL48" s="102"/>
      <c r="UWM48" s="102"/>
      <c r="UWN48" s="103"/>
      <c r="UWS48" s="102"/>
      <c r="UWT48" s="102"/>
      <c r="UWU48" s="103"/>
      <c r="UWZ48" s="102"/>
      <c r="UXA48" s="102"/>
      <c r="UXB48" s="103"/>
      <c r="UXG48" s="102"/>
      <c r="UXH48" s="102"/>
      <c r="UXI48" s="103"/>
      <c r="UXN48" s="102"/>
      <c r="UXO48" s="102"/>
      <c r="UXP48" s="103"/>
      <c r="UXU48" s="102"/>
      <c r="UXV48" s="102"/>
      <c r="UXW48" s="103"/>
      <c r="UYB48" s="102"/>
      <c r="UYC48" s="102"/>
      <c r="UYD48" s="103"/>
      <c r="UYI48" s="102"/>
      <c r="UYJ48" s="102"/>
      <c r="UYK48" s="103"/>
      <c r="UYP48" s="102"/>
      <c r="UYQ48" s="102"/>
      <c r="UYR48" s="103"/>
      <c r="UYW48" s="102"/>
      <c r="UYX48" s="102"/>
      <c r="UYY48" s="103"/>
      <c r="UZD48" s="102"/>
      <c r="UZE48" s="102"/>
      <c r="UZF48" s="103"/>
      <c r="UZK48" s="102"/>
      <c r="UZL48" s="102"/>
      <c r="UZM48" s="103"/>
      <c r="UZR48" s="102"/>
      <c r="UZS48" s="102"/>
      <c r="UZT48" s="103"/>
      <c r="UZY48" s="102"/>
      <c r="UZZ48" s="102"/>
      <c r="VAA48" s="103"/>
      <c r="VAF48" s="102"/>
      <c r="VAG48" s="102"/>
      <c r="VAH48" s="103"/>
      <c r="VAM48" s="102"/>
      <c r="VAN48" s="102"/>
      <c r="VAO48" s="103"/>
      <c r="VAT48" s="102"/>
      <c r="VAU48" s="102"/>
      <c r="VAV48" s="103"/>
      <c r="VBA48" s="102"/>
      <c r="VBB48" s="102"/>
      <c r="VBC48" s="103"/>
      <c r="VBH48" s="102"/>
      <c r="VBI48" s="102"/>
      <c r="VBJ48" s="103"/>
      <c r="VBO48" s="102"/>
      <c r="VBP48" s="102"/>
      <c r="VBQ48" s="103"/>
      <c r="VBV48" s="102"/>
      <c r="VBW48" s="102"/>
      <c r="VBX48" s="103"/>
      <c r="VCC48" s="102"/>
      <c r="VCD48" s="102"/>
      <c r="VCE48" s="103"/>
      <c r="VCJ48" s="102"/>
      <c r="VCK48" s="102"/>
      <c r="VCL48" s="103"/>
      <c r="VCQ48" s="102"/>
      <c r="VCR48" s="102"/>
      <c r="VCS48" s="103"/>
      <c r="VCX48" s="102"/>
      <c r="VCY48" s="102"/>
      <c r="VCZ48" s="103"/>
      <c r="VDE48" s="102"/>
      <c r="VDF48" s="102"/>
      <c r="VDG48" s="103"/>
      <c r="VDL48" s="102"/>
      <c r="VDM48" s="102"/>
      <c r="VDN48" s="103"/>
      <c r="VDS48" s="102"/>
      <c r="VDT48" s="102"/>
      <c r="VDU48" s="103"/>
      <c r="VDZ48" s="102"/>
      <c r="VEA48" s="102"/>
      <c r="VEB48" s="103"/>
      <c r="VEG48" s="102"/>
      <c r="VEH48" s="102"/>
      <c r="VEI48" s="103"/>
      <c r="VEN48" s="102"/>
      <c r="VEO48" s="102"/>
      <c r="VEP48" s="103"/>
      <c r="VEU48" s="102"/>
      <c r="VEV48" s="102"/>
      <c r="VEW48" s="103"/>
      <c r="VFB48" s="102"/>
      <c r="VFC48" s="102"/>
      <c r="VFD48" s="103"/>
      <c r="VFI48" s="102"/>
      <c r="VFJ48" s="102"/>
      <c r="VFK48" s="103"/>
      <c r="VFP48" s="102"/>
      <c r="VFQ48" s="102"/>
      <c r="VFR48" s="103"/>
      <c r="VFW48" s="102"/>
      <c r="VFX48" s="102"/>
      <c r="VFY48" s="103"/>
      <c r="VGD48" s="102"/>
      <c r="VGE48" s="102"/>
      <c r="VGF48" s="103"/>
      <c r="VGK48" s="102"/>
      <c r="VGL48" s="102"/>
      <c r="VGM48" s="103"/>
      <c r="VGR48" s="102"/>
      <c r="VGS48" s="102"/>
      <c r="VGT48" s="103"/>
      <c r="VGY48" s="102"/>
      <c r="VGZ48" s="102"/>
      <c r="VHA48" s="103"/>
      <c r="VHF48" s="102"/>
      <c r="VHG48" s="102"/>
      <c r="VHH48" s="103"/>
      <c r="VHM48" s="102"/>
      <c r="VHN48" s="102"/>
      <c r="VHO48" s="103"/>
      <c r="VHT48" s="102"/>
      <c r="VHU48" s="102"/>
      <c r="VHV48" s="103"/>
      <c r="VIA48" s="102"/>
      <c r="VIB48" s="102"/>
      <c r="VIC48" s="103"/>
      <c r="VIH48" s="102"/>
      <c r="VII48" s="102"/>
      <c r="VIJ48" s="103"/>
      <c r="VIO48" s="102"/>
      <c r="VIP48" s="102"/>
      <c r="VIQ48" s="103"/>
      <c r="VIV48" s="102"/>
      <c r="VIW48" s="102"/>
      <c r="VIX48" s="103"/>
      <c r="VJC48" s="102"/>
      <c r="VJD48" s="102"/>
      <c r="VJE48" s="103"/>
      <c r="VJJ48" s="102"/>
      <c r="VJK48" s="102"/>
      <c r="VJL48" s="103"/>
      <c r="VJQ48" s="102"/>
      <c r="VJR48" s="102"/>
      <c r="VJS48" s="103"/>
      <c r="VJX48" s="102"/>
      <c r="VJY48" s="102"/>
      <c r="VJZ48" s="103"/>
      <c r="VKE48" s="102"/>
      <c r="VKF48" s="102"/>
      <c r="VKG48" s="103"/>
      <c r="VKL48" s="102"/>
      <c r="VKM48" s="102"/>
      <c r="VKN48" s="103"/>
      <c r="VKS48" s="102"/>
      <c r="VKT48" s="102"/>
      <c r="VKU48" s="103"/>
      <c r="VKZ48" s="102"/>
      <c r="VLA48" s="102"/>
      <c r="VLB48" s="103"/>
      <c r="VLG48" s="102"/>
      <c r="VLH48" s="102"/>
      <c r="VLI48" s="103"/>
      <c r="VLN48" s="102"/>
      <c r="VLO48" s="102"/>
      <c r="VLP48" s="103"/>
      <c r="VLU48" s="102"/>
      <c r="VLV48" s="102"/>
      <c r="VLW48" s="103"/>
      <c r="VMB48" s="102"/>
      <c r="VMC48" s="102"/>
      <c r="VMD48" s="103"/>
      <c r="VMI48" s="102"/>
      <c r="VMJ48" s="102"/>
      <c r="VMK48" s="103"/>
      <c r="VMP48" s="102"/>
      <c r="VMQ48" s="102"/>
      <c r="VMR48" s="103"/>
      <c r="VMW48" s="102"/>
      <c r="VMX48" s="102"/>
      <c r="VMY48" s="103"/>
      <c r="VND48" s="102"/>
      <c r="VNE48" s="102"/>
      <c r="VNF48" s="103"/>
      <c r="VNK48" s="102"/>
      <c r="VNL48" s="102"/>
      <c r="VNM48" s="103"/>
      <c r="VNR48" s="102"/>
      <c r="VNS48" s="102"/>
      <c r="VNT48" s="103"/>
      <c r="VNY48" s="102"/>
      <c r="VNZ48" s="102"/>
      <c r="VOA48" s="103"/>
      <c r="VOF48" s="102"/>
      <c r="VOG48" s="102"/>
      <c r="VOH48" s="103"/>
      <c r="VOM48" s="102"/>
      <c r="VON48" s="102"/>
      <c r="VOO48" s="103"/>
      <c r="VOT48" s="102"/>
      <c r="VOU48" s="102"/>
      <c r="VOV48" s="103"/>
      <c r="VPA48" s="102"/>
      <c r="VPB48" s="102"/>
      <c r="VPC48" s="103"/>
      <c r="VPH48" s="102"/>
      <c r="VPI48" s="102"/>
      <c r="VPJ48" s="103"/>
      <c r="VPO48" s="102"/>
      <c r="VPP48" s="102"/>
      <c r="VPQ48" s="103"/>
      <c r="VPV48" s="102"/>
      <c r="VPW48" s="102"/>
      <c r="VPX48" s="103"/>
      <c r="VQC48" s="102"/>
      <c r="VQD48" s="102"/>
      <c r="VQE48" s="103"/>
      <c r="VQJ48" s="102"/>
      <c r="VQK48" s="102"/>
      <c r="VQL48" s="103"/>
      <c r="VQQ48" s="102"/>
      <c r="VQR48" s="102"/>
      <c r="VQS48" s="103"/>
      <c r="VQX48" s="102"/>
      <c r="VQY48" s="102"/>
      <c r="VQZ48" s="103"/>
      <c r="VRE48" s="102"/>
      <c r="VRF48" s="102"/>
      <c r="VRG48" s="103"/>
      <c r="VRL48" s="102"/>
      <c r="VRM48" s="102"/>
      <c r="VRN48" s="103"/>
      <c r="VRS48" s="102"/>
      <c r="VRT48" s="102"/>
      <c r="VRU48" s="103"/>
      <c r="VRZ48" s="102"/>
      <c r="VSA48" s="102"/>
      <c r="VSB48" s="103"/>
      <c r="VSG48" s="102"/>
      <c r="VSH48" s="102"/>
      <c r="VSI48" s="103"/>
      <c r="VSN48" s="102"/>
      <c r="VSO48" s="102"/>
      <c r="VSP48" s="103"/>
      <c r="VSU48" s="102"/>
      <c r="VSV48" s="102"/>
      <c r="VSW48" s="103"/>
      <c r="VTB48" s="102"/>
      <c r="VTC48" s="102"/>
      <c r="VTD48" s="103"/>
      <c r="VTI48" s="102"/>
      <c r="VTJ48" s="102"/>
      <c r="VTK48" s="103"/>
      <c r="VTP48" s="102"/>
      <c r="VTQ48" s="102"/>
      <c r="VTR48" s="103"/>
      <c r="VTW48" s="102"/>
      <c r="VTX48" s="102"/>
      <c r="VTY48" s="103"/>
      <c r="VUD48" s="102"/>
      <c r="VUE48" s="102"/>
      <c r="VUF48" s="103"/>
      <c r="VUK48" s="102"/>
      <c r="VUL48" s="102"/>
      <c r="VUM48" s="103"/>
      <c r="VUR48" s="102"/>
      <c r="VUS48" s="102"/>
      <c r="VUT48" s="103"/>
      <c r="VUY48" s="102"/>
      <c r="VUZ48" s="102"/>
      <c r="VVA48" s="103"/>
      <c r="VVF48" s="102"/>
      <c r="VVG48" s="102"/>
      <c r="VVH48" s="103"/>
      <c r="VVM48" s="102"/>
      <c r="VVN48" s="102"/>
      <c r="VVO48" s="103"/>
      <c r="VVT48" s="102"/>
      <c r="VVU48" s="102"/>
      <c r="VVV48" s="103"/>
      <c r="VWA48" s="102"/>
      <c r="VWB48" s="102"/>
      <c r="VWC48" s="103"/>
      <c r="VWH48" s="102"/>
      <c r="VWI48" s="102"/>
      <c r="VWJ48" s="103"/>
      <c r="VWO48" s="102"/>
      <c r="VWP48" s="102"/>
      <c r="VWQ48" s="103"/>
      <c r="VWV48" s="102"/>
      <c r="VWW48" s="102"/>
      <c r="VWX48" s="103"/>
      <c r="VXC48" s="102"/>
      <c r="VXD48" s="102"/>
      <c r="VXE48" s="103"/>
      <c r="VXJ48" s="102"/>
      <c r="VXK48" s="102"/>
      <c r="VXL48" s="103"/>
      <c r="VXQ48" s="102"/>
      <c r="VXR48" s="102"/>
      <c r="VXS48" s="103"/>
      <c r="VXX48" s="102"/>
      <c r="VXY48" s="102"/>
      <c r="VXZ48" s="103"/>
      <c r="VYE48" s="102"/>
      <c r="VYF48" s="102"/>
      <c r="VYG48" s="103"/>
      <c r="VYL48" s="102"/>
      <c r="VYM48" s="102"/>
      <c r="VYN48" s="103"/>
      <c r="VYS48" s="102"/>
      <c r="VYT48" s="102"/>
      <c r="VYU48" s="103"/>
      <c r="VYZ48" s="102"/>
      <c r="VZA48" s="102"/>
      <c r="VZB48" s="103"/>
      <c r="VZG48" s="102"/>
      <c r="VZH48" s="102"/>
      <c r="VZI48" s="103"/>
      <c r="VZN48" s="102"/>
      <c r="VZO48" s="102"/>
      <c r="VZP48" s="103"/>
      <c r="VZU48" s="102"/>
      <c r="VZV48" s="102"/>
      <c r="VZW48" s="103"/>
      <c r="WAB48" s="102"/>
      <c r="WAC48" s="102"/>
      <c r="WAD48" s="103"/>
      <c r="WAI48" s="102"/>
      <c r="WAJ48" s="102"/>
      <c r="WAK48" s="103"/>
      <c r="WAP48" s="102"/>
      <c r="WAQ48" s="102"/>
      <c r="WAR48" s="103"/>
      <c r="WAW48" s="102"/>
      <c r="WAX48" s="102"/>
      <c r="WAY48" s="103"/>
      <c r="WBD48" s="102"/>
      <c r="WBE48" s="102"/>
      <c r="WBF48" s="103"/>
      <c r="WBK48" s="102"/>
      <c r="WBL48" s="102"/>
      <c r="WBM48" s="103"/>
      <c r="WBR48" s="102"/>
      <c r="WBS48" s="102"/>
      <c r="WBT48" s="103"/>
      <c r="WBY48" s="102"/>
      <c r="WBZ48" s="102"/>
      <c r="WCA48" s="103"/>
      <c r="WCF48" s="102"/>
      <c r="WCG48" s="102"/>
      <c r="WCH48" s="103"/>
      <c r="WCM48" s="102"/>
      <c r="WCN48" s="102"/>
      <c r="WCO48" s="103"/>
      <c r="WCT48" s="102"/>
      <c r="WCU48" s="102"/>
      <c r="WCV48" s="103"/>
      <c r="WDA48" s="102"/>
      <c r="WDB48" s="102"/>
      <c r="WDC48" s="103"/>
      <c r="WDH48" s="102"/>
      <c r="WDI48" s="102"/>
      <c r="WDJ48" s="103"/>
      <c r="WDO48" s="102"/>
      <c r="WDP48" s="102"/>
      <c r="WDQ48" s="103"/>
      <c r="WDV48" s="102"/>
      <c r="WDW48" s="102"/>
      <c r="WDX48" s="103"/>
      <c r="WEC48" s="102"/>
      <c r="WED48" s="102"/>
      <c r="WEE48" s="103"/>
      <c r="WEJ48" s="102"/>
      <c r="WEK48" s="102"/>
      <c r="WEL48" s="103"/>
      <c r="WEQ48" s="102"/>
      <c r="WER48" s="102"/>
      <c r="WES48" s="103"/>
      <c r="WEX48" s="102"/>
      <c r="WEY48" s="102"/>
      <c r="WEZ48" s="103"/>
      <c r="WFE48" s="102"/>
      <c r="WFF48" s="102"/>
      <c r="WFG48" s="103"/>
      <c r="WFL48" s="102"/>
      <c r="WFM48" s="102"/>
      <c r="WFN48" s="103"/>
      <c r="WFS48" s="102"/>
      <c r="WFT48" s="102"/>
      <c r="WFU48" s="103"/>
      <c r="WFZ48" s="102"/>
      <c r="WGA48" s="102"/>
      <c r="WGB48" s="103"/>
      <c r="WGG48" s="102"/>
      <c r="WGH48" s="102"/>
      <c r="WGI48" s="103"/>
      <c r="WGN48" s="102"/>
      <c r="WGO48" s="102"/>
      <c r="WGP48" s="103"/>
      <c r="WGU48" s="102"/>
      <c r="WGV48" s="102"/>
      <c r="WGW48" s="103"/>
      <c r="WHB48" s="102"/>
      <c r="WHC48" s="102"/>
      <c r="WHD48" s="103"/>
      <c r="WHI48" s="102"/>
      <c r="WHJ48" s="102"/>
      <c r="WHK48" s="103"/>
      <c r="WHP48" s="102"/>
      <c r="WHQ48" s="102"/>
      <c r="WHR48" s="103"/>
      <c r="WHW48" s="102"/>
      <c r="WHX48" s="102"/>
      <c r="WHY48" s="103"/>
      <c r="WID48" s="102"/>
      <c r="WIE48" s="102"/>
      <c r="WIF48" s="103"/>
      <c r="WIK48" s="102"/>
      <c r="WIL48" s="102"/>
      <c r="WIM48" s="103"/>
      <c r="WIR48" s="102"/>
      <c r="WIS48" s="102"/>
      <c r="WIT48" s="103"/>
      <c r="WIY48" s="102"/>
      <c r="WIZ48" s="102"/>
      <c r="WJA48" s="103"/>
      <c r="WJF48" s="102"/>
      <c r="WJG48" s="102"/>
      <c r="WJH48" s="103"/>
      <c r="WJM48" s="102"/>
      <c r="WJN48" s="102"/>
      <c r="WJO48" s="103"/>
      <c r="WJT48" s="102"/>
      <c r="WJU48" s="102"/>
      <c r="WJV48" s="103"/>
      <c r="WKA48" s="102"/>
      <c r="WKB48" s="102"/>
      <c r="WKC48" s="103"/>
      <c r="WKH48" s="102"/>
      <c r="WKI48" s="102"/>
      <c r="WKJ48" s="103"/>
      <c r="WKO48" s="102"/>
      <c r="WKP48" s="102"/>
      <c r="WKQ48" s="103"/>
      <c r="WKV48" s="102"/>
      <c r="WKW48" s="102"/>
      <c r="WKX48" s="103"/>
      <c r="WLC48" s="102"/>
      <c r="WLD48" s="102"/>
      <c r="WLE48" s="103"/>
      <c r="WLJ48" s="102"/>
      <c r="WLK48" s="102"/>
      <c r="WLL48" s="103"/>
      <c r="WLQ48" s="102"/>
      <c r="WLR48" s="102"/>
      <c r="WLS48" s="103"/>
      <c r="WLX48" s="102"/>
      <c r="WLY48" s="102"/>
      <c r="WLZ48" s="103"/>
      <c r="WME48" s="102"/>
      <c r="WMF48" s="102"/>
      <c r="WMG48" s="103"/>
      <c r="WML48" s="102"/>
      <c r="WMM48" s="102"/>
      <c r="WMN48" s="103"/>
      <c r="WMS48" s="102"/>
      <c r="WMT48" s="102"/>
      <c r="WMU48" s="103"/>
      <c r="WMZ48" s="102"/>
      <c r="WNA48" s="102"/>
      <c r="WNB48" s="103"/>
      <c r="WNG48" s="102"/>
      <c r="WNH48" s="102"/>
      <c r="WNI48" s="103"/>
      <c r="WNN48" s="102"/>
      <c r="WNO48" s="102"/>
      <c r="WNP48" s="103"/>
      <c r="WNU48" s="102"/>
      <c r="WNV48" s="102"/>
      <c r="WNW48" s="103"/>
      <c r="WOB48" s="102"/>
      <c r="WOC48" s="102"/>
      <c r="WOD48" s="103"/>
      <c r="WOI48" s="102"/>
      <c r="WOJ48" s="102"/>
      <c r="WOK48" s="103"/>
      <c r="WOP48" s="102"/>
      <c r="WOQ48" s="102"/>
      <c r="WOR48" s="103"/>
      <c r="WOW48" s="102"/>
      <c r="WOX48" s="102"/>
      <c r="WOY48" s="103"/>
      <c r="WPD48" s="102"/>
      <c r="WPE48" s="102"/>
      <c r="WPF48" s="103"/>
      <c r="WPK48" s="102"/>
      <c r="WPL48" s="102"/>
      <c r="WPM48" s="103"/>
      <c r="WPR48" s="102"/>
      <c r="WPS48" s="102"/>
      <c r="WPT48" s="103"/>
      <c r="WPY48" s="102"/>
      <c r="WPZ48" s="102"/>
      <c r="WQA48" s="103"/>
      <c r="WQF48" s="102"/>
      <c r="WQG48" s="102"/>
      <c r="WQH48" s="103"/>
      <c r="WQM48" s="102"/>
      <c r="WQN48" s="102"/>
      <c r="WQO48" s="103"/>
      <c r="WQT48" s="102"/>
      <c r="WQU48" s="102"/>
      <c r="WQV48" s="103"/>
      <c r="WRA48" s="102"/>
      <c r="WRB48" s="102"/>
      <c r="WRC48" s="103"/>
      <c r="WRH48" s="102"/>
      <c r="WRI48" s="102"/>
      <c r="WRJ48" s="103"/>
      <c r="WRO48" s="102"/>
      <c r="WRP48" s="102"/>
      <c r="WRQ48" s="103"/>
      <c r="WRV48" s="102"/>
      <c r="WRW48" s="102"/>
      <c r="WRX48" s="103"/>
      <c r="WSC48" s="102"/>
      <c r="WSD48" s="102"/>
      <c r="WSE48" s="103"/>
      <c r="WSJ48" s="102"/>
      <c r="WSK48" s="102"/>
      <c r="WSL48" s="103"/>
      <c r="WSQ48" s="102"/>
      <c r="WSR48" s="102"/>
      <c r="WSS48" s="103"/>
      <c r="WSX48" s="102"/>
      <c r="WSY48" s="102"/>
      <c r="WSZ48" s="103"/>
      <c r="WTE48" s="102"/>
      <c r="WTF48" s="102"/>
      <c r="WTG48" s="103"/>
      <c r="WTL48" s="102"/>
      <c r="WTM48" s="102"/>
      <c r="WTN48" s="103"/>
      <c r="WTS48" s="102"/>
      <c r="WTT48" s="102"/>
      <c r="WTU48" s="103"/>
      <c r="WTZ48" s="102"/>
      <c r="WUA48" s="102"/>
      <c r="WUB48" s="103"/>
      <c r="WUG48" s="102"/>
      <c r="WUH48" s="102"/>
      <c r="WUI48" s="103"/>
      <c r="WUN48" s="102"/>
      <c r="WUO48" s="102"/>
      <c r="WUP48" s="103"/>
      <c r="WUU48" s="102"/>
      <c r="WUV48" s="102"/>
      <c r="WUW48" s="103"/>
      <c r="WVB48" s="102"/>
      <c r="WVC48" s="102"/>
      <c r="WVD48" s="103"/>
      <c r="WVI48" s="102"/>
      <c r="WVJ48" s="102"/>
      <c r="WVK48" s="103"/>
      <c r="WVP48" s="102"/>
      <c r="WVQ48" s="102"/>
      <c r="WVR48" s="103"/>
      <c r="WVW48" s="102"/>
      <c r="WVX48" s="102"/>
      <c r="WVY48" s="103"/>
      <c r="WWD48" s="102"/>
      <c r="WWE48" s="102"/>
      <c r="WWF48" s="103"/>
      <c r="WWK48" s="102"/>
      <c r="WWL48" s="102"/>
      <c r="WWM48" s="103"/>
      <c r="WWR48" s="102"/>
      <c r="WWS48" s="102"/>
      <c r="WWT48" s="103"/>
      <c r="WWY48" s="102"/>
      <c r="WWZ48" s="102"/>
      <c r="WXA48" s="103"/>
      <c r="WXF48" s="102"/>
      <c r="WXG48" s="102"/>
      <c r="WXH48" s="103"/>
      <c r="WXM48" s="102"/>
      <c r="WXN48" s="102"/>
      <c r="WXO48" s="103"/>
      <c r="WXT48" s="102"/>
      <c r="WXU48" s="102"/>
      <c r="WXV48" s="103"/>
      <c r="WYA48" s="102"/>
      <c r="WYB48" s="102"/>
      <c r="WYC48" s="103"/>
      <c r="WYH48" s="102"/>
      <c r="WYI48" s="102"/>
      <c r="WYJ48" s="103"/>
      <c r="WYO48" s="102"/>
      <c r="WYP48" s="102"/>
      <c r="WYQ48" s="103"/>
      <c r="WYV48" s="102"/>
      <c r="WYW48" s="102"/>
      <c r="WYX48" s="103"/>
      <c r="WZC48" s="102"/>
      <c r="WZD48" s="102"/>
      <c r="WZE48" s="103"/>
      <c r="WZJ48" s="102"/>
      <c r="WZK48" s="102"/>
      <c r="WZL48" s="103"/>
      <c r="WZQ48" s="102"/>
      <c r="WZR48" s="102"/>
      <c r="WZS48" s="103"/>
      <c r="WZX48" s="102"/>
      <c r="WZY48" s="102"/>
      <c r="WZZ48" s="103"/>
      <c r="XAE48" s="102"/>
      <c r="XAF48" s="102"/>
      <c r="XAG48" s="103"/>
      <c r="XAL48" s="102"/>
      <c r="XAM48" s="102"/>
      <c r="XAN48" s="103"/>
      <c r="XAS48" s="102"/>
      <c r="XAT48" s="102"/>
      <c r="XAU48" s="103"/>
      <c r="XAZ48" s="102"/>
      <c r="XBA48" s="102"/>
      <c r="XBB48" s="103"/>
      <c r="XBG48" s="102"/>
      <c r="XBH48" s="102"/>
      <c r="XBI48" s="103"/>
      <c r="XBN48" s="102"/>
      <c r="XBO48" s="102"/>
      <c r="XBP48" s="103"/>
      <c r="XBU48" s="102"/>
      <c r="XBV48" s="102"/>
      <c r="XBW48" s="103"/>
      <c r="XCB48" s="102"/>
      <c r="XCC48" s="102"/>
      <c r="XCD48" s="103"/>
      <c r="XCI48" s="102"/>
      <c r="XCJ48" s="102"/>
      <c r="XCK48" s="103"/>
      <c r="XCP48" s="102"/>
      <c r="XCQ48" s="102"/>
      <c r="XCR48" s="103"/>
      <c r="XCW48" s="102"/>
      <c r="XCX48" s="102"/>
      <c r="XCY48" s="103"/>
      <c r="XDD48" s="102"/>
      <c r="XDE48" s="102"/>
      <c r="XDF48" s="103"/>
      <c r="XDK48" s="102"/>
      <c r="XDL48" s="102"/>
      <c r="XDM48" s="103"/>
      <c r="XDR48" s="102"/>
      <c r="XDS48" s="102"/>
      <c r="XDT48" s="103"/>
      <c r="XDY48" s="102"/>
      <c r="XDZ48" s="102"/>
      <c r="XEA48" s="103"/>
      <c r="XEF48" s="102"/>
      <c r="XEG48" s="102"/>
      <c r="XEH48" s="103"/>
      <c r="XEM48" s="102"/>
      <c r="XEN48" s="102"/>
      <c r="XEO48" s="103"/>
      <c r="XET48" s="102"/>
      <c r="XEU48" s="102"/>
      <c r="XEV48" s="103"/>
      <c r="XFA48" s="102"/>
      <c r="XFB48" s="102"/>
      <c r="XFC48" s="103"/>
    </row>
    <row r="49" spans="1:2047 2052:3069 3074:5120 5125:6142 6147:7164 7169:9215 9220:10237 10242:12288 12293:13310 13315:14332 14337:16383" s="88" customFormat="1" ht="22.5" outlineLevel="1" x14ac:dyDescent="0.2">
      <c r="A49" s="5"/>
      <c r="B49" s="5"/>
      <c r="C49" s="59" t="s">
        <v>431</v>
      </c>
      <c r="D49" s="63" t="s">
        <v>432</v>
      </c>
      <c r="E49" s="63" t="s">
        <v>433</v>
      </c>
      <c r="F49" s="63" t="s">
        <v>434</v>
      </c>
      <c r="G49" s="87" t="s">
        <v>438</v>
      </c>
      <c r="I49" s="90"/>
      <c r="J49" s="90"/>
      <c r="K49" s="90"/>
    </row>
    <row r="50" spans="1:2047 2052:3069 3074:5120 5125:6142 6147:7164 7169:9215 9220:10237 10242:12288 12293:13310 13315:14332 14337:16383" s="88" customFormat="1" ht="22.5" outlineLevel="1" x14ac:dyDescent="0.2">
      <c r="A50" s="5"/>
      <c r="B50" s="5"/>
      <c r="C50" s="59" t="s">
        <v>435</v>
      </c>
      <c r="D50" s="63" t="s">
        <v>397</v>
      </c>
      <c r="E50" s="63" t="s">
        <v>442</v>
      </c>
      <c r="F50" s="63" t="s">
        <v>437</v>
      </c>
      <c r="G50" s="87" t="s">
        <v>438</v>
      </c>
      <c r="I50" s="90"/>
      <c r="J50" s="90"/>
      <c r="K50" s="90"/>
    </row>
    <row r="51" spans="1:2047 2052:3069 3074:5120 5125:6142 6147:7164 7169:9215 9220:10237 10242:12288 12293:13310 13315:14332 14337:16383" s="88" customFormat="1" ht="22.5" outlineLevel="1" x14ac:dyDescent="0.2">
      <c r="A51" s="5"/>
      <c r="B51" s="5"/>
      <c r="C51" s="59" t="s">
        <v>396</v>
      </c>
      <c r="D51" s="63" t="s">
        <v>397</v>
      </c>
      <c r="E51" s="63" t="s">
        <v>443</v>
      </c>
      <c r="F51" s="63" t="s">
        <v>440</v>
      </c>
      <c r="G51" s="87" t="s">
        <v>438</v>
      </c>
      <c r="I51" s="90"/>
      <c r="J51" s="90"/>
      <c r="K51" s="90"/>
    </row>
    <row r="52" spans="1:2047 2052:3069 3074:5120 5125:6142 6147:7164 7169:9215 9220:10237 10242:12288 12293:13310 13315:14332 14337:16383" s="88" customFormat="1" outlineLevel="1" x14ac:dyDescent="0.2">
      <c r="A52" s="5"/>
      <c r="B52" s="5"/>
      <c r="C52" s="59"/>
      <c r="D52" s="63"/>
      <c r="E52" s="63"/>
      <c r="F52" s="63" t="s">
        <v>101</v>
      </c>
      <c r="G52" s="87">
        <f>G51+G50+G49</f>
        <v>19.169999999999998</v>
      </c>
      <c r="I52" s="90"/>
      <c r="J52" s="90"/>
      <c r="K52" s="90"/>
    </row>
    <row r="53" spans="1:2047 2052:3069 3074:5120 5125:6142 6147:7164 7169:9215 9220:10237 10242:12288 12293:13310 13315:14332 14337:16383" s="88" customFormat="1" outlineLevel="1" x14ac:dyDescent="0.2">
      <c r="A53" s="5"/>
      <c r="B53" s="5"/>
      <c r="C53" s="59"/>
      <c r="D53" s="63"/>
      <c r="E53" s="63"/>
      <c r="F53" s="63" t="s">
        <v>403</v>
      </c>
      <c r="G53" s="87">
        <f>ROUND(G52*0.25,2)</f>
        <v>4.79</v>
      </c>
      <c r="I53" s="90"/>
      <c r="J53" s="90"/>
      <c r="K53" s="90"/>
    </row>
    <row r="54" spans="1:2047 2052:3069 3074:5120 5125:6142 6147:7164 7169:9215 9220:10237 10242:12288 12293:13310 13315:14332 14337:16383" s="88" customFormat="1" outlineLevel="1" x14ac:dyDescent="0.2">
      <c r="A54" s="5"/>
      <c r="B54" s="5"/>
      <c r="C54" s="59"/>
      <c r="D54" s="63"/>
      <c r="E54" s="63"/>
      <c r="F54" s="63" t="s">
        <v>404</v>
      </c>
      <c r="G54" s="87">
        <f>ROUND(G52+G53,2)</f>
        <v>23.96</v>
      </c>
      <c r="I54" s="90"/>
      <c r="J54" s="90"/>
      <c r="K54" s="90"/>
    </row>
    <row r="55" spans="1:2047 2052:3069 3074:5120 5125:6142 6147:7164 7169:9215 9220:10237 10242:12288 12293:13310 13315:14332 14337:16383" s="104" customFormat="1" x14ac:dyDescent="0.2">
      <c r="A55" s="102" t="s">
        <v>392</v>
      </c>
      <c r="B55" s="102">
        <v>100754</v>
      </c>
      <c r="C55" s="103" t="s">
        <v>98</v>
      </c>
      <c r="H55" s="102"/>
      <c r="I55" s="102"/>
      <c r="J55" s="103"/>
      <c r="O55" s="102"/>
      <c r="P55" s="102"/>
      <c r="Q55" s="103"/>
      <c r="V55" s="102"/>
      <c r="W55" s="102"/>
      <c r="X55" s="103"/>
      <c r="AC55" s="102"/>
      <c r="AD55" s="102"/>
      <c r="AE55" s="103"/>
      <c r="AJ55" s="102"/>
      <c r="AK55" s="102"/>
      <c r="AL55" s="103"/>
      <c r="AQ55" s="102"/>
      <c r="AR55" s="102"/>
      <c r="AS55" s="103"/>
      <c r="AX55" s="102"/>
      <c r="AY55" s="102"/>
      <c r="AZ55" s="103"/>
      <c r="BE55" s="102"/>
      <c r="BF55" s="102"/>
      <c r="BG55" s="103"/>
      <c r="BL55" s="102"/>
      <c r="BM55" s="102"/>
      <c r="BN55" s="103"/>
      <c r="BS55" s="102"/>
      <c r="BT55" s="102"/>
      <c r="BU55" s="103"/>
      <c r="BZ55" s="102"/>
      <c r="CA55" s="102"/>
      <c r="CB55" s="103"/>
      <c r="CG55" s="102"/>
      <c r="CH55" s="102"/>
      <c r="CI55" s="103"/>
      <c r="CN55" s="102"/>
      <c r="CO55" s="102"/>
      <c r="CP55" s="103"/>
      <c r="CU55" s="102"/>
      <c r="CV55" s="102"/>
      <c r="CW55" s="103"/>
      <c r="DB55" s="102"/>
      <c r="DC55" s="102"/>
      <c r="DD55" s="103"/>
      <c r="DI55" s="102"/>
      <c r="DJ55" s="102"/>
      <c r="DK55" s="103"/>
      <c r="DP55" s="102"/>
      <c r="DQ55" s="102"/>
      <c r="DR55" s="103"/>
      <c r="DW55" s="102"/>
      <c r="DX55" s="102"/>
      <c r="DY55" s="103"/>
      <c r="ED55" s="102"/>
      <c r="EE55" s="102"/>
      <c r="EF55" s="103"/>
      <c r="EK55" s="102"/>
      <c r="EL55" s="102"/>
      <c r="EM55" s="103"/>
      <c r="ER55" s="102"/>
      <c r="ES55" s="102"/>
      <c r="ET55" s="103"/>
      <c r="EY55" s="102"/>
      <c r="EZ55" s="102"/>
      <c r="FA55" s="103"/>
      <c r="FF55" s="102"/>
      <c r="FG55" s="102"/>
      <c r="FH55" s="103"/>
      <c r="FM55" s="102"/>
      <c r="FN55" s="102"/>
      <c r="FO55" s="103"/>
      <c r="FT55" s="102"/>
      <c r="FU55" s="102"/>
      <c r="FV55" s="103"/>
      <c r="GA55" s="102"/>
      <c r="GB55" s="102"/>
      <c r="GC55" s="103"/>
      <c r="GH55" s="102"/>
      <c r="GI55" s="102"/>
      <c r="GJ55" s="103"/>
      <c r="GO55" s="102"/>
      <c r="GP55" s="102"/>
      <c r="GQ55" s="103"/>
      <c r="GV55" s="102"/>
      <c r="GW55" s="102"/>
      <c r="GX55" s="103"/>
      <c r="HC55" s="102"/>
      <c r="HD55" s="102"/>
      <c r="HE55" s="103"/>
      <c r="HJ55" s="102"/>
      <c r="HK55" s="102"/>
      <c r="HL55" s="103"/>
      <c r="HQ55" s="102"/>
      <c r="HR55" s="102"/>
      <c r="HS55" s="103"/>
      <c r="HX55" s="102"/>
      <c r="HY55" s="102"/>
      <c r="HZ55" s="103"/>
      <c r="IE55" s="102"/>
      <c r="IF55" s="102"/>
      <c r="IG55" s="103"/>
      <c r="IL55" s="102"/>
      <c r="IM55" s="102"/>
      <c r="IN55" s="103"/>
      <c r="IS55" s="102"/>
      <c r="IT55" s="102"/>
      <c r="IU55" s="103"/>
      <c r="IZ55" s="102"/>
      <c r="JA55" s="102"/>
      <c r="JB55" s="103"/>
      <c r="JG55" s="102"/>
      <c r="JH55" s="102"/>
      <c r="JI55" s="103"/>
      <c r="JN55" s="102"/>
      <c r="JO55" s="102"/>
      <c r="JP55" s="103"/>
      <c r="JU55" s="102"/>
      <c r="JV55" s="102"/>
      <c r="JW55" s="103"/>
      <c r="KB55" s="102"/>
      <c r="KC55" s="102"/>
      <c r="KD55" s="103"/>
      <c r="KI55" s="102"/>
      <c r="KJ55" s="102"/>
      <c r="KK55" s="103"/>
      <c r="KP55" s="102"/>
      <c r="KQ55" s="102"/>
      <c r="KR55" s="103"/>
      <c r="KW55" s="102"/>
      <c r="KX55" s="102"/>
      <c r="KY55" s="103"/>
      <c r="LD55" s="102"/>
      <c r="LE55" s="102"/>
      <c r="LF55" s="103"/>
      <c r="LK55" s="102"/>
      <c r="LL55" s="102"/>
      <c r="LM55" s="103"/>
      <c r="LR55" s="102"/>
      <c r="LS55" s="102"/>
      <c r="LT55" s="103"/>
      <c r="LY55" s="102"/>
      <c r="LZ55" s="102"/>
      <c r="MA55" s="103"/>
      <c r="MF55" s="102"/>
      <c r="MG55" s="102"/>
      <c r="MH55" s="103"/>
      <c r="MM55" s="102"/>
      <c r="MN55" s="102"/>
      <c r="MO55" s="103"/>
      <c r="MT55" s="102"/>
      <c r="MU55" s="102"/>
      <c r="MV55" s="103"/>
      <c r="NA55" s="102"/>
      <c r="NB55" s="102"/>
      <c r="NC55" s="103"/>
      <c r="NH55" s="102"/>
      <c r="NI55" s="102"/>
      <c r="NJ55" s="103"/>
      <c r="NO55" s="102"/>
      <c r="NP55" s="102"/>
      <c r="NQ55" s="103"/>
      <c r="NV55" s="102"/>
      <c r="NW55" s="102"/>
      <c r="NX55" s="103"/>
      <c r="OC55" s="102"/>
      <c r="OD55" s="102"/>
      <c r="OE55" s="103"/>
      <c r="OJ55" s="102"/>
      <c r="OK55" s="102"/>
      <c r="OL55" s="103"/>
      <c r="OQ55" s="102"/>
      <c r="OR55" s="102"/>
      <c r="OS55" s="103"/>
      <c r="OX55" s="102"/>
      <c r="OY55" s="102"/>
      <c r="OZ55" s="103"/>
      <c r="PE55" s="102"/>
      <c r="PF55" s="102"/>
      <c r="PG55" s="103"/>
      <c r="PL55" s="102"/>
      <c r="PM55" s="102"/>
      <c r="PN55" s="103"/>
      <c r="PS55" s="102"/>
      <c r="PT55" s="102"/>
      <c r="PU55" s="103"/>
      <c r="PZ55" s="102"/>
      <c r="QA55" s="102"/>
      <c r="QB55" s="103"/>
      <c r="QG55" s="102"/>
      <c r="QH55" s="102"/>
      <c r="QI55" s="103"/>
      <c r="QN55" s="102"/>
      <c r="QO55" s="102"/>
      <c r="QP55" s="103"/>
      <c r="QU55" s="102"/>
      <c r="QV55" s="102"/>
      <c r="QW55" s="103"/>
      <c r="RB55" s="102"/>
      <c r="RC55" s="102"/>
      <c r="RD55" s="103"/>
      <c r="RI55" s="102"/>
      <c r="RJ55" s="102"/>
      <c r="RK55" s="103"/>
      <c r="RP55" s="102"/>
      <c r="RQ55" s="102"/>
      <c r="RR55" s="103"/>
      <c r="RW55" s="102"/>
      <c r="RX55" s="102"/>
      <c r="RY55" s="103"/>
      <c r="SD55" s="102"/>
      <c r="SE55" s="102"/>
      <c r="SF55" s="103"/>
      <c r="SK55" s="102"/>
      <c r="SL55" s="102"/>
      <c r="SM55" s="103"/>
      <c r="SR55" s="102"/>
      <c r="SS55" s="102"/>
      <c r="ST55" s="103"/>
      <c r="SY55" s="102"/>
      <c r="SZ55" s="102"/>
      <c r="TA55" s="103"/>
      <c r="TF55" s="102"/>
      <c r="TG55" s="102"/>
      <c r="TH55" s="103"/>
      <c r="TM55" s="102"/>
      <c r="TN55" s="102"/>
      <c r="TO55" s="103"/>
      <c r="TT55" s="102"/>
      <c r="TU55" s="102"/>
      <c r="TV55" s="103"/>
      <c r="UA55" s="102"/>
      <c r="UB55" s="102"/>
      <c r="UC55" s="103"/>
      <c r="UH55" s="102"/>
      <c r="UI55" s="102"/>
      <c r="UJ55" s="103"/>
      <c r="UO55" s="102"/>
      <c r="UP55" s="102"/>
      <c r="UQ55" s="103"/>
      <c r="UV55" s="102"/>
      <c r="UW55" s="102"/>
      <c r="UX55" s="103"/>
      <c r="VC55" s="102"/>
      <c r="VD55" s="102"/>
      <c r="VE55" s="103"/>
      <c r="VJ55" s="102"/>
      <c r="VK55" s="102"/>
      <c r="VL55" s="103"/>
      <c r="VQ55" s="102"/>
      <c r="VR55" s="102"/>
      <c r="VS55" s="103"/>
      <c r="VX55" s="102"/>
      <c r="VY55" s="102"/>
      <c r="VZ55" s="103"/>
      <c r="WE55" s="102"/>
      <c r="WF55" s="102"/>
      <c r="WG55" s="103"/>
      <c r="WL55" s="102"/>
      <c r="WM55" s="102"/>
      <c r="WN55" s="103"/>
      <c r="WS55" s="102"/>
      <c r="WT55" s="102"/>
      <c r="WU55" s="103"/>
      <c r="WZ55" s="102"/>
      <c r="XA55" s="102"/>
      <c r="XB55" s="103"/>
      <c r="XG55" s="102"/>
      <c r="XH55" s="102"/>
      <c r="XI55" s="103"/>
      <c r="XN55" s="102"/>
      <c r="XO55" s="102"/>
      <c r="XP55" s="103"/>
      <c r="XU55" s="102"/>
      <c r="XV55" s="102"/>
      <c r="XW55" s="103"/>
      <c r="YB55" s="102"/>
      <c r="YC55" s="102"/>
      <c r="YD55" s="103"/>
      <c r="YI55" s="102"/>
      <c r="YJ55" s="102"/>
      <c r="YK55" s="103"/>
      <c r="YP55" s="102"/>
      <c r="YQ55" s="102"/>
      <c r="YR55" s="103"/>
      <c r="YW55" s="102"/>
      <c r="YX55" s="102"/>
      <c r="YY55" s="103"/>
      <c r="ZD55" s="102"/>
      <c r="ZE55" s="102"/>
      <c r="ZF55" s="103"/>
      <c r="ZK55" s="102"/>
      <c r="ZL55" s="102"/>
      <c r="ZM55" s="103"/>
      <c r="ZR55" s="102"/>
      <c r="ZS55" s="102"/>
      <c r="ZT55" s="103"/>
      <c r="ZY55" s="102"/>
      <c r="ZZ55" s="102"/>
      <c r="AAA55" s="103"/>
      <c r="AAF55" s="102"/>
      <c r="AAG55" s="102"/>
      <c r="AAH55" s="103"/>
      <c r="AAM55" s="102"/>
      <c r="AAN55" s="102"/>
      <c r="AAO55" s="103"/>
      <c r="AAT55" s="102"/>
      <c r="AAU55" s="102"/>
      <c r="AAV55" s="103"/>
      <c r="ABA55" s="102"/>
      <c r="ABB55" s="102"/>
      <c r="ABC55" s="103"/>
      <c r="ABH55" s="102"/>
      <c r="ABI55" s="102"/>
      <c r="ABJ55" s="103"/>
      <c r="ABO55" s="102"/>
      <c r="ABP55" s="102"/>
      <c r="ABQ55" s="103"/>
      <c r="ABV55" s="102"/>
      <c r="ABW55" s="102"/>
      <c r="ABX55" s="103"/>
      <c r="ACC55" s="102"/>
      <c r="ACD55" s="102"/>
      <c r="ACE55" s="103"/>
      <c r="ACJ55" s="102"/>
      <c r="ACK55" s="102"/>
      <c r="ACL55" s="103"/>
      <c r="ACQ55" s="102"/>
      <c r="ACR55" s="102"/>
      <c r="ACS55" s="103"/>
      <c r="ACX55" s="102"/>
      <c r="ACY55" s="102"/>
      <c r="ACZ55" s="103"/>
      <c r="ADE55" s="102"/>
      <c r="ADF55" s="102"/>
      <c r="ADG55" s="103"/>
      <c r="ADL55" s="102"/>
      <c r="ADM55" s="102"/>
      <c r="ADN55" s="103"/>
      <c r="ADS55" s="102"/>
      <c r="ADT55" s="102"/>
      <c r="ADU55" s="103"/>
      <c r="ADZ55" s="102"/>
      <c r="AEA55" s="102"/>
      <c r="AEB55" s="103"/>
      <c r="AEG55" s="102"/>
      <c r="AEH55" s="102"/>
      <c r="AEI55" s="103"/>
      <c r="AEN55" s="102"/>
      <c r="AEO55" s="102"/>
      <c r="AEP55" s="103"/>
      <c r="AEU55" s="102"/>
      <c r="AEV55" s="102"/>
      <c r="AEW55" s="103"/>
      <c r="AFB55" s="102"/>
      <c r="AFC55" s="102"/>
      <c r="AFD55" s="103"/>
      <c r="AFI55" s="102"/>
      <c r="AFJ55" s="102"/>
      <c r="AFK55" s="103"/>
      <c r="AFP55" s="102"/>
      <c r="AFQ55" s="102"/>
      <c r="AFR55" s="103"/>
      <c r="AFW55" s="102"/>
      <c r="AFX55" s="102"/>
      <c r="AFY55" s="103"/>
      <c r="AGD55" s="102"/>
      <c r="AGE55" s="102"/>
      <c r="AGF55" s="103"/>
      <c r="AGK55" s="102"/>
      <c r="AGL55" s="102"/>
      <c r="AGM55" s="103"/>
      <c r="AGR55" s="102"/>
      <c r="AGS55" s="102"/>
      <c r="AGT55" s="103"/>
      <c r="AGY55" s="102"/>
      <c r="AGZ55" s="102"/>
      <c r="AHA55" s="103"/>
      <c r="AHF55" s="102"/>
      <c r="AHG55" s="102"/>
      <c r="AHH55" s="103"/>
      <c r="AHM55" s="102"/>
      <c r="AHN55" s="102"/>
      <c r="AHO55" s="103"/>
      <c r="AHT55" s="102"/>
      <c r="AHU55" s="102"/>
      <c r="AHV55" s="103"/>
      <c r="AIA55" s="102"/>
      <c r="AIB55" s="102"/>
      <c r="AIC55" s="103"/>
      <c r="AIH55" s="102"/>
      <c r="AII55" s="102"/>
      <c r="AIJ55" s="103"/>
      <c r="AIO55" s="102"/>
      <c r="AIP55" s="102"/>
      <c r="AIQ55" s="103"/>
      <c r="AIV55" s="102"/>
      <c r="AIW55" s="102"/>
      <c r="AIX55" s="103"/>
      <c r="AJC55" s="102"/>
      <c r="AJD55" s="102"/>
      <c r="AJE55" s="103"/>
      <c r="AJJ55" s="102"/>
      <c r="AJK55" s="102"/>
      <c r="AJL55" s="103"/>
      <c r="AJQ55" s="102"/>
      <c r="AJR55" s="102"/>
      <c r="AJS55" s="103"/>
      <c r="AJX55" s="102"/>
      <c r="AJY55" s="102"/>
      <c r="AJZ55" s="103"/>
      <c r="AKE55" s="102"/>
      <c r="AKF55" s="102"/>
      <c r="AKG55" s="103"/>
      <c r="AKL55" s="102"/>
      <c r="AKM55" s="102"/>
      <c r="AKN55" s="103"/>
      <c r="AKS55" s="102"/>
      <c r="AKT55" s="102"/>
      <c r="AKU55" s="103"/>
      <c r="AKZ55" s="102"/>
      <c r="ALA55" s="102"/>
      <c r="ALB55" s="103"/>
      <c r="ALG55" s="102"/>
      <c r="ALH55" s="102"/>
      <c r="ALI55" s="103"/>
      <c r="ALN55" s="102"/>
      <c r="ALO55" s="102"/>
      <c r="ALP55" s="103"/>
      <c r="ALU55" s="102"/>
      <c r="ALV55" s="102"/>
      <c r="ALW55" s="103"/>
      <c r="AMB55" s="102"/>
      <c r="AMC55" s="102"/>
      <c r="AMD55" s="103"/>
      <c r="AMI55" s="102"/>
      <c r="AMJ55" s="102"/>
      <c r="AMK55" s="103"/>
      <c r="AMP55" s="102"/>
      <c r="AMQ55" s="102"/>
      <c r="AMR55" s="103"/>
      <c r="AMW55" s="102"/>
      <c r="AMX55" s="102"/>
      <c r="AMY55" s="103"/>
      <c r="AND55" s="102"/>
      <c r="ANE55" s="102"/>
      <c r="ANF55" s="103"/>
      <c r="ANK55" s="102"/>
      <c r="ANL55" s="102"/>
      <c r="ANM55" s="103"/>
      <c r="ANR55" s="102"/>
      <c r="ANS55" s="102"/>
      <c r="ANT55" s="103"/>
      <c r="ANY55" s="102"/>
      <c r="ANZ55" s="102"/>
      <c r="AOA55" s="103"/>
      <c r="AOF55" s="102"/>
      <c r="AOG55" s="102"/>
      <c r="AOH55" s="103"/>
      <c r="AOM55" s="102"/>
      <c r="AON55" s="102"/>
      <c r="AOO55" s="103"/>
      <c r="AOT55" s="102"/>
      <c r="AOU55" s="102"/>
      <c r="AOV55" s="103"/>
      <c r="APA55" s="102"/>
      <c r="APB55" s="102"/>
      <c r="APC55" s="103"/>
      <c r="APH55" s="102"/>
      <c r="API55" s="102"/>
      <c r="APJ55" s="103"/>
      <c r="APO55" s="102"/>
      <c r="APP55" s="102"/>
      <c r="APQ55" s="103"/>
      <c r="APV55" s="102"/>
      <c r="APW55" s="102"/>
      <c r="APX55" s="103"/>
      <c r="AQC55" s="102"/>
      <c r="AQD55" s="102"/>
      <c r="AQE55" s="103"/>
      <c r="AQJ55" s="102"/>
      <c r="AQK55" s="102"/>
      <c r="AQL55" s="103"/>
      <c r="AQQ55" s="102"/>
      <c r="AQR55" s="102"/>
      <c r="AQS55" s="103"/>
      <c r="AQX55" s="102"/>
      <c r="AQY55" s="102"/>
      <c r="AQZ55" s="103"/>
      <c r="ARE55" s="102"/>
      <c r="ARF55" s="102"/>
      <c r="ARG55" s="103"/>
      <c r="ARL55" s="102"/>
      <c r="ARM55" s="102"/>
      <c r="ARN55" s="103"/>
      <c r="ARS55" s="102"/>
      <c r="ART55" s="102"/>
      <c r="ARU55" s="103"/>
      <c r="ARZ55" s="102"/>
      <c r="ASA55" s="102"/>
      <c r="ASB55" s="103"/>
      <c r="ASG55" s="102"/>
      <c r="ASH55" s="102"/>
      <c r="ASI55" s="103"/>
      <c r="ASN55" s="102"/>
      <c r="ASO55" s="102"/>
      <c r="ASP55" s="103"/>
      <c r="ASU55" s="102"/>
      <c r="ASV55" s="102"/>
      <c r="ASW55" s="103"/>
      <c r="ATB55" s="102"/>
      <c r="ATC55" s="102"/>
      <c r="ATD55" s="103"/>
      <c r="ATI55" s="102"/>
      <c r="ATJ55" s="102"/>
      <c r="ATK55" s="103"/>
      <c r="ATP55" s="102"/>
      <c r="ATQ55" s="102"/>
      <c r="ATR55" s="103"/>
      <c r="ATW55" s="102"/>
      <c r="ATX55" s="102"/>
      <c r="ATY55" s="103"/>
      <c r="AUD55" s="102"/>
      <c r="AUE55" s="102"/>
      <c r="AUF55" s="103"/>
      <c r="AUK55" s="102"/>
      <c r="AUL55" s="102"/>
      <c r="AUM55" s="103"/>
      <c r="AUR55" s="102"/>
      <c r="AUS55" s="102"/>
      <c r="AUT55" s="103"/>
      <c r="AUY55" s="102"/>
      <c r="AUZ55" s="102"/>
      <c r="AVA55" s="103"/>
      <c r="AVF55" s="102"/>
      <c r="AVG55" s="102"/>
      <c r="AVH55" s="103"/>
      <c r="AVM55" s="102"/>
      <c r="AVN55" s="102"/>
      <c r="AVO55" s="103"/>
      <c r="AVT55" s="102"/>
      <c r="AVU55" s="102"/>
      <c r="AVV55" s="103"/>
      <c r="AWA55" s="102"/>
      <c r="AWB55" s="102"/>
      <c r="AWC55" s="103"/>
      <c r="AWH55" s="102"/>
      <c r="AWI55" s="102"/>
      <c r="AWJ55" s="103"/>
      <c r="AWO55" s="102"/>
      <c r="AWP55" s="102"/>
      <c r="AWQ55" s="103"/>
      <c r="AWV55" s="102"/>
      <c r="AWW55" s="102"/>
      <c r="AWX55" s="103"/>
      <c r="AXC55" s="102"/>
      <c r="AXD55" s="102"/>
      <c r="AXE55" s="103"/>
      <c r="AXJ55" s="102"/>
      <c r="AXK55" s="102"/>
      <c r="AXL55" s="103"/>
      <c r="AXQ55" s="102"/>
      <c r="AXR55" s="102"/>
      <c r="AXS55" s="103"/>
      <c r="AXX55" s="102"/>
      <c r="AXY55" s="102"/>
      <c r="AXZ55" s="103"/>
      <c r="AYE55" s="102"/>
      <c r="AYF55" s="102"/>
      <c r="AYG55" s="103"/>
      <c r="AYL55" s="102"/>
      <c r="AYM55" s="102"/>
      <c r="AYN55" s="103"/>
      <c r="AYS55" s="102"/>
      <c r="AYT55" s="102"/>
      <c r="AYU55" s="103"/>
      <c r="AYZ55" s="102"/>
      <c r="AZA55" s="102"/>
      <c r="AZB55" s="103"/>
      <c r="AZG55" s="102"/>
      <c r="AZH55" s="102"/>
      <c r="AZI55" s="103"/>
      <c r="AZN55" s="102"/>
      <c r="AZO55" s="102"/>
      <c r="AZP55" s="103"/>
      <c r="AZU55" s="102"/>
      <c r="AZV55" s="102"/>
      <c r="AZW55" s="103"/>
      <c r="BAB55" s="102"/>
      <c r="BAC55" s="102"/>
      <c r="BAD55" s="103"/>
      <c r="BAI55" s="102"/>
      <c r="BAJ55" s="102"/>
      <c r="BAK55" s="103"/>
      <c r="BAP55" s="102"/>
      <c r="BAQ55" s="102"/>
      <c r="BAR55" s="103"/>
      <c r="BAW55" s="102"/>
      <c r="BAX55" s="102"/>
      <c r="BAY55" s="103"/>
      <c r="BBD55" s="102"/>
      <c r="BBE55" s="102"/>
      <c r="BBF55" s="103"/>
      <c r="BBK55" s="102"/>
      <c r="BBL55" s="102"/>
      <c r="BBM55" s="103"/>
      <c r="BBR55" s="102"/>
      <c r="BBS55" s="102"/>
      <c r="BBT55" s="103"/>
      <c r="BBY55" s="102"/>
      <c r="BBZ55" s="102"/>
      <c r="BCA55" s="103"/>
      <c r="BCF55" s="102"/>
      <c r="BCG55" s="102"/>
      <c r="BCH55" s="103"/>
      <c r="BCM55" s="102"/>
      <c r="BCN55" s="102"/>
      <c r="BCO55" s="103"/>
      <c r="BCT55" s="102"/>
      <c r="BCU55" s="102"/>
      <c r="BCV55" s="103"/>
      <c r="BDA55" s="102"/>
      <c r="BDB55" s="102"/>
      <c r="BDC55" s="103"/>
      <c r="BDH55" s="102"/>
      <c r="BDI55" s="102"/>
      <c r="BDJ55" s="103"/>
      <c r="BDO55" s="102"/>
      <c r="BDP55" s="102"/>
      <c r="BDQ55" s="103"/>
      <c r="BDV55" s="102"/>
      <c r="BDW55" s="102"/>
      <c r="BDX55" s="103"/>
      <c r="BEC55" s="102"/>
      <c r="BED55" s="102"/>
      <c r="BEE55" s="103"/>
      <c r="BEJ55" s="102"/>
      <c r="BEK55" s="102"/>
      <c r="BEL55" s="103"/>
      <c r="BEQ55" s="102"/>
      <c r="BER55" s="102"/>
      <c r="BES55" s="103"/>
      <c r="BEX55" s="102"/>
      <c r="BEY55" s="102"/>
      <c r="BEZ55" s="103"/>
      <c r="BFE55" s="102"/>
      <c r="BFF55" s="102"/>
      <c r="BFG55" s="103"/>
      <c r="BFL55" s="102"/>
      <c r="BFM55" s="102"/>
      <c r="BFN55" s="103"/>
      <c r="BFS55" s="102"/>
      <c r="BFT55" s="102"/>
      <c r="BFU55" s="103"/>
      <c r="BFZ55" s="102"/>
      <c r="BGA55" s="102"/>
      <c r="BGB55" s="103"/>
      <c r="BGG55" s="102"/>
      <c r="BGH55" s="102"/>
      <c r="BGI55" s="103"/>
      <c r="BGN55" s="102"/>
      <c r="BGO55" s="102"/>
      <c r="BGP55" s="103"/>
      <c r="BGU55" s="102"/>
      <c r="BGV55" s="102"/>
      <c r="BGW55" s="103"/>
      <c r="BHB55" s="102"/>
      <c r="BHC55" s="102"/>
      <c r="BHD55" s="103"/>
      <c r="BHI55" s="102"/>
      <c r="BHJ55" s="102"/>
      <c r="BHK55" s="103"/>
      <c r="BHP55" s="102"/>
      <c r="BHQ55" s="102"/>
      <c r="BHR55" s="103"/>
      <c r="BHW55" s="102"/>
      <c r="BHX55" s="102"/>
      <c r="BHY55" s="103"/>
      <c r="BID55" s="102"/>
      <c r="BIE55" s="102"/>
      <c r="BIF55" s="103"/>
      <c r="BIK55" s="102"/>
      <c r="BIL55" s="102"/>
      <c r="BIM55" s="103"/>
      <c r="BIR55" s="102"/>
      <c r="BIS55" s="102"/>
      <c r="BIT55" s="103"/>
      <c r="BIY55" s="102"/>
      <c r="BIZ55" s="102"/>
      <c r="BJA55" s="103"/>
      <c r="BJF55" s="102"/>
      <c r="BJG55" s="102"/>
      <c r="BJH55" s="103"/>
      <c r="BJM55" s="102"/>
      <c r="BJN55" s="102"/>
      <c r="BJO55" s="103"/>
      <c r="BJT55" s="102"/>
      <c r="BJU55" s="102"/>
      <c r="BJV55" s="103"/>
      <c r="BKA55" s="102"/>
      <c r="BKB55" s="102"/>
      <c r="BKC55" s="103"/>
      <c r="BKH55" s="102"/>
      <c r="BKI55" s="102"/>
      <c r="BKJ55" s="103"/>
      <c r="BKO55" s="102"/>
      <c r="BKP55" s="102"/>
      <c r="BKQ55" s="103"/>
      <c r="BKV55" s="102"/>
      <c r="BKW55" s="102"/>
      <c r="BKX55" s="103"/>
      <c r="BLC55" s="102"/>
      <c r="BLD55" s="102"/>
      <c r="BLE55" s="103"/>
      <c r="BLJ55" s="102"/>
      <c r="BLK55" s="102"/>
      <c r="BLL55" s="103"/>
      <c r="BLQ55" s="102"/>
      <c r="BLR55" s="102"/>
      <c r="BLS55" s="103"/>
      <c r="BLX55" s="102"/>
      <c r="BLY55" s="102"/>
      <c r="BLZ55" s="103"/>
      <c r="BME55" s="102"/>
      <c r="BMF55" s="102"/>
      <c r="BMG55" s="103"/>
      <c r="BML55" s="102"/>
      <c r="BMM55" s="102"/>
      <c r="BMN55" s="103"/>
      <c r="BMS55" s="102"/>
      <c r="BMT55" s="102"/>
      <c r="BMU55" s="103"/>
      <c r="BMZ55" s="102"/>
      <c r="BNA55" s="102"/>
      <c r="BNB55" s="103"/>
      <c r="BNG55" s="102"/>
      <c r="BNH55" s="102"/>
      <c r="BNI55" s="103"/>
      <c r="BNN55" s="102"/>
      <c r="BNO55" s="102"/>
      <c r="BNP55" s="103"/>
      <c r="BNU55" s="102"/>
      <c r="BNV55" s="102"/>
      <c r="BNW55" s="103"/>
      <c r="BOB55" s="102"/>
      <c r="BOC55" s="102"/>
      <c r="BOD55" s="103"/>
      <c r="BOI55" s="102"/>
      <c r="BOJ55" s="102"/>
      <c r="BOK55" s="103"/>
      <c r="BOP55" s="102"/>
      <c r="BOQ55" s="102"/>
      <c r="BOR55" s="103"/>
      <c r="BOW55" s="102"/>
      <c r="BOX55" s="102"/>
      <c r="BOY55" s="103"/>
      <c r="BPD55" s="102"/>
      <c r="BPE55" s="102"/>
      <c r="BPF55" s="103"/>
      <c r="BPK55" s="102"/>
      <c r="BPL55" s="102"/>
      <c r="BPM55" s="103"/>
      <c r="BPR55" s="102"/>
      <c r="BPS55" s="102"/>
      <c r="BPT55" s="103"/>
      <c r="BPY55" s="102"/>
      <c r="BPZ55" s="102"/>
      <c r="BQA55" s="103"/>
      <c r="BQF55" s="102"/>
      <c r="BQG55" s="102"/>
      <c r="BQH55" s="103"/>
      <c r="BQM55" s="102"/>
      <c r="BQN55" s="102"/>
      <c r="BQO55" s="103"/>
      <c r="BQT55" s="102"/>
      <c r="BQU55" s="102"/>
      <c r="BQV55" s="103"/>
      <c r="BRA55" s="102"/>
      <c r="BRB55" s="102"/>
      <c r="BRC55" s="103"/>
      <c r="BRH55" s="102"/>
      <c r="BRI55" s="102"/>
      <c r="BRJ55" s="103"/>
      <c r="BRO55" s="102"/>
      <c r="BRP55" s="102"/>
      <c r="BRQ55" s="103"/>
      <c r="BRV55" s="102"/>
      <c r="BRW55" s="102"/>
      <c r="BRX55" s="103"/>
      <c r="BSC55" s="102"/>
      <c r="BSD55" s="102"/>
      <c r="BSE55" s="103"/>
      <c r="BSJ55" s="102"/>
      <c r="BSK55" s="102"/>
      <c r="BSL55" s="103"/>
      <c r="BSQ55" s="102"/>
      <c r="BSR55" s="102"/>
      <c r="BSS55" s="103"/>
      <c r="BSX55" s="102"/>
      <c r="BSY55" s="102"/>
      <c r="BSZ55" s="103"/>
      <c r="BTE55" s="102"/>
      <c r="BTF55" s="102"/>
      <c r="BTG55" s="103"/>
      <c r="BTL55" s="102"/>
      <c r="BTM55" s="102"/>
      <c r="BTN55" s="103"/>
      <c r="BTS55" s="102"/>
      <c r="BTT55" s="102"/>
      <c r="BTU55" s="103"/>
      <c r="BTZ55" s="102"/>
      <c r="BUA55" s="102"/>
      <c r="BUB55" s="103"/>
      <c r="BUG55" s="102"/>
      <c r="BUH55" s="102"/>
      <c r="BUI55" s="103"/>
      <c r="BUN55" s="102"/>
      <c r="BUO55" s="102"/>
      <c r="BUP55" s="103"/>
      <c r="BUU55" s="102"/>
      <c r="BUV55" s="102"/>
      <c r="BUW55" s="103"/>
      <c r="BVB55" s="102"/>
      <c r="BVC55" s="102"/>
      <c r="BVD55" s="103"/>
      <c r="BVI55" s="102"/>
      <c r="BVJ55" s="102"/>
      <c r="BVK55" s="103"/>
      <c r="BVP55" s="102"/>
      <c r="BVQ55" s="102"/>
      <c r="BVR55" s="103"/>
      <c r="BVW55" s="102"/>
      <c r="BVX55" s="102"/>
      <c r="BVY55" s="103"/>
      <c r="BWD55" s="102"/>
      <c r="BWE55" s="102"/>
      <c r="BWF55" s="103"/>
      <c r="BWK55" s="102"/>
      <c r="BWL55" s="102"/>
      <c r="BWM55" s="103"/>
      <c r="BWR55" s="102"/>
      <c r="BWS55" s="102"/>
      <c r="BWT55" s="103"/>
      <c r="BWY55" s="102"/>
      <c r="BWZ55" s="102"/>
      <c r="BXA55" s="103"/>
      <c r="BXF55" s="102"/>
      <c r="BXG55" s="102"/>
      <c r="BXH55" s="103"/>
      <c r="BXM55" s="102"/>
      <c r="BXN55" s="102"/>
      <c r="BXO55" s="103"/>
      <c r="BXT55" s="102"/>
      <c r="BXU55" s="102"/>
      <c r="BXV55" s="103"/>
      <c r="BYA55" s="102"/>
      <c r="BYB55" s="102"/>
      <c r="BYC55" s="103"/>
      <c r="BYH55" s="102"/>
      <c r="BYI55" s="102"/>
      <c r="BYJ55" s="103"/>
      <c r="BYO55" s="102"/>
      <c r="BYP55" s="102"/>
      <c r="BYQ55" s="103"/>
      <c r="BYV55" s="102"/>
      <c r="BYW55" s="102"/>
      <c r="BYX55" s="103"/>
      <c r="BZC55" s="102"/>
      <c r="BZD55" s="102"/>
      <c r="BZE55" s="103"/>
      <c r="BZJ55" s="102"/>
      <c r="BZK55" s="102"/>
      <c r="BZL55" s="103"/>
      <c r="BZQ55" s="102"/>
      <c r="BZR55" s="102"/>
      <c r="BZS55" s="103"/>
      <c r="BZX55" s="102"/>
      <c r="BZY55" s="102"/>
      <c r="BZZ55" s="103"/>
      <c r="CAE55" s="102"/>
      <c r="CAF55" s="102"/>
      <c r="CAG55" s="103"/>
      <c r="CAL55" s="102"/>
      <c r="CAM55" s="102"/>
      <c r="CAN55" s="103"/>
      <c r="CAS55" s="102"/>
      <c r="CAT55" s="102"/>
      <c r="CAU55" s="103"/>
      <c r="CAZ55" s="102"/>
      <c r="CBA55" s="102"/>
      <c r="CBB55" s="103"/>
      <c r="CBG55" s="102"/>
      <c r="CBH55" s="102"/>
      <c r="CBI55" s="103"/>
      <c r="CBN55" s="102"/>
      <c r="CBO55" s="102"/>
      <c r="CBP55" s="103"/>
      <c r="CBU55" s="102"/>
      <c r="CBV55" s="102"/>
      <c r="CBW55" s="103"/>
      <c r="CCB55" s="102"/>
      <c r="CCC55" s="102"/>
      <c r="CCD55" s="103"/>
      <c r="CCI55" s="102"/>
      <c r="CCJ55" s="102"/>
      <c r="CCK55" s="103"/>
      <c r="CCP55" s="102"/>
      <c r="CCQ55" s="102"/>
      <c r="CCR55" s="103"/>
      <c r="CCW55" s="102"/>
      <c r="CCX55" s="102"/>
      <c r="CCY55" s="103"/>
      <c r="CDD55" s="102"/>
      <c r="CDE55" s="102"/>
      <c r="CDF55" s="103"/>
      <c r="CDK55" s="102"/>
      <c r="CDL55" s="102"/>
      <c r="CDM55" s="103"/>
      <c r="CDR55" s="102"/>
      <c r="CDS55" s="102"/>
      <c r="CDT55" s="103"/>
      <c r="CDY55" s="102"/>
      <c r="CDZ55" s="102"/>
      <c r="CEA55" s="103"/>
      <c r="CEF55" s="102"/>
      <c r="CEG55" s="102"/>
      <c r="CEH55" s="103"/>
      <c r="CEM55" s="102"/>
      <c r="CEN55" s="102"/>
      <c r="CEO55" s="103"/>
      <c r="CET55" s="102"/>
      <c r="CEU55" s="102"/>
      <c r="CEV55" s="103"/>
      <c r="CFA55" s="102"/>
      <c r="CFB55" s="102"/>
      <c r="CFC55" s="103"/>
      <c r="CFH55" s="102"/>
      <c r="CFI55" s="102"/>
      <c r="CFJ55" s="103"/>
      <c r="CFO55" s="102"/>
      <c r="CFP55" s="102"/>
      <c r="CFQ55" s="103"/>
      <c r="CFV55" s="102"/>
      <c r="CFW55" s="102"/>
      <c r="CFX55" s="103"/>
      <c r="CGC55" s="102"/>
      <c r="CGD55" s="102"/>
      <c r="CGE55" s="103"/>
      <c r="CGJ55" s="102"/>
      <c r="CGK55" s="102"/>
      <c r="CGL55" s="103"/>
      <c r="CGQ55" s="102"/>
      <c r="CGR55" s="102"/>
      <c r="CGS55" s="103"/>
      <c r="CGX55" s="102"/>
      <c r="CGY55" s="102"/>
      <c r="CGZ55" s="103"/>
      <c r="CHE55" s="102"/>
      <c r="CHF55" s="102"/>
      <c r="CHG55" s="103"/>
      <c r="CHL55" s="102"/>
      <c r="CHM55" s="102"/>
      <c r="CHN55" s="103"/>
      <c r="CHS55" s="102"/>
      <c r="CHT55" s="102"/>
      <c r="CHU55" s="103"/>
      <c r="CHZ55" s="102"/>
      <c r="CIA55" s="102"/>
      <c r="CIB55" s="103"/>
      <c r="CIG55" s="102"/>
      <c r="CIH55" s="102"/>
      <c r="CII55" s="103"/>
      <c r="CIN55" s="102"/>
      <c r="CIO55" s="102"/>
      <c r="CIP55" s="103"/>
      <c r="CIU55" s="102"/>
      <c r="CIV55" s="102"/>
      <c r="CIW55" s="103"/>
      <c r="CJB55" s="102"/>
      <c r="CJC55" s="102"/>
      <c r="CJD55" s="103"/>
      <c r="CJI55" s="102"/>
      <c r="CJJ55" s="102"/>
      <c r="CJK55" s="103"/>
      <c r="CJP55" s="102"/>
      <c r="CJQ55" s="102"/>
      <c r="CJR55" s="103"/>
      <c r="CJW55" s="102"/>
      <c r="CJX55" s="102"/>
      <c r="CJY55" s="103"/>
      <c r="CKD55" s="102"/>
      <c r="CKE55" s="102"/>
      <c r="CKF55" s="103"/>
      <c r="CKK55" s="102"/>
      <c r="CKL55" s="102"/>
      <c r="CKM55" s="103"/>
      <c r="CKR55" s="102"/>
      <c r="CKS55" s="102"/>
      <c r="CKT55" s="103"/>
      <c r="CKY55" s="102"/>
      <c r="CKZ55" s="102"/>
      <c r="CLA55" s="103"/>
      <c r="CLF55" s="102"/>
      <c r="CLG55" s="102"/>
      <c r="CLH55" s="103"/>
      <c r="CLM55" s="102"/>
      <c r="CLN55" s="102"/>
      <c r="CLO55" s="103"/>
      <c r="CLT55" s="102"/>
      <c r="CLU55" s="102"/>
      <c r="CLV55" s="103"/>
      <c r="CMA55" s="102"/>
      <c r="CMB55" s="102"/>
      <c r="CMC55" s="103"/>
      <c r="CMH55" s="102"/>
      <c r="CMI55" s="102"/>
      <c r="CMJ55" s="103"/>
      <c r="CMO55" s="102"/>
      <c r="CMP55" s="102"/>
      <c r="CMQ55" s="103"/>
      <c r="CMV55" s="102"/>
      <c r="CMW55" s="102"/>
      <c r="CMX55" s="103"/>
      <c r="CNC55" s="102"/>
      <c r="CND55" s="102"/>
      <c r="CNE55" s="103"/>
      <c r="CNJ55" s="102"/>
      <c r="CNK55" s="102"/>
      <c r="CNL55" s="103"/>
      <c r="CNQ55" s="102"/>
      <c r="CNR55" s="102"/>
      <c r="CNS55" s="103"/>
      <c r="CNX55" s="102"/>
      <c r="CNY55" s="102"/>
      <c r="CNZ55" s="103"/>
      <c r="COE55" s="102"/>
      <c r="COF55" s="102"/>
      <c r="COG55" s="103"/>
      <c r="COL55" s="102"/>
      <c r="COM55" s="102"/>
      <c r="CON55" s="103"/>
      <c r="COS55" s="102"/>
      <c r="COT55" s="102"/>
      <c r="COU55" s="103"/>
      <c r="COZ55" s="102"/>
      <c r="CPA55" s="102"/>
      <c r="CPB55" s="103"/>
      <c r="CPG55" s="102"/>
      <c r="CPH55" s="102"/>
      <c r="CPI55" s="103"/>
      <c r="CPN55" s="102"/>
      <c r="CPO55" s="102"/>
      <c r="CPP55" s="103"/>
      <c r="CPU55" s="102"/>
      <c r="CPV55" s="102"/>
      <c r="CPW55" s="103"/>
      <c r="CQB55" s="102"/>
      <c r="CQC55" s="102"/>
      <c r="CQD55" s="103"/>
      <c r="CQI55" s="102"/>
      <c r="CQJ55" s="102"/>
      <c r="CQK55" s="103"/>
      <c r="CQP55" s="102"/>
      <c r="CQQ55" s="102"/>
      <c r="CQR55" s="103"/>
      <c r="CQW55" s="102"/>
      <c r="CQX55" s="102"/>
      <c r="CQY55" s="103"/>
      <c r="CRD55" s="102"/>
      <c r="CRE55" s="102"/>
      <c r="CRF55" s="103"/>
      <c r="CRK55" s="102"/>
      <c r="CRL55" s="102"/>
      <c r="CRM55" s="103"/>
      <c r="CRR55" s="102"/>
      <c r="CRS55" s="102"/>
      <c r="CRT55" s="103"/>
      <c r="CRY55" s="102"/>
      <c r="CRZ55" s="102"/>
      <c r="CSA55" s="103"/>
      <c r="CSF55" s="102"/>
      <c r="CSG55" s="102"/>
      <c r="CSH55" s="103"/>
      <c r="CSM55" s="102"/>
      <c r="CSN55" s="102"/>
      <c r="CSO55" s="103"/>
      <c r="CST55" s="102"/>
      <c r="CSU55" s="102"/>
      <c r="CSV55" s="103"/>
      <c r="CTA55" s="102"/>
      <c r="CTB55" s="102"/>
      <c r="CTC55" s="103"/>
      <c r="CTH55" s="102"/>
      <c r="CTI55" s="102"/>
      <c r="CTJ55" s="103"/>
      <c r="CTO55" s="102"/>
      <c r="CTP55" s="102"/>
      <c r="CTQ55" s="103"/>
      <c r="CTV55" s="102"/>
      <c r="CTW55" s="102"/>
      <c r="CTX55" s="103"/>
      <c r="CUC55" s="102"/>
      <c r="CUD55" s="102"/>
      <c r="CUE55" s="103"/>
      <c r="CUJ55" s="102"/>
      <c r="CUK55" s="102"/>
      <c r="CUL55" s="103"/>
      <c r="CUQ55" s="102"/>
      <c r="CUR55" s="102"/>
      <c r="CUS55" s="103"/>
      <c r="CUX55" s="102"/>
      <c r="CUY55" s="102"/>
      <c r="CUZ55" s="103"/>
      <c r="CVE55" s="102"/>
      <c r="CVF55" s="102"/>
      <c r="CVG55" s="103"/>
      <c r="CVL55" s="102"/>
      <c r="CVM55" s="102"/>
      <c r="CVN55" s="103"/>
      <c r="CVS55" s="102"/>
      <c r="CVT55" s="102"/>
      <c r="CVU55" s="103"/>
      <c r="CVZ55" s="102"/>
      <c r="CWA55" s="102"/>
      <c r="CWB55" s="103"/>
      <c r="CWG55" s="102"/>
      <c r="CWH55" s="102"/>
      <c r="CWI55" s="103"/>
      <c r="CWN55" s="102"/>
      <c r="CWO55" s="102"/>
      <c r="CWP55" s="103"/>
      <c r="CWU55" s="102"/>
      <c r="CWV55" s="102"/>
      <c r="CWW55" s="103"/>
      <c r="CXB55" s="102"/>
      <c r="CXC55" s="102"/>
      <c r="CXD55" s="103"/>
      <c r="CXI55" s="102"/>
      <c r="CXJ55" s="102"/>
      <c r="CXK55" s="103"/>
      <c r="CXP55" s="102"/>
      <c r="CXQ55" s="102"/>
      <c r="CXR55" s="103"/>
      <c r="CXW55" s="102"/>
      <c r="CXX55" s="102"/>
      <c r="CXY55" s="103"/>
      <c r="CYD55" s="102"/>
      <c r="CYE55" s="102"/>
      <c r="CYF55" s="103"/>
      <c r="CYK55" s="102"/>
      <c r="CYL55" s="102"/>
      <c r="CYM55" s="103"/>
      <c r="CYR55" s="102"/>
      <c r="CYS55" s="102"/>
      <c r="CYT55" s="103"/>
      <c r="CYY55" s="102"/>
      <c r="CYZ55" s="102"/>
      <c r="CZA55" s="103"/>
      <c r="CZF55" s="102"/>
      <c r="CZG55" s="102"/>
      <c r="CZH55" s="103"/>
      <c r="CZM55" s="102"/>
      <c r="CZN55" s="102"/>
      <c r="CZO55" s="103"/>
      <c r="CZT55" s="102"/>
      <c r="CZU55" s="102"/>
      <c r="CZV55" s="103"/>
      <c r="DAA55" s="102"/>
      <c r="DAB55" s="102"/>
      <c r="DAC55" s="103"/>
      <c r="DAH55" s="102"/>
      <c r="DAI55" s="102"/>
      <c r="DAJ55" s="103"/>
      <c r="DAO55" s="102"/>
      <c r="DAP55" s="102"/>
      <c r="DAQ55" s="103"/>
      <c r="DAV55" s="102"/>
      <c r="DAW55" s="102"/>
      <c r="DAX55" s="103"/>
      <c r="DBC55" s="102"/>
      <c r="DBD55" s="102"/>
      <c r="DBE55" s="103"/>
      <c r="DBJ55" s="102"/>
      <c r="DBK55" s="102"/>
      <c r="DBL55" s="103"/>
      <c r="DBQ55" s="102"/>
      <c r="DBR55" s="102"/>
      <c r="DBS55" s="103"/>
      <c r="DBX55" s="102"/>
      <c r="DBY55" s="102"/>
      <c r="DBZ55" s="103"/>
      <c r="DCE55" s="102"/>
      <c r="DCF55" s="102"/>
      <c r="DCG55" s="103"/>
      <c r="DCL55" s="102"/>
      <c r="DCM55" s="102"/>
      <c r="DCN55" s="103"/>
      <c r="DCS55" s="102"/>
      <c r="DCT55" s="102"/>
      <c r="DCU55" s="103"/>
      <c r="DCZ55" s="102"/>
      <c r="DDA55" s="102"/>
      <c r="DDB55" s="103"/>
      <c r="DDG55" s="102"/>
      <c r="DDH55" s="102"/>
      <c r="DDI55" s="103"/>
      <c r="DDN55" s="102"/>
      <c r="DDO55" s="102"/>
      <c r="DDP55" s="103"/>
      <c r="DDU55" s="102"/>
      <c r="DDV55" s="102"/>
      <c r="DDW55" s="103"/>
      <c r="DEB55" s="102"/>
      <c r="DEC55" s="102"/>
      <c r="DED55" s="103"/>
      <c r="DEI55" s="102"/>
      <c r="DEJ55" s="102"/>
      <c r="DEK55" s="103"/>
      <c r="DEP55" s="102"/>
      <c r="DEQ55" s="102"/>
      <c r="DER55" s="103"/>
      <c r="DEW55" s="102"/>
      <c r="DEX55" s="102"/>
      <c r="DEY55" s="103"/>
      <c r="DFD55" s="102"/>
      <c r="DFE55" s="102"/>
      <c r="DFF55" s="103"/>
      <c r="DFK55" s="102"/>
      <c r="DFL55" s="102"/>
      <c r="DFM55" s="103"/>
      <c r="DFR55" s="102"/>
      <c r="DFS55" s="102"/>
      <c r="DFT55" s="103"/>
      <c r="DFY55" s="102"/>
      <c r="DFZ55" s="102"/>
      <c r="DGA55" s="103"/>
      <c r="DGF55" s="102"/>
      <c r="DGG55" s="102"/>
      <c r="DGH55" s="103"/>
      <c r="DGM55" s="102"/>
      <c r="DGN55" s="102"/>
      <c r="DGO55" s="103"/>
      <c r="DGT55" s="102"/>
      <c r="DGU55" s="102"/>
      <c r="DGV55" s="103"/>
      <c r="DHA55" s="102"/>
      <c r="DHB55" s="102"/>
      <c r="DHC55" s="103"/>
      <c r="DHH55" s="102"/>
      <c r="DHI55" s="102"/>
      <c r="DHJ55" s="103"/>
      <c r="DHO55" s="102"/>
      <c r="DHP55" s="102"/>
      <c r="DHQ55" s="103"/>
      <c r="DHV55" s="102"/>
      <c r="DHW55" s="102"/>
      <c r="DHX55" s="103"/>
      <c r="DIC55" s="102"/>
      <c r="DID55" s="102"/>
      <c r="DIE55" s="103"/>
      <c r="DIJ55" s="102"/>
      <c r="DIK55" s="102"/>
      <c r="DIL55" s="103"/>
      <c r="DIQ55" s="102"/>
      <c r="DIR55" s="102"/>
      <c r="DIS55" s="103"/>
      <c r="DIX55" s="102"/>
      <c r="DIY55" s="102"/>
      <c r="DIZ55" s="103"/>
      <c r="DJE55" s="102"/>
      <c r="DJF55" s="102"/>
      <c r="DJG55" s="103"/>
      <c r="DJL55" s="102"/>
      <c r="DJM55" s="102"/>
      <c r="DJN55" s="103"/>
      <c r="DJS55" s="102"/>
      <c r="DJT55" s="102"/>
      <c r="DJU55" s="103"/>
      <c r="DJZ55" s="102"/>
      <c r="DKA55" s="102"/>
      <c r="DKB55" s="103"/>
      <c r="DKG55" s="102"/>
      <c r="DKH55" s="102"/>
      <c r="DKI55" s="103"/>
      <c r="DKN55" s="102"/>
      <c r="DKO55" s="102"/>
      <c r="DKP55" s="103"/>
      <c r="DKU55" s="102"/>
      <c r="DKV55" s="102"/>
      <c r="DKW55" s="103"/>
      <c r="DLB55" s="102"/>
      <c r="DLC55" s="102"/>
      <c r="DLD55" s="103"/>
      <c r="DLI55" s="102"/>
      <c r="DLJ55" s="102"/>
      <c r="DLK55" s="103"/>
      <c r="DLP55" s="102"/>
      <c r="DLQ55" s="102"/>
      <c r="DLR55" s="103"/>
      <c r="DLW55" s="102"/>
      <c r="DLX55" s="102"/>
      <c r="DLY55" s="103"/>
      <c r="DMD55" s="102"/>
      <c r="DME55" s="102"/>
      <c r="DMF55" s="103"/>
      <c r="DMK55" s="102"/>
      <c r="DML55" s="102"/>
      <c r="DMM55" s="103"/>
      <c r="DMR55" s="102"/>
      <c r="DMS55" s="102"/>
      <c r="DMT55" s="103"/>
      <c r="DMY55" s="102"/>
      <c r="DMZ55" s="102"/>
      <c r="DNA55" s="103"/>
      <c r="DNF55" s="102"/>
      <c r="DNG55" s="102"/>
      <c r="DNH55" s="103"/>
      <c r="DNM55" s="102"/>
      <c r="DNN55" s="102"/>
      <c r="DNO55" s="103"/>
      <c r="DNT55" s="102"/>
      <c r="DNU55" s="102"/>
      <c r="DNV55" s="103"/>
      <c r="DOA55" s="102"/>
      <c r="DOB55" s="102"/>
      <c r="DOC55" s="103"/>
      <c r="DOH55" s="102"/>
      <c r="DOI55" s="102"/>
      <c r="DOJ55" s="103"/>
      <c r="DOO55" s="102"/>
      <c r="DOP55" s="102"/>
      <c r="DOQ55" s="103"/>
      <c r="DOV55" s="102"/>
      <c r="DOW55" s="102"/>
      <c r="DOX55" s="103"/>
      <c r="DPC55" s="102"/>
      <c r="DPD55" s="102"/>
      <c r="DPE55" s="103"/>
      <c r="DPJ55" s="102"/>
      <c r="DPK55" s="102"/>
      <c r="DPL55" s="103"/>
      <c r="DPQ55" s="102"/>
      <c r="DPR55" s="102"/>
      <c r="DPS55" s="103"/>
      <c r="DPX55" s="102"/>
      <c r="DPY55" s="102"/>
      <c r="DPZ55" s="103"/>
      <c r="DQE55" s="102"/>
      <c r="DQF55" s="102"/>
      <c r="DQG55" s="103"/>
      <c r="DQL55" s="102"/>
      <c r="DQM55" s="102"/>
      <c r="DQN55" s="103"/>
      <c r="DQS55" s="102"/>
      <c r="DQT55" s="102"/>
      <c r="DQU55" s="103"/>
      <c r="DQZ55" s="102"/>
      <c r="DRA55" s="102"/>
      <c r="DRB55" s="103"/>
      <c r="DRG55" s="102"/>
      <c r="DRH55" s="102"/>
      <c r="DRI55" s="103"/>
      <c r="DRN55" s="102"/>
      <c r="DRO55" s="102"/>
      <c r="DRP55" s="103"/>
      <c r="DRU55" s="102"/>
      <c r="DRV55" s="102"/>
      <c r="DRW55" s="103"/>
      <c r="DSB55" s="102"/>
      <c r="DSC55" s="102"/>
      <c r="DSD55" s="103"/>
      <c r="DSI55" s="102"/>
      <c r="DSJ55" s="102"/>
      <c r="DSK55" s="103"/>
      <c r="DSP55" s="102"/>
      <c r="DSQ55" s="102"/>
      <c r="DSR55" s="103"/>
      <c r="DSW55" s="102"/>
      <c r="DSX55" s="102"/>
      <c r="DSY55" s="103"/>
      <c r="DTD55" s="102"/>
      <c r="DTE55" s="102"/>
      <c r="DTF55" s="103"/>
      <c r="DTK55" s="102"/>
      <c r="DTL55" s="102"/>
      <c r="DTM55" s="103"/>
      <c r="DTR55" s="102"/>
      <c r="DTS55" s="102"/>
      <c r="DTT55" s="103"/>
      <c r="DTY55" s="102"/>
      <c r="DTZ55" s="102"/>
      <c r="DUA55" s="103"/>
      <c r="DUF55" s="102"/>
      <c r="DUG55" s="102"/>
      <c r="DUH55" s="103"/>
      <c r="DUM55" s="102"/>
      <c r="DUN55" s="102"/>
      <c r="DUO55" s="103"/>
      <c r="DUT55" s="102"/>
      <c r="DUU55" s="102"/>
      <c r="DUV55" s="103"/>
      <c r="DVA55" s="102"/>
      <c r="DVB55" s="102"/>
      <c r="DVC55" s="103"/>
      <c r="DVH55" s="102"/>
      <c r="DVI55" s="102"/>
      <c r="DVJ55" s="103"/>
      <c r="DVO55" s="102"/>
      <c r="DVP55" s="102"/>
      <c r="DVQ55" s="103"/>
      <c r="DVV55" s="102"/>
      <c r="DVW55" s="102"/>
      <c r="DVX55" s="103"/>
      <c r="DWC55" s="102"/>
      <c r="DWD55" s="102"/>
      <c r="DWE55" s="103"/>
      <c r="DWJ55" s="102"/>
      <c r="DWK55" s="102"/>
      <c r="DWL55" s="103"/>
      <c r="DWQ55" s="102"/>
      <c r="DWR55" s="102"/>
      <c r="DWS55" s="103"/>
      <c r="DWX55" s="102"/>
      <c r="DWY55" s="102"/>
      <c r="DWZ55" s="103"/>
      <c r="DXE55" s="102"/>
      <c r="DXF55" s="102"/>
      <c r="DXG55" s="103"/>
      <c r="DXL55" s="102"/>
      <c r="DXM55" s="102"/>
      <c r="DXN55" s="103"/>
      <c r="DXS55" s="102"/>
      <c r="DXT55" s="102"/>
      <c r="DXU55" s="103"/>
      <c r="DXZ55" s="102"/>
      <c r="DYA55" s="102"/>
      <c r="DYB55" s="103"/>
      <c r="DYG55" s="102"/>
      <c r="DYH55" s="102"/>
      <c r="DYI55" s="103"/>
      <c r="DYN55" s="102"/>
      <c r="DYO55" s="102"/>
      <c r="DYP55" s="103"/>
      <c r="DYU55" s="102"/>
      <c r="DYV55" s="102"/>
      <c r="DYW55" s="103"/>
      <c r="DZB55" s="102"/>
      <c r="DZC55" s="102"/>
      <c r="DZD55" s="103"/>
      <c r="DZI55" s="102"/>
      <c r="DZJ55" s="102"/>
      <c r="DZK55" s="103"/>
      <c r="DZP55" s="102"/>
      <c r="DZQ55" s="102"/>
      <c r="DZR55" s="103"/>
      <c r="DZW55" s="102"/>
      <c r="DZX55" s="102"/>
      <c r="DZY55" s="103"/>
      <c r="EAD55" s="102"/>
      <c r="EAE55" s="102"/>
      <c r="EAF55" s="103"/>
      <c r="EAK55" s="102"/>
      <c r="EAL55" s="102"/>
      <c r="EAM55" s="103"/>
      <c r="EAR55" s="102"/>
      <c r="EAS55" s="102"/>
      <c r="EAT55" s="103"/>
      <c r="EAY55" s="102"/>
      <c r="EAZ55" s="102"/>
      <c r="EBA55" s="103"/>
      <c r="EBF55" s="102"/>
      <c r="EBG55" s="102"/>
      <c r="EBH55" s="103"/>
      <c r="EBM55" s="102"/>
      <c r="EBN55" s="102"/>
      <c r="EBO55" s="103"/>
      <c r="EBT55" s="102"/>
      <c r="EBU55" s="102"/>
      <c r="EBV55" s="103"/>
      <c r="ECA55" s="102"/>
      <c r="ECB55" s="102"/>
      <c r="ECC55" s="103"/>
      <c r="ECH55" s="102"/>
      <c r="ECI55" s="102"/>
      <c r="ECJ55" s="103"/>
      <c r="ECO55" s="102"/>
      <c r="ECP55" s="102"/>
      <c r="ECQ55" s="103"/>
      <c r="ECV55" s="102"/>
      <c r="ECW55" s="102"/>
      <c r="ECX55" s="103"/>
      <c r="EDC55" s="102"/>
      <c r="EDD55" s="102"/>
      <c r="EDE55" s="103"/>
      <c r="EDJ55" s="102"/>
      <c r="EDK55" s="102"/>
      <c r="EDL55" s="103"/>
      <c r="EDQ55" s="102"/>
      <c r="EDR55" s="102"/>
      <c r="EDS55" s="103"/>
      <c r="EDX55" s="102"/>
      <c r="EDY55" s="102"/>
      <c r="EDZ55" s="103"/>
      <c r="EEE55" s="102"/>
      <c r="EEF55" s="102"/>
      <c r="EEG55" s="103"/>
      <c r="EEL55" s="102"/>
      <c r="EEM55" s="102"/>
      <c r="EEN55" s="103"/>
      <c r="EES55" s="102"/>
      <c r="EET55" s="102"/>
      <c r="EEU55" s="103"/>
      <c r="EEZ55" s="102"/>
      <c r="EFA55" s="102"/>
      <c r="EFB55" s="103"/>
      <c r="EFG55" s="102"/>
      <c r="EFH55" s="102"/>
      <c r="EFI55" s="103"/>
      <c r="EFN55" s="102"/>
      <c r="EFO55" s="102"/>
      <c r="EFP55" s="103"/>
      <c r="EFU55" s="102"/>
      <c r="EFV55" s="102"/>
      <c r="EFW55" s="103"/>
      <c r="EGB55" s="102"/>
      <c r="EGC55" s="102"/>
      <c r="EGD55" s="103"/>
      <c r="EGI55" s="102"/>
      <c r="EGJ55" s="102"/>
      <c r="EGK55" s="103"/>
      <c r="EGP55" s="102"/>
      <c r="EGQ55" s="102"/>
      <c r="EGR55" s="103"/>
      <c r="EGW55" s="102"/>
      <c r="EGX55" s="102"/>
      <c r="EGY55" s="103"/>
      <c r="EHD55" s="102"/>
      <c r="EHE55" s="102"/>
      <c r="EHF55" s="103"/>
      <c r="EHK55" s="102"/>
      <c r="EHL55" s="102"/>
      <c r="EHM55" s="103"/>
      <c r="EHR55" s="102"/>
      <c r="EHS55" s="102"/>
      <c r="EHT55" s="103"/>
      <c r="EHY55" s="102"/>
      <c r="EHZ55" s="102"/>
      <c r="EIA55" s="103"/>
      <c r="EIF55" s="102"/>
      <c r="EIG55" s="102"/>
      <c r="EIH55" s="103"/>
      <c r="EIM55" s="102"/>
      <c r="EIN55" s="102"/>
      <c r="EIO55" s="103"/>
      <c r="EIT55" s="102"/>
      <c r="EIU55" s="102"/>
      <c r="EIV55" s="103"/>
      <c r="EJA55" s="102"/>
      <c r="EJB55" s="102"/>
      <c r="EJC55" s="103"/>
      <c r="EJH55" s="102"/>
      <c r="EJI55" s="102"/>
      <c r="EJJ55" s="103"/>
      <c r="EJO55" s="102"/>
      <c r="EJP55" s="102"/>
      <c r="EJQ55" s="103"/>
      <c r="EJV55" s="102"/>
      <c r="EJW55" s="102"/>
      <c r="EJX55" s="103"/>
      <c r="EKC55" s="102"/>
      <c r="EKD55" s="102"/>
      <c r="EKE55" s="103"/>
      <c r="EKJ55" s="102"/>
      <c r="EKK55" s="102"/>
      <c r="EKL55" s="103"/>
      <c r="EKQ55" s="102"/>
      <c r="EKR55" s="102"/>
      <c r="EKS55" s="103"/>
      <c r="EKX55" s="102"/>
      <c r="EKY55" s="102"/>
      <c r="EKZ55" s="103"/>
      <c r="ELE55" s="102"/>
      <c r="ELF55" s="102"/>
      <c r="ELG55" s="103"/>
      <c r="ELL55" s="102"/>
      <c r="ELM55" s="102"/>
      <c r="ELN55" s="103"/>
      <c r="ELS55" s="102"/>
      <c r="ELT55" s="102"/>
      <c r="ELU55" s="103"/>
      <c r="ELZ55" s="102"/>
      <c r="EMA55" s="102"/>
      <c r="EMB55" s="103"/>
      <c r="EMG55" s="102"/>
      <c r="EMH55" s="102"/>
      <c r="EMI55" s="103"/>
      <c r="EMN55" s="102"/>
      <c r="EMO55" s="102"/>
      <c r="EMP55" s="103"/>
      <c r="EMU55" s="102"/>
      <c r="EMV55" s="102"/>
      <c r="EMW55" s="103"/>
      <c r="ENB55" s="102"/>
      <c r="ENC55" s="102"/>
      <c r="END55" s="103"/>
      <c r="ENI55" s="102"/>
      <c r="ENJ55" s="102"/>
      <c r="ENK55" s="103"/>
      <c r="ENP55" s="102"/>
      <c r="ENQ55" s="102"/>
      <c r="ENR55" s="103"/>
      <c r="ENW55" s="102"/>
      <c r="ENX55" s="102"/>
      <c r="ENY55" s="103"/>
      <c r="EOD55" s="102"/>
      <c r="EOE55" s="102"/>
      <c r="EOF55" s="103"/>
      <c r="EOK55" s="102"/>
      <c r="EOL55" s="102"/>
      <c r="EOM55" s="103"/>
      <c r="EOR55" s="102"/>
      <c r="EOS55" s="102"/>
      <c r="EOT55" s="103"/>
      <c r="EOY55" s="102"/>
      <c r="EOZ55" s="102"/>
      <c r="EPA55" s="103"/>
      <c r="EPF55" s="102"/>
      <c r="EPG55" s="102"/>
      <c r="EPH55" s="103"/>
      <c r="EPM55" s="102"/>
      <c r="EPN55" s="102"/>
      <c r="EPO55" s="103"/>
      <c r="EPT55" s="102"/>
      <c r="EPU55" s="102"/>
      <c r="EPV55" s="103"/>
      <c r="EQA55" s="102"/>
      <c r="EQB55" s="102"/>
      <c r="EQC55" s="103"/>
      <c r="EQH55" s="102"/>
      <c r="EQI55" s="102"/>
      <c r="EQJ55" s="103"/>
      <c r="EQO55" s="102"/>
      <c r="EQP55" s="102"/>
      <c r="EQQ55" s="103"/>
      <c r="EQV55" s="102"/>
      <c r="EQW55" s="102"/>
      <c r="EQX55" s="103"/>
      <c r="ERC55" s="102"/>
      <c r="ERD55" s="102"/>
      <c r="ERE55" s="103"/>
      <c r="ERJ55" s="102"/>
      <c r="ERK55" s="102"/>
      <c r="ERL55" s="103"/>
      <c r="ERQ55" s="102"/>
      <c r="ERR55" s="102"/>
      <c r="ERS55" s="103"/>
      <c r="ERX55" s="102"/>
      <c r="ERY55" s="102"/>
      <c r="ERZ55" s="103"/>
      <c r="ESE55" s="102"/>
      <c r="ESF55" s="102"/>
      <c r="ESG55" s="103"/>
      <c r="ESL55" s="102"/>
      <c r="ESM55" s="102"/>
      <c r="ESN55" s="103"/>
      <c r="ESS55" s="102"/>
      <c r="EST55" s="102"/>
      <c r="ESU55" s="103"/>
      <c r="ESZ55" s="102"/>
      <c r="ETA55" s="102"/>
      <c r="ETB55" s="103"/>
      <c r="ETG55" s="102"/>
      <c r="ETH55" s="102"/>
      <c r="ETI55" s="103"/>
      <c r="ETN55" s="102"/>
      <c r="ETO55" s="102"/>
      <c r="ETP55" s="103"/>
      <c r="ETU55" s="102"/>
      <c r="ETV55" s="102"/>
      <c r="ETW55" s="103"/>
      <c r="EUB55" s="102"/>
      <c r="EUC55" s="102"/>
      <c r="EUD55" s="103"/>
      <c r="EUI55" s="102"/>
      <c r="EUJ55" s="102"/>
      <c r="EUK55" s="103"/>
      <c r="EUP55" s="102"/>
      <c r="EUQ55" s="102"/>
      <c r="EUR55" s="103"/>
      <c r="EUW55" s="102"/>
      <c r="EUX55" s="102"/>
      <c r="EUY55" s="103"/>
      <c r="EVD55" s="102"/>
      <c r="EVE55" s="102"/>
      <c r="EVF55" s="103"/>
      <c r="EVK55" s="102"/>
      <c r="EVL55" s="102"/>
      <c r="EVM55" s="103"/>
      <c r="EVR55" s="102"/>
      <c r="EVS55" s="102"/>
      <c r="EVT55" s="103"/>
      <c r="EVY55" s="102"/>
      <c r="EVZ55" s="102"/>
      <c r="EWA55" s="103"/>
      <c r="EWF55" s="102"/>
      <c r="EWG55" s="102"/>
      <c r="EWH55" s="103"/>
      <c r="EWM55" s="102"/>
      <c r="EWN55" s="102"/>
      <c r="EWO55" s="103"/>
      <c r="EWT55" s="102"/>
      <c r="EWU55" s="102"/>
      <c r="EWV55" s="103"/>
      <c r="EXA55" s="102"/>
      <c r="EXB55" s="102"/>
      <c r="EXC55" s="103"/>
      <c r="EXH55" s="102"/>
      <c r="EXI55" s="102"/>
      <c r="EXJ55" s="103"/>
      <c r="EXO55" s="102"/>
      <c r="EXP55" s="102"/>
      <c r="EXQ55" s="103"/>
      <c r="EXV55" s="102"/>
      <c r="EXW55" s="102"/>
      <c r="EXX55" s="103"/>
      <c r="EYC55" s="102"/>
      <c r="EYD55" s="102"/>
      <c r="EYE55" s="103"/>
      <c r="EYJ55" s="102"/>
      <c r="EYK55" s="102"/>
      <c r="EYL55" s="103"/>
      <c r="EYQ55" s="102"/>
      <c r="EYR55" s="102"/>
      <c r="EYS55" s="103"/>
      <c r="EYX55" s="102"/>
      <c r="EYY55" s="102"/>
      <c r="EYZ55" s="103"/>
      <c r="EZE55" s="102"/>
      <c r="EZF55" s="102"/>
      <c r="EZG55" s="103"/>
      <c r="EZL55" s="102"/>
      <c r="EZM55" s="102"/>
      <c r="EZN55" s="103"/>
      <c r="EZS55" s="102"/>
      <c r="EZT55" s="102"/>
      <c r="EZU55" s="103"/>
      <c r="EZZ55" s="102"/>
      <c r="FAA55" s="102"/>
      <c r="FAB55" s="103"/>
      <c r="FAG55" s="102"/>
      <c r="FAH55" s="102"/>
      <c r="FAI55" s="103"/>
      <c r="FAN55" s="102"/>
      <c r="FAO55" s="102"/>
      <c r="FAP55" s="103"/>
      <c r="FAU55" s="102"/>
      <c r="FAV55" s="102"/>
      <c r="FAW55" s="103"/>
      <c r="FBB55" s="102"/>
      <c r="FBC55" s="102"/>
      <c r="FBD55" s="103"/>
      <c r="FBI55" s="102"/>
      <c r="FBJ55" s="102"/>
      <c r="FBK55" s="103"/>
      <c r="FBP55" s="102"/>
      <c r="FBQ55" s="102"/>
      <c r="FBR55" s="103"/>
      <c r="FBW55" s="102"/>
      <c r="FBX55" s="102"/>
      <c r="FBY55" s="103"/>
      <c r="FCD55" s="102"/>
      <c r="FCE55" s="102"/>
      <c r="FCF55" s="103"/>
      <c r="FCK55" s="102"/>
      <c r="FCL55" s="102"/>
      <c r="FCM55" s="103"/>
      <c r="FCR55" s="102"/>
      <c r="FCS55" s="102"/>
      <c r="FCT55" s="103"/>
      <c r="FCY55" s="102"/>
      <c r="FCZ55" s="102"/>
      <c r="FDA55" s="103"/>
      <c r="FDF55" s="102"/>
      <c r="FDG55" s="102"/>
      <c r="FDH55" s="103"/>
      <c r="FDM55" s="102"/>
      <c r="FDN55" s="102"/>
      <c r="FDO55" s="103"/>
      <c r="FDT55" s="102"/>
      <c r="FDU55" s="102"/>
      <c r="FDV55" s="103"/>
      <c r="FEA55" s="102"/>
      <c r="FEB55" s="102"/>
      <c r="FEC55" s="103"/>
      <c r="FEH55" s="102"/>
      <c r="FEI55" s="102"/>
      <c r="FEJ55" s="103"/>
      <c r="FEO55" s="102"/>
      <c r="FEP55" s="102"/>
      <c r="FEQ55" s="103"/>
      <c r="FEV55" s="102"/>
      <c r="FEW55" s="102"/>
      <c r="FEX55" s="103"/>
      <c r="FFC55" s="102"/>
      <c r="FFD55" s="102"/>
      <c r="FFE55" s="103"/>
      <c r="FFJ55" s="102"/>
      <c r="FFK55" s="102"/>
      <c r="FFL55" s="103"/>
      <c r="FFQ55" s="102"/>
      <c r="FFR55" s="102"/>
      <c r="FFS55" s="103"/>
      <c r="FFX55" s="102"/>
      <c r="FFY55" s="102"/>
      <c r="FFZ55" s="103"/>
      <c r="FGE55" s="102"/>
      <c r="FGF55" s="102"/>
      <c r="FGG55" s="103"/>
      <c r="FGL55" s="102"/>
      <c r="FGM55" s="102"/>
      <c r="FGN55" s="103"/>
      <c r="FGS55" s="102"/>
      <c r="FGT55" s="102"/>
      <c r="FGU55" s="103"/>
      <c r="FGZ55" s="102"/>
      <c r="FHA55" s="102"/>
      <c r="FHB55" s="103"/>
      <c r="FHG55" s="102"/>
      <c r="FHH55" s="102"/>
      <c r="FHI55" s="103"/>
      <c r="FHN55" s="102"/>
      <c r="FHO55" s="102"/>
      <c r="FHP55" s="103"/>
      <c r="FHU55" s="102"/>
      <c r="FHV55" s="102"/>
      <c r="FHW55" s="103"/>
      <c r="FIB55" s="102"/>
      <c r="FIC55" s="102"/>
      <c r="FID55" s="103"/>
      <c r="FII55" s="102"/>
      <c r="FIJ55" s="102"/>
      <c r="FIK55" s="103"/>
      <c r="FIP55" s="102"/>
      <c r="FIQ55" s="102"/>
      <c r="FIR55" s="103"/>
      <c r="FIW55" s="102"/>
      <c r="FIX55" s="102"/>
      <c r="FIY55" s="103"/>
      <c r="FJD55" s="102"/>
      <c r="FJE55" s="102"/>
      <c r="FJF55" s="103"/>
      <c r="FJK55" s="102"/>
      <c r="FJL55" s="102"/>
      <c r="FJM55" s="103"/>
      <c r="FJR55" s="102"/>
      <c r="FJS55" s="102"/>
      <c r="FJT55" s="103"/>
      <c r="FJY55" s="102"/>
      <c r="FJZ55" s="102"/>
      <c r="FKA55" s="103"/>
      <c r="FKF55" s="102"/>
      <c r="FKG55" s="102"/>
      <c r="FKH55" s="103"/>
      <c r="FKM55" s="102"/>
      <c r="FKN55" s="102"/>
      <c r="FKO55" s="103"/>
      <c r="FKT55" s="102"/>
      <c r="FKU55" s="102"/>
      <c r="FKV55" s="103"/>
      <c r="FLA55" s="102"/>
      <c r="FLB55" s="102"/>
      <c r="FLC55" s="103"/>
      <c r="FLH55" s="102"/>
      <c r="FLI55" s="102"/>
      <c r="FLJ55" s="103"/>
      <c r="FLO55" s="102"/>
      <c r="FLP55" s="102"/>
      <c r="FLQ55" s="103"/>
      <c r="FLV55" s="102"/>
      <c r="FLW55" s="102"/>
      <c r="FLX55" s="103"/>
      <c r="FMC55" s="102"/>
      <c r="FMD55" s="102"/>
      <c r="FME55" s="103"/>
      <c r="FMJ55" s="102"/>
      <c r="FMK55" s="102"/>
      <c r="FML55" s="103"/>
      <c r="FMQ55" s="102"/>
      <c r="FMR55" s="102"/>
      <c r="FMS55" s="103"/>
      <c r="FMX55" s="102"/>
      <c r="FMY55" s="102"/>
      <c r="FMZ55" s="103"/>
      <c r="FNE55" s="102"/>
      <c r="FNF55" s="102"/>
      <c r="FNG55" s="103"/>
      <c r="FNL55" s="102"/>
      <c r="FNM55" s="102"/>
      <c r="FNN55" s="103"/>
      <c r="FNS55" s="102"/>
      <c r="FNT55" s="102"/>
      <c r="FNU55" s="103"/>
      <c r="FNZ55" s="102"/>
      <c r="FOA55" s="102"/>
      <c r="FOB55" s="103"/>
      <c r="FOG55" s="102"/>
      <c r="FOH55" s="102"/>
      <c r="FOI55" s="103"/>
      <c r="FON55" s="102"/>
      <c r="FOO55" s="102"/>
      <c r="FOP55" s="103"/>
      <c r="FOU55" s="102"/>
      <c r="FOV55" s="102"/>
      <c r="FOW55" s="103"/>
      <c r="FPB55" s="102"/>
      <c r="FPC55" s="102"/>
      <c r="FPD55" s="103"/>
      <c r="FPI55" s="102"/>
      <c r="FPJ55" s="102"/>
      <c r="FPK55" s="103"/>
      <c r="FPP55" s="102"/>
      <c r="FPQ55" s="102"/>
      <c r="FPR55" s="103"/>
      <c r="FPW55" s="102"/>
      <c r="FPX55" s="102"/>
      <c r="FPY55" s="103"/>
      <c r="FQD55" s="102"/>
      <c r="FQE55" s="102"/>
      <c r="FQF55" s="103"/>
      <c r="FQK55" s="102"/>
      <c r="FQL55" s="102"/>
      <c r="FQM55" s="103"/>
      <c r="FQR55" s="102"/>
      <c r="FQS55" s="102"/>
      <c r="FQT55" s="103"/>
      <c r="FQY55" s="102"/>
      <c r="FQZ55" s="102"/>
      <c r="FRA55" s="103"/>
      <c r="FRF55" s="102"/>
      <c r="FRG55" s="102"/>
      <c r="FRH55" s="103"/>
      <c r="FRM55" s="102"/>
      <c r="FRN55" s="102"/>
      <c r="FRO55" s="103"/>
      <c r="FRT55" s="102"/>
      <c r="FRU55" s="102"/>
      <c r="FRV55" s="103"/>
      <c r="FSA55" s="102"/>
      <c r="FSB55" s="102"/>
      <c r="FSC55" s="103"/>
      <c r="FSH55" s="102"/>
      <c r="FSI55" s="102"/>
      <c r="FSJ55" s="103"/>
      <c r="FSO55" s="102"/>
      <c r="FSP55" s="102"/>
      <c r="FSQ55" s="103"/>
      <c r="FSV55" s="102"/>
      <c r="FSW55" s="102"/>
      <c r="FSX55" s="103"/>
      <c r="FTC55" s="102"/>
      <c r="FTD55" s="102"/>
      <c r="FTE55" s="103"/>
      <c r="FTJ55" s="102"/>
      <c r="FTK55" s="102"/>
      <c r="FTL55" s="103"/>
      <c r="FTQ55" s="102"/>
      <c r="FTR55" s="102"/>
      <c r="FTS55" s="103"/>
      <c r="FTX55" s="102"/>
      <c r="FTY55" s="102"/>
      <c r="FTZ55" s="103"/>
      <c r="FUE55" s="102"/>
      <c r="FUF55" s="102"/>
      <c r="FUG55" s="103"/>
      <c r="FUL55" s="102"/>
      <c r="FUM55" s="102"/>
      <c r="FUN55" s="103"/>
      <c r="FUS55" s="102"/>
      <c r="FUT55" s="102"/>
      <c r="FUU55" s="103"/>
      <c r="FUZ55" s="102"/>
      <c r="FVA55" s="102"/>
      <c r="FVB55" s="103"/>
      <c r="FVG55" s="102"/>
      <c r="FVH55" s="102"/>
      <c r="FVI55" s="103"/>
      <c r="FVN55" s="102"/>
      <c r="FVO55" s="102"/>
      <c r="FVP55" s="103"/>
      <c r="FVU55" s="102"/>
      <c r="FVV55" s="102"/>
      <c r="FVW55" s="103"/>
      <c r="FWB55" s="102"/>
      <c r="FWC55" s="102"/>
      <c r="FWD55" s="103"/>
      <c r="FWI55" s="102"/>
      <c r="FWJ55" s="102"/>
      <c r="FWK55" s="103"/>
      <c r="FWP55" s="102"/>
      <c r="FWQ55" s="102"/>
      <c r="FWR55" s="103"/>
      <c r="FWW55" s="102"/>
      <c r="FWX55" s="102"/>
      <c r="FWY55" s="103"/>
      <c r="FXD55" s="102"/>
      <c r="FXE55" s="102"/>
      <c r="FXF55" s="103"/>
      <c r="FXK55" s="102"/>
      <c r="FXL55" s="102"/>
      <c r="FXM55" s="103"/>
      <c r="FXR55" s="102"/>
      <c r="FXS55" s="102"/>
      <c r="FXT55" s="103"/>
      <c r="FXY55" s="102"/>
      <c r="FXZ55" s="102"/>
      <c r="FYA55" s="103"/>
      <c r="FYF55" s="102"/>
      <c r="FYG55" s="102"/>
      <c r="FYH55" s="103"/>
      <c r="FYM55" s="102"/>
      <c r="FYN55" s="102"/>
      <c r="FYO55" s="103"/>
      <c r="FYT55" s="102"/>
      <c r="FYU55" s="102"/>
      <c r="FYV55" s="103"/>
      <c r="FZA55" s="102"/>
      <c r="FZB55" s="102"/>
      <c r="FZC55" s="103"/>
      <c r="FZH55" s="102"/>
      <c r="FZI55" s="102"/>
      <c r="FZJ55" s="103"/>
      <c r="FZO55" s="102"/>
      <c r="FZP55" s="102"/>
      <c r="FZQ55" s="103"/>
      <c r="FZV55" s="102"/>
      <c r="FZW55" s="102"/>
      <c r="FZX55" s="103"/>
      <c r="GAC55" s="102"/>
      <c r="GAD55" s="102"/>
      <c r="GAE55" s="103"/>
      <c r="GAJ55" s="102"/>
      <c r="GAK55" s="102"/>
      <c r="GAL55" s="103"/>
      <c r="GAQ55" s="102"/>
      <c r="GAR55" s="102"/>
      <c r="GAS55" s="103"/>
      <c r="GAX55" s="102"/>
      <c r="GAY55" s="102"/>
      <c r="GAZ55" s="103"/>
      <c r="GBE55" s="102"/>
      <c r="GBF55" s="102"/>
      <c r="GBG55" s="103"/>
      <c r="GBL55" s="102"/>
      <c r="GBM55" s="102"/>
      <c r="GBN55" s="103"/>
      <c r="GBS55" s="102"/>
      <c r="GBT55" s="102"/>
      <c r="GBU55" s="103"/>
      <c r="GBZ55" s="102"/>
      <c r="GCA55" s="102"/>
      <c r="GCB55" s="103"/>
      <c r="GCG55" s="102"/>
      <c r="GCH55" s="102"/>
      <c r="GCI55" s="103"/>
      <c r="GCN55" s="102"/>
      <c r="GCO55" s="102"/>
      <c r="GCP55" s="103"/>
      <c r="GCU55" s="102"/>
      <c r="GCV55" s="102"/>
      <c r="GCW55" s="103"/>
      <c r="GDB55" s="102"/>
      <c r="GDC55" s="102"/>
      <c r="GDD55" s="103"/>
      <c r="GDI55" s="102"/>
      <c r="GDJ55" s="102"/>
      <c r="GDK55" s="103"/>
      <c r="GDP55" s="102"/>
      <c r="GDQ55" s="102"/>
      <c r="GDR55" s="103"/>
      <c r="GDW55" s="102"/>
      <c r="GDX55" s="102"/>
      <c r="GDY55" s="103"/>
      <c r="GED55" s="102"/>
      <c r="GEE55" s="102"/>
      <c r="GEF55" s="103"/>
      <c r="GEK55" s="102"/>
      <c r="GEL55" s="102"/>
      <c r="GEM55" s="103"/>
      <c r="GER55" s="102"/>
      <c r="GES55" s="102"/>
      <c r="GET55" s="103"/>
      <c r="GEY55" s="102"/>
      <c r="GEZ55" s="102"/>
      <c r="GFA55" s="103"/>
      <c r="GFF55" s="102"/>
      <c r="GFG55" s="102"/>
      <c r="GFH55" s="103"/>
      <c r="GFM55" s="102"/>
      <c r="GFN55" s="102"/>
      <c r="GFO55" s="103"/>
      <c r="GFT55" s="102"/>
      <c r="GFU55" s="102"/>
      <c r="GFV55" s="103"/>
      <c r="GGA55" s="102"/>
      <c r="GGB55" s="102"/>
      <c r="GGC55" s="103"/>
      <c r="GGH55" s="102"/>
      <c r="GGI55" s="102"/>
      <c r="GGJ55" s="103"/>
      <c r="GGO55" s="102"/>
      <c r="GGP55" s="102"/>
      <c r="GGQ55" s="103"/>
      <c r="GGV55" s="102"/>
      <c r="GGW55" s="102"/>
      <c r="GGX55" s="103"/>
      <c r="GHC55" s="102"/>
      <c r="GHD55" s="102"/>
      <c r="GHE55" s="103"/>
      <c r="GHJ55" s="102"/>
      <c r="GHK55" s="102"/>
      <c r="GHL55" s="103"/>
      <c r="GHQ55" s="102"/>
      <c r="GHR55" s="102"/>
      <c r="GHS55" s="103"/>
      <c r="GHX55" s="102"/>
      <c r="GHY55" s="102"/>
      <c r="GHZ55" s="103"/>
      <c r="GIE55" s="102"/>
      <c r="GIF55" s="102"/>
      <c r="GIG55" s="103"/>
      <c r="GIL55" s="102"/>
      <c r="GIM55" s="102"/>
      <c r="GIN55" s="103"/>
      <c r="GIS55" s="102"/>
      <c r="GIT55" s="102"/>
      <c r="GIU55" s="103"/>
      <c r="GIZ55" s="102"/>
      <c r="GJA55" s="102"/>
      <c r="GJB55" s="103"/>
      <c r="GJG55" s="102"/>
      <c r="GJH55" s="102"/>
      <c r="GJI55" s="103"/>
      <c r="GJN55" s="102"/>
      <c r="GJO55" s="102"/>
      <c r="GJP55" s="103"/>
      <c r="GJU55" s="102"/>
      <c r="GJV55" s="102"/>
      <c r="GJW55" s="103"/>
      <c r="GKB55" s="102"/>
      <c r="GKC55" s="102"/>
      <c r="GKD55" s="103"/>
      <c r="GKI55" s="102"/>
      <c r="GKJ55" s="102"/>
      <c r="GKK55" s="103"/>
      <c r="GKP55" s="102"/>
      <c r="GKQ55" s="102"/>
      <c r="GKR55" s="103"/>
      <c r="GKW55" s="102"/>
      <c r="GKX55" s="102"/>
      <c r="GKY55" s="103"/>
      <c r="GLD55" s="102"/>
      <c r="GLE55" s="102"/>
      <c r="GLF55" s="103"/>
      <c r="GLK55" s="102"/>
      <c r="GLL55" s="102"/>
      <c r="GLM55" s="103"/>
      <c r="GLR55" s="102"/>
      <c r="GLS55" s="102"/>
      <c r="GLT55" s="103"/>
      <c r="GLY55" s="102"/>
      <c r="GLZ55" s="102"/>
      <c r="GMA55" s="103"/>
      <c r="GMF55" s="102"/>
      <c r="GMG55" s="102"/>
      <c r="GMH55" s="103"/>
      <c r="GMM55" s="102"/>
      <c r="GMN55" s="102"/>
      <c r="GMO55" s="103"/>
      <c r="GMT55" s="102"/>
      <c r="GMU55" s="102"/>
      <c r="GMV55" s="103"/>
      <c r="GNA55" s="102"/>
      <c r="GNB55" s="102"/>
      <c r="GNC55" s="103"/>
      <c r="GNH55" s="102"/>
      <c r="GNI55" s="102"/>
      <c r="GNJ55" s="103"/>
      <c r="GNO55" s="102"/>
      <c r="GNP55" s="102"/>
      <c r="GNQ55" s="103"/>
      <c r="GNV55" s="102"/>
      <c r="GNW55" s="102"/>
      <c r="GNX55" s="103"/>
      <c r="GOC55" s="102"/>
      <c r="GOD55" s="102"/>
      <c r="GOE55" s="103"/>
      <c r="GOJ55" s="102"/>
      <c r="GOK55" s="102"/>
      <c r="GOL55" s="103"/>
      <c r="GOQ55" s="102"/>
      <c r="GOR55" s="102"/>
      <c r="GOS55" s="103"/>
      <c r="GOX55" s="102"/>
      <c r="GOY55" s="102"/>
      <c r="GOZ55" s="103"/>
      <c r="GPE55" s="102"/>
      <c r="GPF55" s="102"/>
      <c r="GPG55" s="103"/>
      <c r="GPL55" s="102"/>
      <c r="GPM55" s="102"/>
      <c r="GPN55" s="103"/>
      <c r="GPS55" s="102"/>
      <c r="GPT55" s="102"/>
      <c r="GPU55" s="103"/>
      <c r="GPZ55" s="102"/>
      <c r="GQA55" s="102"/>
      <c r="GQB55" s="103"/>
      <c r="GQG55" s="102"/>
      <c r="GQH55" s="102"/>
      <c r="GQI55" s="103"/>
      <c r="GQN55" s="102"/>
      <c r="GQO55" s="102"/>
      <c r="GQP55" s="103"/>
      <c r="GQU55" s="102"/>
      <c r="GQV55" s="102"/>
      <c r="GQW55" s="103"/>
      <c r="GRB55" s="102"/>
      <c r="GRC55" s="102"/>
      <c r="GRD55" s="103"/>
      <c r="GRI55" s="102"/>
      <c r="GRJ55" s="102"/>
      <c r="GRK55" s="103"/>
      <c r="GRP55" s="102"/>
      <c r="GRQ55" s="102"/>
      <c r="GRR55" s="103"/>
      <c r="GRW55" s="102"/>
      <c r="GRX55" s="102"/>
      <c r="GRY55" s="103"/>
      <c r="GSD55" s="102"/>
      <c r="GSE55" s="102"/>
      <c r="GSF55" s="103"/>
      <c r="GSK55" s="102"/>
      <c r="GSL55" s="102"/>
      <c r="GSM55" s="103"/>
      <c r="GSR55" s="102"/>
      <c r="GSS55" s="102"/>
      <c r="GST55" s="103"/>
      <c r="GSY55" s="102"/>
      <c r="GSZ55" s="102"/>
      <c r="GTA55" s="103"/>
      <c r="GTF55" s="102"/>
      <c r="GTG55" s="102"/>
      <c r="GTH55" s="103"/>
      <c r="GTM55" s="102"/>
      <c r="GTN55" s="102"/>
      <c r="GTO55" s="103"/>
      <c r="GTT55" s="102"/>
      <c r="GTU55" s="102"/>
      <c r="GTV55" s="103"/>
      <c r="GUA55" s="102"/>
      <c r="GUB55" s="102"/>
      <c r="GUC55" s="103"/>
      <c r="GUH55" s="102"/>
      <c r="GUI55" s="102"/>
      <c r="GUJ55" s="103"/>
      <c r="GUO55" s="102"/>
      <c r="GUP55" s="102"/>
      <c r="GUQ55" s="103"/>
      <c r="GUV55" s="102"/>
      <c r="GUW55" s="102"/>
      <c r="GUX55" s="103"/>
      <c r="GVC55" s="102"/>
      <c r="GVD55" s="102"/>
      <c r="GVE55" s="103"/>
      <c r="GVJ55" s="102"/>
      <c r="GVK55" s="102"/>
      <c r="GVL55" s="103"/>
      <c r="GVQ55" s="102"/>
      <c r="GVR55" s="102"/>
      <c r="GVS55" s="103"/>
      <c r="GVX55" s="102"/>
      <c r="GVY55" s="102"/>
      <c r="GVZ55" s="103"/>
      <c r="GWE55" s="102"/>
      <c r="GWF55" s="102"/>
      <c r="GWG55" s="103"/>
      <c r="GWL55" s="102"/>
      <c r="GWM55" s="102"/>
      <c r="GWN55" s="103"/>
      <c r="GWS55" s="102"/>
      <c r="GWT55" s="102"/>
      <c r="GWU55" s="103"/>
      <c r="GWZ55" s="102"/>
      <c r="GXA55" s="102"/>
      <c r="GXB55" s="103"/>
      <c r="GXG55" s="102"/>
      <c r="GXH55" s="102"/>
      <c r="GXI55" s="103"/>
      <c r="GXN55" s="102"/>
      <c r="GXO55" s="102"/>
      <c r="GXP55" s="103"/>
      <c r="GXU55" s="102"/>
      <c r="GXV55" s="102"/>
      <c r="GXW55" s="103"/>
      <c r="GYB55" s="102"/>
      <c r="GYC55" s="102"/>
      <c r="GYD55" s="103"/>
      <c r="GYI55" s="102"/>
      <c r="GYJ55" s="102"/>
      <c r="GYK55" s="103"/>
      <c r="GYP55" s="102"/>
      <c r="GYQ55" s="102"/>
      <c r="GYR55" s="103"/>
      <c r="GYW55" s="102"/>
      <c r="GYX55" s="102"/>
      <c r="GYY55" s="103"/>
      <c r="GZD55" s="102"/>
      <c r="GZE55" s="102"/>
      <c r="GZF55" s="103"/>
      <c r="GZK55" s="102"/>
      <c r="GZL55" s="102"/>
      <c r="GZM55" s="103"/>
      <c r="GZR55" s="102"/>
      <c r="GZS55" s="102"/>
      <c r="GZT55" s="103"/>
      <c r="GZY55" s="102"/>
      <c r="GZZ55" s="102"/>
      <c r="HAA55" s="103"/>
      <c r="HAF55" s="102"/>
      <c r="HAG55" s="102"/>
      <c r="HAH55" s="103"/>
      <c r="HAM55" s="102"/>
      <c r="HAN55" s="102"/>
      <c r="HAO55" s="103"/>
      <c r="HAT55" s="102"/>
      <c r="HAU55" s="102"/>
      <c r="HAV55" s="103"/>
      <c r="HBA55" s="102"/>
      <c r="HBB55" s="102"/>
      <c r="HBC55" s="103"/>
      <c r="HBH55" s="102"/>
      <c r="HBI55" s="102"/>
      <c r="HBJ55" s="103"/>
      <c r="HBO55" s="102"/>
      <c r="HBP55" s="102"/>
      <c r="HBQ55" s="103"/>
      <c r="HBV55" s="102"/>
      <c r="HBW55" s="102"/>
      <c r="HBX55" s="103"/>
      <c r="HCC55" s="102"/>
      <c r="HCD55" s="102"/>
      <c r="HCE55" s="103"/>
      <c r="HCJ55" s="102"/>
      <c r="HCK55" s="102"/>
      <c r="HCL55" s="103"/>
      <c r="HCQ55" s="102"/>
      <c r="HCR55" s="102"/>
      <c r="HCS55" s="103"/>
      <c r="HCX55" s="102"/>
      <c r="HCY55" s="102"/>
      <c r="HCZ55" s="103"/>
      <c r="HDE55" s="102"/>
      <c r="HDF55" s="102"/>
      <c r="HDG55" s="103"/>
      <c r="HDL55" s="102"/>
      <c r="HDM55" s="102"/>
      <c r="HDN55" s="103"/>
      <c r="HDS55" s="102"/>
      <c r="HDT55" s="102"/>
      <c r="HDU55" s="103"/>
      <c r="HDZ55" s="102"/>
      <c r="HEA55" s="102"/>
      <c r="HEB55" s="103"/>
      <c r="HEG55" s="102"/>
      <c r="HEH55" s="102"/>
      <c r="HEI55" s="103"/>
      <c r="HEN55" s="102"/>
      <c r="HEO55" s="102"/>
      <c r="HEP55" s="103"/>
      <c r="HEU55" s="102"/>
      <c r="HEV55" s="102"/>
      <c r="HEW55" s="103"/>
      <c r="HFB55" s="102"/>
      <c r="HFC55" s="102"/>
      <c r="HFD55" s="103"/>
      <c r="HFI55" s="102"/>
      <c r="HFJ55" s="102"/>
      <c r="HFK55" s="103"/>
      <c r="HFP55" s="102"/>
      <c r="HFQ55" s="102"/>
      <c r="HFR55" s="103"/>
      <c r="HFW55" s="102"/>
      <c r="HFX55" s="102"/>
      <c r="HFY55" s="103"/>
      <c r="HGD55" s="102"/>
      <c r="HGE55" s="102"/>
      <c r="HGF55" s="103"/>
      <c r="HGK55" s="102"/>
      <c r="HGL55" s="102"/>
      <c r="HGM55" s="103"/>
      <c r="HGR55" s="102"/>
      <c r="HGS55" s="102"/>
      <c r="HGT55" s="103"/>
      <c r="HGY55" s="102"/>
      <c r="HGZ55" s="102"/>
      <c r="HHA55" s="103"/>
      <c r="HHF55" s="102"/>
      <c r="HHG55" s="102"/>
      <c r="HHH55" s="103"/>
      <c r="HHM55" s="102"/>
      <c r="HHN55" s="102"/>
      <c r="HHO55" s="103"/>
      <c r="HHT55" s="102"/>
      <c r="HHU55" s="102"/>
      <c r="HHV55" s="103"/>
      <c r="HIA55" s="102"/>
      <c r="HIB55" s="102"/>
      <c r="HIC55" s="103"/>
      <c r="HIH55" s="102"/>
      <c r="HII55" s="102"/>
      <c r="HIJ55" s="103"/>
      <c r="HIO55" s="102"/>
      <c r="HIP55" s="102"/>
      <c r="HIQ55" s="103"/>
      <c r="HIV55" s="102"/>
      <c r="HIW55" s="102"/>
      <c r="HIX55" s="103"/>
      <c r="HJC55" s="102"/>
      <c r="HJD55" s="102"/>
      <c r="HJE55" s="103"/>
      <c r="HJJ55" s="102"/>
      <c r="HJK55" s="102"/>
      <c r="HJL55" s="103"/>
      <c r="HJQ55" s="102"/>
      <c r="HJR55" s="102"/>
      <c r="HJS55" s="103"/>
      <c r="HJX55" s="102"/>
      <c r="HJY55" s="102"/>
      <c r="HJZ55" s="103"/>
      <c r="HKE55" s="102"/>
      <c r="HKF55" s="102"/>
      <c r="HKG55" s="103"/>
      <c r="HKL55" s="102"/>
      <c r="HKM55" s="102"/>
      <c r="HKN55" s="103"/>
      <c r="HKS55" s="102"/>
      <c r="HKT55" s="102"/>
      <c r="HKU55" s="103"/>
      <c r="HKZ55" s="102"/>
      <c r="HLA55" s="102"/>
      <c r="HLB55" s="103"/>
      <c r="HLG55" s="102"/>
      <c r="HLH55" s="102"/>
      <c r="HLI55" s="103"/>
      <c r="HLN55" s="102"/>
      <c r="HLO55" s="102"/>
      <c r="HLP55" s="103"/>
      <c r="HLU55" s="102"/>
      <c r="HLV55" s="102"/>
      <c r="HLW55" s="103"/>
      <c r="HMB55" s="102"/>
      <c r="HMC55" s="102"/>
      <c r="HMD55" s="103"/>
      <c r="HMI55" s="102"/>
      <c r="HMJ55" s="102"/>
      <c r="HMK55" s="103"/>
      <c r="HMP55" s="102"/>
      <c r="HMQ55" s="102"/>
      <c r="HMR55" s="103"/>
      <c r="HMW55" s="102"/>
      <c r="HMX55" s="102"/>
      <c r="HMY55" s="103"/>
      <c r="HND55" s="102"/>
      <c r="HNE55" s="102"/>
      <c r="HNF55" s="103"/>
      <c r="HNK55" s="102"/>
      <c r="HNL55" s="102"/>
      <c r="HNM55" s="103"/>
      <c r="HNR55" s="102"/>
      <c r="HNS55" s="102"/>
      <c r="HNT55" s="103"/>
      <c r="HNY55" s="102"/>
      <c r="HNZ55" s="102"/>
      <c r="HOA55" s="103"/>
      <c r="HOF55" s="102"/>
      <c r="HOG55" s="102"/>
      <c r="HOH55" s="103"/>
      <c r="HOM55" s="102"/>
      <c r="HON55" s="102"/>
      <c r="HOO55" s="103"/>
      <c r="HOT55" s="102"/>
      <c r="HOU55" s="102"/>
      <c r="HOV55" s="103"/>
      <c r="HPA55" s="102"/>
      <c r="HPB55" s="102"/>
      <c r="HPC55" s="103"/>
      <c r="HPH55" s="102"/>
      <c r="HPI55" s="102"/>
      <c r="HPJ55" s="103"/>
      <c r="HPO55" s="102"/>
      <c r="HPP55" s="102"/>
      <c r="HPQ55" s="103"/>
      <c r="HPV55" s="102"/>
      <c r="HPW55" s="102"/>
      <c r="HPX55" s="103"/>
      <c r="HQC55" s="102"/>
      <c r="HQD55" s="102"/>
      <c r="HQE55" s="103"/>
      <c r="HQJ55" s="102"/>
      <c r="HQK55" s="102"/>
      <c r="HQL55" s="103"/>
      <c r="HQQ55" s="102"/>
      <c r="HQR55" s="102"/>
      <c r="HQS55" s="103"/>
      <c r="HQX55" s="102"/>
      <c r="HQY55" s="102"/>
      <c r="HQZ55" s="103"/>
      <c r="HRE55" s="102"/>
      <c r="HRF55" s="102"/>
      <c r="HRG55" s="103"/>
      <c r="HRL55" s="102"/>
      <c r="HRM55" s="102"/>
      <c r="HRN55" s="103"/>
      <c r="HRS55" s="102"/>
      <c r="HRT55" s="102"/>
      <c r="HRU55" s="103"/>
      <c r="HRZ55" s="102"/>
      <c r="HSA55" s="102"/>
      <c r="HSB55" s="103"/>
      <c r="HSG55" s="102"/>
      <c r="HSH55" s="102"/>
      <c r="HSI55" s="103"/>
      <c r="HSN55" s="102"/>
      <c r="HSO55" s="102"/>
      <c r="HSP55" s="103"/>
      <c r="HSU55" s="102"/>
      <c r="HSV55" s="102"/>
      <c r="HSW55" s="103"/>
      <c r="HTB55" s="102"/>
      <c r="HTC55" s="102"/>
      <c r="HTD55" s="103"/>
      <c r="HTI55" s="102"/>
      <c r="HTJ55" s="102"/>
      <c r="HTK55" s="103"/>
      <c r="HTP55" s="102"/>
      <c r="HTQ55" s="102"/>
      <c r="HTR55" s="103"/>
      <c r="HTW55" s="102"/>
      <c r="HTX55" s="102"/>
      <c r="HTY55" s="103"/>
      <c r="HUD55" s="102"/>
      <c r="HUE55" s="102"/>
      <c r="HUF55" s="103"/>
      <c r="HUK55" s="102"/>
      <c r="HUL55" s="102"/>
      <c r="HUM55" s="103"/>
      <c r="HUR55" s="102"/>
      <c r="HUS55" s="102"/>
      <c r="HUT55" s="103"/>
      <c r="HUY55" s="102"/>
      <c r="HUZ55" s="102"/>
      <c r="HVA55" s="103"/>
      <c r="HVF55" s="102"/>
      <c r="HVG55" s="102"/>
      <c r="HVH55" s="103"/>
      <c r="HVM55" s="102"/>
      <c r="HVN55" s="102"/>
      <c r="HVO55" s="103"/>
      <c r="HVT55" s="102"/>
      <c r="HVU55" s="102"/>
      <c r="HVV55" s="103"/>
      <c r="HWA55" s="102"/>
      <c r="HWB55" s="102"/>
      <c r="HWC55" s="103"/>
      <c r="HWH55" s="102"/>
      <c r="HWI55" s="102"/>
      <c r="HWJ55" s="103"/>
      <c r="HWO55" s="102"/>
      <c r="HWP55" s="102"/>
      <c r="HWQ55" s="103"/>
      <c r="HWV55" s="102"/>
      <c r="HWW55" s="102"/>
      <c r="HWX55" s="103"/>
      <c r="HXC55" s="102"/>
      <c r="HXD55" s="102"/>
      <c r="HXE55" s="103"/>
      <c r="HXJ55" s="102"/>
      <c r="HXK55" s="102"/>
      <c r="HXL55" s="103"/>
      <c r="HXQ55" s="102"/>
      <c r="HXR55" s="102"/>
      <c r="HXS55" s="103"/>
      <c r="HXX55" s="102"/>
      <c r="HXY55" s="102"/>
      <c r="HXZ55" s="103"/>
      <c r="HYE55" s="102"/>
      <c r="HYF55" s="102"/>
      <c r="HYG55" s="103"/>
      <c r="HYL55" s="102"/>
      <c r="HYM55" s="102"/>
      <c r="HYN55" s="103"/>
      <c r="HYS55" s="102"/>
      <c r="HYT55" s="102"/>
      <c r="HYU55" s="103"/>
      <c r="HYZ55" s="102"/>
      <c r="HZA55" s="102"/>
      <c r="HZB55" s="103"/>
      <c r="HZG55" s="102"/>
      <c r="HZH55" s="102"/>
      <c r="HZI55" s="103"/>
      <c r="HZN55" s="102"/>
      <c r="HZO55" s="102"/>
      <c r="HZP55" s="103"/>
      <c r="HZU55" s="102"/>
      <c r="HZV55" s="102"/>
      <c r="HZW55" s="103"/>
      <c r="IAB55" s="102"/>
      <c r="IAC55" s="102"/>
      <c r="IAD55" s="103"/>
      <c r="IAI55" s="102"/>
      <c r="IAJ55" s="102"/>
      <c r="IAK55" s="103"/>
      <c r="IAP55" s="102"/>
      <c r="IAQ55" s="102"/>
      <c r="IAR55" s="103"/>
      <c r="IAW55" s="102"/>
      <c r="IAX55" s="102"/>
      <c r="IAY55" s="103"/>
      <c r="IBD55" s="102"/>
      <c r="IBE55" s="102"/>
      <c r="IBF55" s="103"/>
      <c r="IBK55" s="102"/>
      <c r="IBL55" s="102"/>
      <c r="IBM55" s="103"/>
      <c r="IBR55" s="102"/>
      <c r="IBS55" s="102"/>
      <c r="IBT55" s="103"/>
      <c r="IBY55" s="102"/>
      <c r="IBZ55" s="102"/>
      <c r="ICA55" s="103"/>
      <c r="ICF55" s="102"/>
      <c r="ICG55" s="102"/>
      <c r="ICH55" s="103"/>
      <c r="ICM55" s="102"/>
      <c r="ICN55" s="102"/>
      <c r="ICO55" s="103"/>
      <c r="ICT55" s="102"/>
      <c r="ICU55" s="102"/>
      <c r="ICV55" s="103"/>
      <c r="IDA55" s="102"/>
      <c r="IDB55" s="102"/>
      <c r="IDC55" s="103"/>
      <c r="IDH55" s="102"/>
      <c r="IDI55" s="102"/>
      <c r="IDJ55" s="103"/>
      <c r="IDO55" s="102"/>
      <c r="IDP55" s="102"/>
      <c r="IDQ55" s="103"/>
      <c r="IDV55" s="102"/>
      <c r="IDW55" s="102"/>
      <c r="IDX55" s="103"/>
      <c r="IEC55" s="102"/>
      <c r="IED55" s="102"/>
      <c r="IEE55" s="103"/>
      <c r="IEJ55" s="102"/>
      <c r="IEK55" s="102"/>
      <c r="IEL55" s="103"/>
      <c r="IEQ55" s="102"/>
      <c r="IER55" s="102"/>
      <c r="IES55" s="103"/>
      <c r="IEX55" s="102"/>
      <c r="IEY55" s="102"/>
      <c r="IEZ55" s="103"/>
      <c r="IFE55" s="102"/>
      <c r="IFF55" s="102"/>
      <c r="IFG55" s="103"/>
      <c r="IFL55" s="102"/>
      <c r="IFM55" s="102"/>
      <c r="IFN55" s="103"/>
      <c r="IFS55" s="102"/>
      <c r="IFT55" s="102"/>
      <c r="IFU55" s="103"/>
      <c r="IFZ55" s="102"/>
      <c r="IGA55" s="102"/>
      <c r="IGB55" s="103"/>
      <c r="IGG55" s="102"/>
      <c r="IGH55" s="102"/>
      <c r="IGI55" s="103"/>
      <c r="IGN55" s="102"/>
      <c r="IGO55" s="102"/>
      <c r="IGP55" s="103"/>
      <c r="IGU55" s="102"/>
      <c r="IGV55" s="102"/>
      <c r="IGW55" s="103"/>
      <c r="IHB55" s="102"/>
      <c r="IHC55" s="102"/>
      <c r="IHD55" s="103"/>
      <c r="IHI55" s="102"/>
      <c r="IHJ55" s="102"/>
      <c r="IHK55" s="103"/>
      <c r="IHP55" s="102"/>
      <c r="IHQ55" s="102"/>
      <c r="IHR55" s="103"/>
      <c r="IHW55" s="102"/>
      <c r="IHX55" s="102"/>
      <c r="IHY55" s="103"/>
      <c r="IID55" s="102"/>
      <c r="IIE55" s="102"/>
      <c r="IIF55" s="103"/>
      <c r="IIK55" s="102"/>
      <c r="IIL55" s="102"/>
      <c r="IIM55" s="103"/>
      <c r="IIR55" s="102"/>
      <c r="IIS55" s="102"/>
      <c r="IIT55" s="103"/>
      <c r="IIY55" s="102"/>
      <c r="IIZ55" s="102"/>
      <c r="IJA55" s="103"/>
      <c r="IJF55" s="102"/>
      <c r="IJG55" s="102"/>
      <c r="IJH55" s="103"/>
      <c r="IJM55" s="102"/>
      <c r="IJN55" s="102"/>
      <c r="IJO55" s="103"/>
      <c r="IJT55" s="102"/>
      <c r="IJU55" s="102"/>
      <c r="IJV55" s="103"/>
      <c r="IKA55" s="102"/>
      <c r="IKB55" s="102"/>
      <c r="IKC55" s="103"/>
      <c r="IKH55" s="102"/>
      <c r="IKI55" s="102"/>
      <c r="IKJ55" s="103"/>
      <c r="IKO55" s="102"/>
      <c r="IKP55" s="102"/>
      <c r="IKQ55" s="103"/>
      <c r="IKV55" s="102"/>
      <c r="IKW55" s="102"/>
      <c r="IKX55" s="103"/>
      <c r="ILC55" s="102"/>
      <c r="ILD55" s="102"/>
      <c r="ILE55" s="103"/>
      <c r="ILJ55" s="102"/>
      <c r="ILK55" s="102"/>
      <c r="ILL55" s="103"/>
      <c r="ILQ55" s="102"/>
      <c r="ILR55" s="102"/>
      <c r="ILS55" s="103"/>
      <c r="ILX55" s="102"/>
      <c r="ILY55" s="102"/>
      <c r="ILZ55" s="103"/>
      <c r="IME55" s="102"/>
      <c r="IMF55" s="102"/>
      <c r="IMG55" s="103"/>
      <c r="IML55" s="102"/>
      <c r="IMM55" s="102"/>
      <c r="IMN55" s="103"/>
      <c r="IMS55" s="102"/>
      <c r="IMT55" s="102"/>
      <c r="IMU55" s="103"/>
      <c r="IMZ55" s="102"/>
      <c r="INA55" s="102"/>
      <c r="INB55" s="103"/>
      <c r="ING55" s="102"/>
      <c r="INH55" s="102"/>
      <c r="INI55" s="103"/>
      <c r="INN55" s="102"/>
      <c r="INO55" s="102"/>
      <c r="INP55" s="103"/>
      <c r="INU55" s="102"/>
      <c r="INV55" s="102"/>
      <c r="INW55" s="103"/>
      <c r="IOB55" s="102"/>
      <c r="IOC55" s="102"/>
      <c r="IOD55" s="103"/>
      <c r="IOI55" s="102"/>
      <c r="IOJ55" s="102"/>
      <c r="IOK55" s="103"/>
      <c r="IOP55" s="102"/>
      <c r="IOQ55" s="102"/>
      <c r="IOR55" s="103"/>
      <c r="IOW55" s="102"/>
      <c r="IOX55" s="102"/>
      <c r="IOY55" s="103"/>
      <c r="IPD55" s="102"/>
      <c r="IPE55" s="102"/>
      <c r="IPF55" s="103"/>
      <c r="IPK55" s="102"/>
      <c r="IPL55" s="102"/>
      <c r="IPM55" s="103"/>
      <c r="IPR55" s="102"/>
      <c r="IPS55" s="102"/>
      <c r="IPT55" s="103"/>
      <c r="IPY55" s="102"/>
      <c r="IPZ55" s="102"/>
      <c r="IQA55" s="103"/>
      <c r="IQF55" s="102"/>
      <c r="IQG55" s="102"/>
      <c r="IQH55" s="103"/>
      <c r="IQM55" s="102"/>
      <c r="IQN55" s="102"/>
      <c r="IQO55" s="103"/>
      <c r="IQT55" s="102"/>
      <c r="IQU55" s="102"/>
      <c r="IQV55" s="103"/>
      <c r="IRA55" s="102"/>
      <c r="IRB55" s="102"/>
      <c r="IRC55" s="103"/>
      <c r="IRH55" s="102"/>
      <c r="IRI55" s="102"/>
      <c r="IRJ55" s="103"/>
      <c r="IRO55" s="102"/>
      <c r="IRP55" s="102"/>
      <c r="IRQ55" s="103"/>
      <c r="IRV55" s="102"/>
      <c r="IRW55" s="102"/>
      <c r="IRX55" s="103"/>
      <c r="ISC55" s="102"/>
      <c r="ISD55" s="102"/>
      <c r="ISE55" s="103"/>
      <c r="ISJ55" s="102"/>
      <c r="ISK55" s="102"/>
      <c r="ISL55" s="103"/>
      <c r="ISQ55" s="102"/>
      <c r="ISR55" s="102"/>
      <c r="ISS55" s="103"/>
      <c r="ISX55" s="102"/>
      <c r="ISY55" s="102"/>
      <c r="ISZ55" s="103"/>
      <c r="ITE55" s="102"/>
      <c r="ITF55" s="102"/>
      <c r="ITG55" s="103"/>
      <c r="ITL55" s="102"/>
      <c r="ITM55" s="102"/>
      <c r="ITN55" s="103"/>
      <c r="ITS55" s="102"/>
      <c r="ITT55" s="102"/>
      <c r="ITU55" s="103"/>
      <c r="ITZ55" s="102"/>
      <c r="IUA55" s="102"/>
      <c r="IUB55" s="103"/>
      <c r="IUG55" s="102"/>
      <c r="IUH55" s="102"/>
      <c r="IUI55" s="103"/>
      <c r="IUN55" s="102"/>
      <c r="IUO55" s="102"/>
      <c r="IUP55" s="103"/>
      <c r="IUU55" s="102"/>
      <c r="IUV55" s="102"/>
      <c r="IUW55" s="103"/>
      <c r="IVB55" s="102"/>
      <c r="IVC55" s="102"/>
      <c r="IVD55" s="103"/>
      <c r="IVI55" s="102"/>
      <c r="IVJ55" s="102"/>
      <c r="IVK55" s="103"/>
      <c r="IVP55" s="102"/>
      <c r="IVQ55" s="102"/>
      <c r="IVR55" s="103"/>
      <c r="IVW55" s="102"/>
      <c r="IVX55" s="102"/>
      <c r="IVY55" s="103"/>
      <c r="IWD55" s="102"/>
      <c r="IWE55" s="102"/>
      <c r="IWF55" s="103"/>
      <c r="IWK55" s="102"/>
      <c r="IWL55" s="102"/>
      <c r="IWM55" s="103"/>
      <c r="IWR55" s="102"/>
      <c r="IWS55" s="102"/>
      <c r="IWT55" s="103"/>
      <c r="IWY55" s="102"/>
      <c r="IWZ55" s="102"/>
      <c r="IXA55" s="103"/>
      <c r="IXF55" s="102"/>
      <c r="IXG55" s="102"/>
      <c r="IXH55" s="103"/>
      <c r="IXM55" s="102"/>
      <c r="IXN55" s="102"/>
      <c r="IXO55" s="103"/>
      <c r="IXT55" s="102"/>
      <c r="IXU55" s="102"/>
      <c r="IXV55" s="103"/>
      <c r="IYA55" s="102"/>
      <c r="IYB55" s="102"/>
      <c r="IYC55" s="103"/>
      <c r="IYH55" s="102"/>
      <c r="IYI55" s="102"/>
      <c r="IYJ55" s="103"/>
      <c r="IYO55" s="102"/>
      <c r="IYP55" s="102"/>
      <c r="IYQ55" s="103"/>
      <c r="IYV55" s="102"/>
      <c r="IYW55" s="102"/>
      <c r="IYX55" s="103"/>
      <c r="IZC55" s="102"/>
      <c r="IZD55" s="102"/>
      <c r="IZE55" s="103"/>
      <c r="IZJ55" s="102"/>
      <c r="IZK55" s="102"/>
      <c r="IZL55" s="103"/>
      <c r="IZQ55" s="102"/>
      <c r="IZR55" s="102"/>
      <c r="IZS55" s="103"/>
      <c r="IZX55" s="102"/>
      <c r="IZY55" s="102"/>
      <c r="IZZ55" s="103"/>
      <c r="JAE55" s="102"/>
      <c r="JAF55" s="102"/>
      <c r="JAG55" s="103"/>
      <c r="JAL55" s="102"/>
      <c r="JAM55" s="102"/>
      <c r="JAN55" s="103"/>
      <c r="JAS55" s="102"/>
      <c r="JAT55" s="102"/>
      <c r="JAU55" s="103"/>
      <c r="JAZ55" s="102"/>
      <c r="JBA55" s="102"/>
      <c r="JBB55" s="103"/>
      <c r="JBG55" s="102"/>
      <c r="JBH55" s="102"/>
      <c r="JBI55" s="103"/>
      <c r="JBN55" s="102"/>
      <c r="JBO55" s="102"/>
      <c r="JBP55" s="103"/>
      <c r="JBU55" s="102"/>
      <c r="JBV55" s="102"/>
      <c r="JBW55" s="103"/>
      <c r="JCB55" s="102"/>
      <c r="JCC55" s="102"/>
      <c r="JCD55" s="103"/>
      <c r="JCI55" s="102"/>
      <c r="JCJ55" s="102"/>
      <c r="JCK55" s="103"/>
      <c r="JCP55" s="102"/>
      <c r="JCQ55" s="102"/>
      <c r="JCR55" s="103"/>
      <c r="JCW55" s="102"/>
      <c r="JCX55" s="102"/>
      <c r="JCY55" s="103"/>
      <c r="JDD55" s="102"/>
      <c r="JDE55" s="102"/>
      <c r="JDF55" s="103"/>
      <c r="JDK55" s="102"/>
      <c r="JDL55" s="102"/>
      <c r="JDM55" s="103"/>
      <c r="JDR55" s="102"/>
      <c r="JDS55" s="102"/>
      <c r="JDT55" s="103"/>
      <c r="JDY55" s="102"/>
      <c r="JDZ55" s="102"/>
      <c r="JEA55" s="103"/>
      <c r="JEF55" s="102"/>
      <c r="JEG55" s="102"/>
      <c r="JEH55" s="103"/>
      <c r="JEM55" s="102"/>
      <c r="JEN55" s="102"/>
      <c r="JEO55" s="103"/>
      <c r="JET55" s="102"/>
      <c r="JEU55" s="102"/>
      <c r="JEV55" s="103"/>
      <c r="JFA55" s="102"/>
      <c r="JFB55" s="102"/>
      <c r="JFC55" s="103"/>
      <c r="JFH55" s="102"/>
      <c r="JFI55" s="102"/>
      <c r="JFJ55" s="103"/>
      <c r="JFO55" s="102"/>
      <c r="JFP55" s="102"/>
      <c r="JFQ55" s="103"/>
      <c r="JFV55" s="102"/>
      <c r="JFW55" s="102"/>
      <c r="JFX55" s="103"/>
      <c r="JGC55" s="102"/>
      <c r="JGD55" s="102"/>
      <c r="JGE55" s="103"/>
      <c r="JGJ55" s="102"/>
      <c r="JGK55" s="102"/>
      <c r="JGL55" s="103"/>
      <c r="JGQ55" s="102"/>
      <c r="JGR55" s="102"/>
      <c r="JGS55" s="103"/>
      <c r="JGX55" s="102"/>
      <c r="JGY55" s="102"/>
      <c r="JGZ55" s="103"/>
      <c r="JHE55" s="102"/>
      <c r="JHF55" s="102"/>
      <c r="JHG55" s="103"/>
      <c r="JHL55" s="102"/>
      <c r="JHM55" s="102"/>
      <c r="JHN55" s="103"/>
      <c r="JHS55" s="102"/>
      <c r="JHT55" s="102"/>
      <c r="JHU55" s="103"/>
      <c r="JHZ55" s="102"/>
      <c r="JIA55" s="102"/>
      <c r="JIB55" s="103"/>
      <c r="JIG55" s="102"/>
      <c r="JIH55" s="102"/>
      <c r="JII55" s="103"/>
      <c r="JIN55" s="102"/>
      <c r="JIO55" s="102"/>
      <c r="JIP55" s="103"/>
      <c r="JIU55" s="102"/>
      <c r="JIV55" s="102"/>
      <c r="JIW55" s="103"/>
      <c r="JJB55" s="102"/>
      <c r="JJC55" s="102"/>
      <c r="JJD55" s="103"/>
      <c r="JJI55" s="102"/>
      <c r="JJJ55" s="102"/>
      <c r="JJK55" s="103"/>
      <c r="JJP55" s="102"/>
      <c r="JJQ55" s="102"/>
      <c r="JJR55" s="103"/>
      <c r="JJW55" s="102"/>
      <c r="JJX55" s="102"/>
      <c r="JJY55" s="103"/>
      <c r="JKD55" s="102"/>
      <c r="JKE55" s="102"/>
      <c r="JKF55" s="103"/>
      <c r="JKK55" s="102"/>
      <c r="JKL55" s="102"/>
      <c r="JKM55" s="103"/>
      <c r="JKR55" s="102"/>
      <c r="JKS55" s="102"/>
      <c r="JKT55" s="103"/>
      <c r="JKY55" s="102"/>
      <c r="JKZ55" s="102"/>
      <c r="JLA55" s="103"/>
      <c r="JLF55" s="102"/>
      <c r="JLG55" s="102"/>
      <c r="JLH55" s="103"/>
      <c r="JLM55" s="102"/>
      <c r="JLN55" s="102"/>
      <c r="JLO55" s="103"/>
      <c r="JLT55" s="102"/>
      <c r="JLU55" s="102"/>
      <c r="JLV55" s="103"/>
      <c r="JMA55" s="102"/>
      <c r="JMB55" s="102"/>
      <c r="JMC55" s="103"/>
      <c r="JMH55" s="102"/>
      <c r="JMI55" s="102"/>
      <c r="JMJ55" s="103"/>
      <c r="JMO55" s="102"/>
      <c r="JMP55" s="102"/>
      <c r="JMQ55" s="103"/>
      <c r="JMV55" s="102"/>
      <c r="JMW55" s="102"/>
      <c r="JMX55" s="103"/>
      <c r="JNC55" s="102"/>
      <c r="JND55" s="102"/>
      <c r="JNE55" s="103"/>
      <c r="JNJ55" s="102"/>
      <c r="JNK55" s="102"/>
      <c r="JNL55" s="103"/>
      <c r="JNQ55" s="102"/>
      <c r="JNR55" s="102"/>
      <c r="JNS55" s="103"/>
      <c r="JNX55" s="102"/>
      <c r="JNY55" s="102"/>
      <c r="JNZ55" s="103"/>
      <c r="JOE55" s="102"/>
      <c r="JOF55" s="102"/>
      <c r="JOG55" s="103"/>
      <c r="JOL55" s="102"/>
      <c r="JOM55" s="102"/>
      <c r="JON55" s="103"/>
      <c r="JOS55" s="102"/>
      <c r="JOT55" s="102"/>
      <c r="JOU55" s="103"/>
      <c r="JOZ55" s="102"/>
      <c r="JPA55" s="102"/>
      <c r="JPB55" s="103"/>
      <c r="JPG55" s="102"/>
      <c r="JPH55" s="102"/>
      <c r="JPI55" s="103"/>
      <c r="JPN55" s="102"/>
      <c r="JPO55" s="102"/>
      <c r="JPP55" s="103"/>
      <c r="JPU55" s="102"/>
      <c r="JPV55" s="102"/>
      <c r="JPW55" s="103"/>
      <c r="JQB55" s="102"/>
      <c r="JQC55" s="102"/>
      <c r="JQD55" s="103"/>
      <c r="JQI55" s="102"/>
      <c r="JQJ55" s="102"/>
      <c r="JQK55" s="103"/>
      <c r="JQP55" s="102"/>
      <c r="JQQ55" s="102"/>
      <c r="JQR55" s="103"/>
      <c r="JQW55" s="102"/>
      <c r="JQX55" s="102"/>
      <c r="JQY55" s="103"/>
      <c r="JRD55" s="102"/>
      <c r="JRE55" s="102"/>
      <c r="JRF55" s="103"/>
      <c r="JRK55" s="102"/>
      <c r="JRL55" s="102"/>
      <c r="JRM55" s="103"/>
      <c r="JRR55" s="102"/>
      <c r="JRS55" s="102"/>
      <c r="JRT55" s="103"/>
      <c r="JRY55" s="102"/>
      <c r="JRZ55" s="102"/>
      <c r="JSA55" s="103"/>
      <c r="JSF55" s="102"/>
      <c r="JSG55" s="102"/>
      <c r="JSH55" s="103"/>
      <c r="JSM55" s="102"/>
      <c r="JSN55" s="102"/>
      <c r="JSO55" s="103"/>
      <c r="JST55" s="102"/>
      <c r="JSU55" s="102"/>
      <c r="JSV55" s="103"/>
      <c r="JTA55" s="102"/>
      <c r="JTB55" s="102"/>
      <c r="JTC55" s="103"/>
      <c r="JTH55" s="102"/>
      <c r="JTI55" s="102"/>
      <c r="JTJ55" s="103"/>
      <c r="JTO55" s="102"/>
      <c r="JTP55" s="102"/>
      <c r="JTQ55" s="103"/>
      <c r="JTV55" s="102"/>
      <c r="JTW55" s="102"/>
      <c r="JTX55" s="103"/>
      <c r="JUC55" s="102"/>
      <c r="JUD55" s="102"/>
      <c r="JUE55" s="103"/>
      <c r="JUJ55" s="102"/>
      <c r="JUK55" s="102"/>
      <c r="JUL55" s="103"/>
      <c r="JUQ55" s="102"/>
      <c r="JUR55" s="102"/>
      <c r="JUS55" s="103"/>
      <c r="JUX55" s="102"/>
      <c r="JUY55" s="102"/>
      <c r="JUZ55" s="103"/>
      <c r="JVE55" s="102"/>
      <c r="JVF55" s="102"/>
      <c r="JVG55" s="103"/>
      <c r="JVL55" s="102"/>
      <c r="JVM55" s="102"/>
      <c r="JVN55" s="103"/>
      <c r="JVS55" s="102"/>
      <c r="JVT55" s="102"/>
      <c r="JVU55" s="103"/>
      <c r="JVZ55" s="102"/>
      <c r="JWA55" s="102"/>
      <c r="JWB55" s="103"/>
      <c r="JWG55" s="102"/>
      <c r="JWH55" s="102"/>
      <c r="JWI55" s="103"/>
      <c r="JWN55" s="102"/>
      <c r="JWO55" s="102"/>
      <c r="JWP55" s="103"/>
      <c r="JWU55" s="102"/>
      <c r="JWV55" s="102"/>
      <c r="JWW55" s="103"/>
      <c r="JXB55" s="102"/>
      <c r="JXC55" s="102"/>
      <c r="JXD55" s="103"/>
      <c r="JXI55" s="102"/>
      <c r="JXJ55" s="102"/>
      <c r="JXK55" s="103"/>
      <c r="JXP55" s="102"/>
      <c r="JXQ55" s="102"/>
      <c r="JXR55" s="103"/>
      <c r="JXW55" s="102"/>
      <c r="JXX55" s="102"/>
      <c r="JXY55" s="103"/>
      <c r="JYD55" s="102"/>
      <c r="JYE55" s="102"/>
      <c r="JYF55" s="103"/>
      <c r="JYK55" s="102"/>
      <c r="JYL55" s="102"/>
      <c r="JYM55" s="103"/>
      <c r="JYR55" s="102"/>
      <c r="JYS55" s="102"/>
      <c r="JYT55" s="103"/>
      <c r="JYY55" s="102"/>
      <c r="JYZ55" s="102"/>
      <c r="JZA55" s="103"/>
      <c r="JZF55" s="102"/>
      <c r="JZG55" s="102"/>
      <c r="JZH55" s="103"/>
      <c r="JZM55" s="102"/>
      <c r="JZN55" s="102"/>
      <c r="JZO55" s="103"/>
      <c r="JZT55" s="102"/>
      <c r="JZU55" s="102"/>
      <c r="JZV55" s="103"/>
      <c r="KAA55" s="102"/>
      <c r="KAB55" s="102"/>
      <c r="KAC55" s="103"/>
      <c r="KAH55" s="102"/>
      <c r="KAI55" s="102"/>
      <c r="KAJ55" s="103"/>
      <c r="KAO55" s="102"/>
      <c r="KAP55" s="102"/>
      <c r="KAQ55" s="103"/>
      <c r="KAV55" s="102"/>
      <c r="KAW55" s="102"/>
      <c r="KAX55" s="103"/>
      <c r="KBC55" s="102"/>
      <c r="KBD55" s="102"/>
      <c r="KBE55" s="103"/>
      <c r="KBJ55" s="102"/>
      <c r="KBK55" s="102"/>
      <c r="KBL55" s="103"/>
      <c r="KBQ55" s="102"/>
      <c r="KBR55" s="102"/>
      <c r="KBS55" s="103"/>
      <c r="KBX55" s="102"/>
      <c r="KBY55" s="102"/>
      <c r="KBZ55" s="103"/>
      <c r="KCE55" s="102"/>
      <c r="KCF55" s="102"/>
      <c r="KCG55" s="103"/>
      <c r="KCL55" s="102"/>
      <c r="KCM55" s="102"/>
      <c r="KCN55" s="103"/>
      <c r="KCS55" s="102"/>
      <c r="KCT55" s="102"/>
      <c r="KCU55" s="103"/>
      <c r="KCZ55" s="102"/>
      <c r="KDA55" s="102"/>
      <c r="KDB55" s="103"/>
      <c r="KDG55" s="102"/>
      <c r="KDH55" s="102"/>
      <c r="KDI55" s="103"/>
      <c r="KDN55" s="102"/>
      <c r="KDO55" s="102"/>
      <c r="KDP55" s="103"/>
      <c r="KDU55" s="102"/>
      <c r="KDV55" s="102"/>
      <c r="KDW55" s="103"/>
      <c r="KEB55" s="102"/>
      <c r="KEC55" s="102"/>
      <c r="KED55" s="103"/>
      <c r="KEI55" s="102"/>
      <c r="KEJ55" s="102"/>
      <c r="KEK55" s="103"/>
      <c r="KEP55" s="102"/>
      <c r="KEQ55" s="102"/>
      <c r="KER55" s="103"/>
      <c r="KEW55" s="102"/>
      <c r="KEX55" s="102"/>
      <c r="KEY55" s="103"/>
      <c r="KFD55" s="102"/>
      <c r="KFE55" s="102"/>
      <c r="KFF55" s="103"/>
      <c r="KFK55" s="102"/>
      <c r="KFL55" s="102"/>
      <c r="KFM55" s="103"/>
      <c r="KFR55" s="102"/>
      <c r="KFS55" s="102"/>
      <c r="KFT55" s="103"/>
      <c r="KFY55" s="102"/>
      <c r="KFZ55" s="102"/>
      <c r="KGA55" s="103"/>
      <c r="KGF55" s="102"/>
      <c r="KGG55" s="102"/>
      <c r="KGH55" s="103"/>
      <c r="KGM55" s="102"/>
      <c r="KGN55" s="102"/>
      <c r="KGO55" s="103"/>
      <c r="KGT55" s="102"/>
      <c r="KGU55" s="102"/>
      <c r="KGV55" s="103"/>
      <c r="KHA55" s="102"/>
      <c r="KHB55" s="102"/>
      <c r="KHC55" s="103"/>
      <c r="KHH55" s="102"/>
      <c r="KHI55" s="102"/>
      <c r="KHJ55" s="103"/>
      <c r="KHO55" s="102"/>
      <c r="KHP55" s="102"/>
      <c r="KHQ55" s="103"/>
      <c r="KHV55" s="102"/>
      <c r="KHW55" s="102"/>
      <c r="KHX55" s="103"/>
      <c r="KIC55" s="102"/>
      <c r="KID55" s="102"/>
      <c r="KIE55" s="103"/>
      <c r="KIJ55" s="102"/>
      <c r="KIK55" s="102"/>
      <c r="KIL55" s="103"/>
      <c r="KIQ55" s="102"/>
      <c r="KIR55" s="102"/>
      <c r="KIS55" s="103"/>
      <c r="KIX55" s="102"/>
      <c r="KIY55" s="102"/>
      <c r="KIZ55" s="103"/>
      <c r="KJE55" s="102"/>
      <c r="KJF55" s="102"/>
      <c r="KJG55" s="103"/>
      <c r="KJL55" s="102"/>
      <c r="KJM55" s="102"/>
      <c r="KJN55" s="103"/>
      <c r="KJS55" s="102"/>
      <c r="KJT55" s="102"/>
      <c r="KJU55" s="103"/>
      <c r="KJZ55" s="102"/>
      <c r="KKA55" s="102"/>
      <c r="KKB55" s="103"/>
      <c r="KKG55" s="102"/>
      <c r="KKH55" s="102"/>
      <c r="KKI55" s="103"/>
      <c r="KKN55" s="102"/>
      <c r="KKO55" s="102"/>
      <c r="KKP55" s="103"/>
      <c r="KKU55" s="102"/>
      <c r="KKV55" s="102"/>
      <c r="KKW55" s="103"/>
      <c r="KLB55" s="102"/>
      <c r="KLC55" s="102"/>
      <c r="KLD55" s="103"/>
      <c r="KLI55" s="102"/>
      <c r="KLJ55" s="102"/>
      <c r="KLK55" s="103"/>
      <c r="KLP55" s="102"/>
      <c r="KLQ55" s="102"/>
      <c r="KLR55" s="103"/>
      <c r="KLW55" s="102"/>
      <c r="KLX55" s="102"/>
      <c r="KLY55" s="103"/>
      <c r="KMD55" s="102"/>
      <c r="KME55" s="102"/>
      <c r="KMF55" s="103"/>
      <c r="KMK55" s="102"/>
      <c r="KML55" s="102"/>
      <c r="KMM55" s="103"/>
      <c r="KMR55" s="102"/>
      <c r="KMS55" s="102"/>
      <c r="KMT55" s="103"/>
      <c r="KMY55" s="102"/>
      <c r="KMZ55" s="102"/>
      <c r="KNA55" s="103"/>
      <c r="KNF55" s="102"/>
      <c r="KNG55" s="102"/>
      <c r="KNH55" s="103"/>
      <c r="KNM55" s="102"/>
      <c r="KNN55" s="102"/>
      <c r="KNO55" s="103"/>
      <c r="KNT55" s="102"/>
      <c r="KNU55" s="102"/>
      <c r="KNV55" s="103"/>
      <c r="KOA55" s="102"/>
      <c r="KOB55" s="102"/>
      <c r="KOC55" s="103"/>
      <c r="KOH55" s="102"/>
      <c r="KOI55" s="102"/>
      <c r="KOJ55" s="103"/>
      <c r="KOO55" s="102"/>
      <c r="KOP55" s="102"/>
      <c r="KOQ55" s="103"/>
      <c r="KOV55" s="102"/>
      <c r="KOW55" s="102"/>
      <c r="KOX55" s="103"/>
      <c r="KPC55" s="102"/>
      <c r="KPD55" s="102"/>
      <c r="KPE55" s="103"/>
      <c r="KPJ55" s="102"/>
      <c r="KPK55" s="102"/>
      <c r="KPL55" s="103"/>
      <c r="KPQ55" s="102"/>
      <c r="KPR55" s="102"/>
      <c r="KPS55" s="103"/>
      <c r="KPX55" s="102"/>
      <c r="KPY55" s="102"/>
      <c r="KPZ55" s="103"/>
      <c r="KQE55" s="102"/>
      <c r="KQF55" s="102"/>
      <c r="KQG55" s="103"/>
      <c r="KQL55" s="102"/>
      <c r="KQM55" s="102"/>
      <c r="KQN55" s="103"/>
      <c r="KQS55" s="102"/>
      <c r="KQT55" s="102"/>
      <c r="KQU55" s="103"/>
      <c r="KQZ55" s="102"/>
      <c r="KRA55" s="102"/>
      <c r="KRB55" s="103"/>
      <c r="KRG55" s="102"/>
      <c r="KRH55" s="102"/>
      <c r="KRI55" s="103"/>
      <c r="KRN55" s="102"/>
      <c r="KRO55" s="102"/>
      <c r="KRP55" s="103"/>
      <c r="KRU55" s="102"/>
      <c r="KRV55" s="102"/>
      <c r="KRW55" s="103"/>
      <c r="KSB55" s="102"/>
      <c r="KSC55" s="102"/>
      <c r="KSD55" s="103"/>
      <c r="KSI55" s="102"/>
      <c r="KSJ55" s="102"/>
      <c r="KSK55" s="103"/>
      <c r="KSP55" s="102"/>
      <c r="KSQ55" s="102"/>
      <c r="KSR55" s="103"/>
      <c r="KSW55" s="102"/>
      <c r="KSX55" s="102"/>
      <c r="KSY55" s="103"/>
      <c r="KTD55" s="102"/>
      <c r="KTE55" s="102"/>
      <c r="KTF55" s="103"/>
      <c r="KTK55" s="102"/>
      <c r="KTL55" s="102"/>
      <c r="KTM55" s="103"/>
      <c r="KTR55" s="102"/>
      <c r="KTS55" s="102"/>
      <c r="KTT55" s="103"/>
      <c r="KTY55" s="102"/>
      <c r="KTZ55" s="102"/>
      <c r="KUA55" s="103"/>
      <c r="KUF55" s="102"/>
      <c r="KUG55" s="102"/>
      <c r="KUH55" s="103"/>
      <c r="KUM55" s="102"/>
      <c r="KUN55" s="102"/>
      <c r="KUO55" s="103"/>
      <c r="KUT55" s="102"/>
      <c r="KUU55" s="102"/>
      <c r="KUV55" s="103"/>
      <c r="KVA55" s="102"/>
      <c r="KVB55" s="102"/>
      <c r="KVC55" s="103"/>
      <c r="KVH55" s="102"/>
      <c r="KVI55" s="102"/>
      <c r="KVJ55" s="103"/>
      <c r="KVO55" s="102"/>
      <c r="KVP55" s="102"/>
      <c r="KVQ55" s="103"/>
      <c r="KVV55" s="102"/>
      <c r="KVW55" s="102"/>
      <c r="KVX55" s="103"/>
      <c r="KWC55" s="102"/>
      <c r="KWD55" s="102"/>
      <c r="KWE55" s="103"/>
      <c r="KWJ55" s="102"/>
      <c r="KWK55" s="102"/>
      <c r="KWL55" s="103"/>
      <c r="KWQ55" s="102"/>
      <c r="KWR55" s="102"/>
      <c r="KWS55" s="103"/>
      <c r="KWX55" s="102"/>
      <c r="KWY55" s="102"/>
      <c r="KWZ55" s="103"/>
      <c r="KXE55" s="102"/>
      <c r="KXF55" s="102"/>
      <c r="KXG55" s="103"/>
      <c r="KXL55" s="102"/>
      <c r="KXM55" s="102"/>
      <c r="KXN55" s="103"/>
      <c r="KXS55" s="102"/>
      <c r="KXT55" s="102"/>
      <c r="KXU55" s="103"/>
      <c r="KXZ55" s="102"/>
      <c r="KYA55" s="102"/>
      <c r="KYB55" s="103"/>
      <c r="KYG55" s="102"/>
      <c r="KYH55" s="102"/>
      <c r="KYI55" s="103"/>
      <c r="KYN55" s="102"/>
      <c r="KYO55" s="102"/>
      <c r="KYP55" s="103"/>
      <c r="KYU55" s="102"/>
      <c r="KYV55" s="102"/>
      <c r="KYW55" s="103"/>
      <c r="KZB55" s="102"/>
      <c r="KZC55" s="102"/>
      <c r="KZD55" s="103"/>
      <c r="KZI55" s="102"/>
      <c r="KZJ55" s="102"/>
      <c r="KZK55" s="103"/>
      <c r="KZP55" s="102"/>
      <c r="KZQ55" s="102"/>
      <c r="KZR55" s="103"/>
      <c r="KZW55" s="102"/>
      <c r="KZX55" s="102"/>
      <c r="KZY55" s="103"/>
      <c r="LAD55" s="102"/>
      <c r="LAE55" s="102"/>
      <c r="LAF55" s="103"/>
      <c r="LAK55" s="102"/>
      <c r="LAL55" s="102"/>
      <c r="LAM55" s="103"/>
      <c r="LAR55" s="102"/>
      <c r="LAS55" s="102"/>
      <c r="LAT55" s="103"/>
      <c r="LAY55" s="102"/>
      <c r="LAZ55" s="102"/>
      <c r="LBA55" s="103"/>
      <c r="LBF55" s="102"/>
      <c r="LBG55" s="102"/>
      <c r="LBH55" s="103"/>
      <c r="LBM55" s="102"/>
      <c r="LBN55" s="102"/>
      <c r="LBO55" s="103"/>
      <c r="LBT55" s="102"/>
      <c r="LBU55" s="102"/>
      <c r="LBV55" s="103"/>
      <c r="LCA55" s="102"/>
      <c r="LCB55" s="102"/>
      <c r="LCC55" s="103"/>
      <c r="LCH55" s="102"/>
      <c r="LCI55" s="102"/>
      <c r="LCJ55" s="103"/>
      <c r="LCO55" s="102"/>
      <c r="LCP55" s="102"/>
      <c r="LCQ55" s="103"/>
      <c r="LCV55" s="102"/>
      <c r="LCW55" s="102"/>
      <c r="LCX55" s="103"/>
      <c r="LDC55" s="102"/>
      <c r="LDD55" s="102"/>
      <c r="LDE55" s="103"/>
      <c r="LDJ55" s="102"/>
      <c r="LDK55" s="102"/>
      <c r="LDL55" s="103"/>
      <c r="LDQ55" s="102"/>
      <c r="LDR55" s="102"/>
      <c r="LDS55" s="103"/>
      <c r="LDX55" s="102"/>
      <c r="LDY55" s="102"/>
      <c r="LDZ55" s="103"/>
      <c r="LEE55" s="102"/>
      <c r="LEF55" s="102"/>
      <c r="LEG55" s="103"/>
      <c r="LEL55" s="102"/>
      <c r="LEM55" s="102"/>
      <c r="LEN55" s="103"/>
      <c r="LES55" s="102"/>
      <c r="LET55" s="102"/>
      <c r="LEU55" s="103"/>
      <c r="LEZ55" s="102"/>
      <c r="LFA55" s="102"/>
      <c r="LFB55" s="103"/>
      <c r="LFG55" s="102"/>
      <c r="LFH55" s="102"/>
      <c r="LFI55" s="103"/>
      <c r="LFN55" s="102"/>
      <c r="LFO55" s="102"/>
      <c r="LFP55" s="103"/>
      <c r="LFU55" s="102"/>
      <c r="LFV55" s="102"/>
      <c r="LFW55" s="103"/>
      <c r="LGB55" s="102"/>
      <c r="LGC55" s="102"/>
      <c r="LGD55" s="103"/>
      <c r="LGI55" s="102"/>
      <c r="LGJ55" s="102"/>
      <c r="LGK55" s="103"/>
      <c r="LGP55" s="102"/>
      <c r="LGQ55" s="102"/>
      <c r="LGR55" s="103"/>
      <c r="LGW55" s="102"/>
      <c r="LGX55" s="102"/>
      <c r="LGY55" s="103"/>
      <c r="LHD55" s="102"/>
      <c r="LHE55" s="102"/>
      <c r="LHF55" s="103"/>
      <c r="LHK55" s="102"/>
      <c r="LHL55" s="102"/>
      <c r="LHM55" s="103"/>
      <c r="LHR55" s="102"/>
      <c r="LHS55" s="102"/>
      <c r="LHT55" s="103"/>
      <c r="LHY55" s="102"/>
      <c r="LHZ55" s="102"/>
      <c r="LIA55" s="103"/>
      <c r="LIF55" s="102"/>
      <c r="LIG55" s="102"/>
      <c r="LIH55" s="103"/>
      <c r="LIM55" s="102"/>
      <c r="LIN55" s="102"/>
      <c r="LIO55" s="103"/>
      <c r="LIT55" s="102"/>
      <c r="LIU55" s="102"/>
      <c r="LIV55" s="103"/>
      <c r="LJA55" s="102"/>
      <c r="LJB55" s="102"/>
      <c r="LJC55" s="103"/>
      <c r="LJH55" s="102"/>
      <c r="LJI55" s="102"/>
      <c r="LJJ55" s="103"/>
      <c r="LJO55" s="102"/>
      <c r="LJP55" s="102"/>
      <c r="LJQ55" s="103"/>
      <c r="LJV55" s="102"/>
      <c r="LJW55" s="102"/>
      <c r="LJX55" s="103"/>
      <c r="LKC55" s="102"/>
      <c r="LKD55" s="102"/>
      <c r="LKE55" s="103"/>
      <c r="LKJ55" s="102"/>
      <c r="LKK55" s="102"/>
      <c r="LKL55" s="103"/>
      <c r="LKQ55" s="102"/>
      <c r="LKR55" s="102"/>
      <c r="LKS55" s="103"/>
      <c r="LKX55" s="102"/>
      <c r="LKY55" s="102"/>
      <c r="LKZ55" s="103"/>
      <c r="LLE55" s="102"/>
      <c r="LLF55" s="102"/>
      <c r="LLG55" s="103"/>
      <c r="LLL55" s="102"/>
      <c r="LLM55" s="102"/>
      <c r="LLN55" s="103"/>
      <c r="LLS55" s="102"/>
      <c r="LLT55" s="102"/>
      <c r="LLU55" s="103"/>
      <c r="LLZ55" s="102"/>
      <c r="LMA55" s="102"/>
      <c r="LMB55" s="103"/>
      <c r="LMG55" s="102"/>
      <c r="LMH55" s="102"/>
      <c r="LMI55" s="103"/>
      <c r="LMN55" s="102"/>
      <c r="LMO55" s="102"/>
      <c r="LMP55" s="103"/>
      <c r="LMU55" s="102"/>
      <c r="LMV55" s="102"/>
      <c r="LMW55" s="103"/>
      <c r="LNB55" s="102"/>
      <c r="LNC55" s="102"/>
      <c r="LND55" s="103"/>
      <c r="LNI55" s="102"/>
      <c r="LNJ55" s="102"/>
      <c r="LNK55" s="103"/>
      <c r="LNP55" s="102"/>
      <c r="LNQ55" s="102"/>
      <c r="LNR55" s="103"/>
      <c r="LNW55" s="102"/>
      <c r="LNX55" s="102"/>
      <c r="LNY55" s="103"/>
      <c r="LOD55" s="102"/>
      <c r="LOE55" s="102"/>
      <c r="LOF55" s="103"/>
      <c r="LOK55" s="102"/>
      <c r="LOL55" s="102"/>
      <c r="LOM55" s="103"/>
      <c r="LOR55" s="102"/>
      <c r="LOS55" s="102"/>
      <c r="LOT55" s="103"/>
      <c r="LOY55" s="102"/>
      <c r="LOZ55" s="102"/>
      <c r="LPA55" s="103"/>
      <c r="LPF55" s="102"/>
      <c r="LPG55" s="102"/>
      <c r="LPH55" s="103"/>
      <c r="LPM55" s="102"/>
      <c r="LPN55" s="102"/>
      <c r="LPO55" s="103"/>
      <c r="LPT55" s="102"/>
      <c r="LPU55" s="102"/>
      <c r="LPV55" s="103"/>
      <c r="LQA55" s="102"/>
      <c r="LQB55" s="102"/>
      <c r="LQC55" s="103"/>
      <c r="LQH55" s="102"/>
      <c r="LQI55" s="102"/>
      <c r="LQJ55" s="103"/>
      <c r="LQO55" s="102"/>
      <c r="LQP55" s="102"/>
      <c r="LQQ55" s="103"/>
      <c r="LQV55" s="102"/>
      <c r="LQW55" s="102"/>
      <c r="LQX55" s="103"/>
      <c r="LRC55" s="102"/>
      <c r="LRD55" s="102"/>
      <c r="LRE55" s="103"/>
      <c r="LRJ55" s="102"/>
      <c r="LRK55" s="102"/>
      <c r="LRL55" s="103"/>
      <c r="LRQ55" s="102"/>
      <c r="LRR55" s="102"/>
      <c r="LRS55" s="103"/>
      <c r="LRX55" s="102"/>
      <c r="LRY55" s="102"/>
      <c r="LRZ55" s="103"/>
      <c r="LSE55" s="102"/>
      <c r="LSF55" s="102"/>
      <c r="LSG55" s="103"/>
      <c r="LSL55" s="102"/>
      <c r="LSM55" s="102"/>
      <c r="LSN55" s="103"/>
      <c r="LSS55" s="102"/>
      <c r="LST55" s="102"/>
      <c r="LSU55" s="103"/>
      <c r="LSZ55" s="102"/>
      <c r="LTA55" s="102"/>
      <c r="LTB55" s="103"/>
      <c r="LTG55" s="102"/>
      <c r="LTH55" s="102"/>
      <c r="LTI55" s="103"/>
      <c r="LTN55" s="102"/>
      <c r="LTO55" s="102"/>
      <c r="LTP55" s="103"/>
      <c r="LTU55" s="102"/>
      <c r="LTV55" s="102"/>
      <c r="LTW55" s="103"/>
      <c r="LUB55" s="102"/>
      <c r="LUC55" s="102"/>
      <c r="LUD55" s="103"/>
      <c r="LUI55" s="102"/>
      <c r="LUJ55" s="102"/>
      <c r="LUK55" s="103"/>
      <c r="LUP55" s="102"/>
      <c r="LUQ55" s="102"/>
      <c r="LUR55" s="103"/>
      <c r="LUW55" s="102"/>
      <c r="LUX55" s="102"/>
      <c r="LUY55" s="103"/>
      <c r="LVD55" s="102"/>
      <c r="LVE55" s="102"/>
      <c r="LVF55" s="103"/>
      <c r="LVK55" s="102"/>
      <c r="LVL55" s="102"/>
      <c r="LVM55" s="103"/>
      <c r="LVR55" s="102"/>
      <c r="LVS55" s="102"/>
      <c r="LVT55" s="103"/>
      <c r="LVY55" s="102"/>
      <c r="LVZ55" s="102"/>
      <c r="LWA55" s="103"/>
      <c r="LWF55" s="102"/>
      <c r="LWG55" s="102"/>
      <c r="LWH55" s="103"/>
      <c r="LWM55" s="102"/>
      <c r="LWN55" s="102"/>
      <c r="LWO55" s="103"/>
      <c r="LWT55" s="102"/>
      <c r="LWU55" s="102"/>
      <c r="LWV55" s="103"/>
      <c r="LXA55" s="102"/>
      <c r="LXB55" s="102"/>
      <c r="LXC55" s="103"/>
      <c r="LXH55" s="102"/>
      <c r="LXI55" s="102"/>
      <c r="LXJ55" s="103"/>
      <c r="LXO55" s="102"/>
      <c r="LXP55" s="102"/>
      <c r="LXQ55" s="103"/>
      <c r="LXV55" s="102"/>
      <c r="LXW55" s="102"/>
      <c r="LXX55" s="103"/>
      <c r="LYC55" s="102"/>
      <c r="LYD55" s="102"/>
      <c r="LYE55" s="103"/>
      <c r="LYJ55" s="102"/>
      <c r="LYK55" s="102"/>
      <c r="LYL55" s="103"/>
      <c r="LYQ55" s="102"/>
      <c r="LYR55" s="102"/>
      <c r="LYS55" s="103"/>
      <c r="LYX55" s="102"/>
      <c r="LYY55" s="102"/>
      <c r="LYZ55" s="103"/>
      <c r="LZE55" s="102"/>
      <c r="LZF55" s="102"/>
      <c r="LZG55" s="103"/>
      <c r="LZL55" s="102"/>
      <c r="LZM55" s="102"/>
      <c r="LZN55" s="103"/>
      <c r="LZS55" s="102"/>
      <c r="LZT55" s="102"/>
      <c r="LZU55" s="103"/>
      <c r="LZZ55" s="102"/>
      <c r="MAA55" s="102"/>
      <c r="MAB55" s="103"/>
      <c r="MAG55" s="102"/>
      <c r="MAH55" s="102"/>
      <c r="MAI55" s="103"/>
      <c r="MAN55" s="102"/>
      <c r="MAO55" s="102"/>
      <c r="MAP55" s="103"/>
      <c r="MAU55" s="102"/>
      <c r="MAV55" s="102"/>
      <c r="MAW55" s="103"/>
      <c r="MBB55" s="102"/>
      <c r="MBC55" s="102"/>
      <c r="MBD55" s="103"/>
      <c r="MBI55" s="102"/>
      <c r="MBJ55" s="102"/>
      <c r="MBK55" s="103"/>
      <c r="MBP55" s="102"/>
      <c r="MBQ55" s="102"/>
      <c r="MBR55" s="103"/>
      <c r="MBW55" s="102"/>
      <c r="MBX55" s="102"/>
      <c r="MBY55" s="103"/>
      <c r="MCD55" s="102"/>
      <c r="MCE55" s="102"/>
      <c r="MCF55" s="103"/>
      <c r="MCK55" s="102"/>
      <c r="MCL55" s="102"/>
      <c r="MCM55" s="103"/>
      <c r="MCR55" s="102"/>
      <c r="MCS55" s="102"/>
      <c r="MCT55" s="103"/>
      <c r="MCY55" s="102"/>
      <c r="MCZ55" s="102"/>
      <c r="MDA55" s="103"/>
      <c r="MDF55" s="102"/>
      <c r="MDG55" s="102"/>
      <c r="MDH55" s="103"/>
      <c r="MDM55" s="102"/>
      <c r="MDN55" s="102"/>
      <c r="MDO55" s="103"/>
      <c r="MDT55" s="102"/>
      <c r="MDU55" s="102"/>
      <c r="MDV55" s="103"/>
      <c r="MEA55" s="102"/>
      <c r="MEB55" s="102"/>
      <c r="MEC55" s="103"/>
      <c r="MEH55" s="102"/>
      <c r="MEI55" s="102"/>
      <c r="MEJ55" s="103"/>
      <c r="MEO55" s="102"/>
      <c r="MEP55" s="102"/>
      <c r="MEQ55" s="103"/>
      <c r="MEV55" s="102"/>
      <c r="MEW55" s="102"/>
      <c r="MEX55" s="103"/>
      <c r="MFC55" s="102"/>
      <c r="MFD55" s="102"/>
      <c r="MFE55" s="103"/>
      <c r="MFJ55" s="102"/>
      <c r="MFK55" s="102"/>
      <c r="MFL55" s="103"/>
      <c r="MFQ55" s="102"/>
      <c r="MFR55" s="102"/>
      <c r="MFS55" s="103"/>
      <c r="MFX55" s="102"/>
      <c r="MFY55" s="102"/>
      <c r="MFZ55" s="103"/>
      <c r="MGE55" s="102"/>
      <c r="MGF55" s="102"/>
      <c r="MGG55" s="103"/>
      <c r="MGL55" s="102"/>
      <c r="MGM55" s="102"/>
      <c r="MGN55" s="103"/>
      <c r="MGS55" s="102"/>
      <c r="MGT55" s="102"/>
      <c r="MGU55" s="103"/>
      <c r="MGZ55" s="102"/>
      <c r="MHA55" s="102"/>
      <c r="MHB55" s="103"/>
      <c r="MHG55" s="102"/>
      <c r="MHH55" s="102"/>
      <c r="MHI55" s="103"/>
      <c r="MHN55" s="102"/>
      <c r="MHO55" s="102"/>
      <c r="MHP55" s="103"/>
      <c r="MHU55" s="102"/>
      <c r="MHV55" s="102"/>
      <c r="MHW55" s="103"/>
      <c r="MIB55" s="102"/>
      <c r="MIC55" s="102"/>
      <c r="MID55" s="103"/>
      <c r="MII55" s="102"/>
      <c r="MIJ55" s="102"/>
      <c r="MIK55" s="103"/>
      <c r="MIP55" s="102"/>
      <c r="MIQ55" s="102"/>
      <c r="MIR55" s="103"/>
      <c r="MIW55" s="102"/>
      <c r="MIX55" s="102"/>
      <c r="MIY55" s="103"/>
      <c r="MJD55" s="102"/>
      <c r="MJE55" s="102"/>
      <c r="MJF55" s="103"/>
      <c r="MJK55" s="102"/>
      <c r="MJL55" s="102"/>
      <c r="MJM55" s="103"/>
      <c r="MJR55" s="102"/>
      <c r="MJS55" s="102"/>
      <c r="MJT55" s="103"/>
      <c r="MJY55" s="102"/>
      <c r="MJZ55" s="102"/>
      <c r="MKA55" s="103"/>
      <c r="MKF55" s="102"/>
      <c r="MKG55" s="102"/>
      <c r="MKH55" s="103"/>
      <c r="MKM55" s="102"/>
      <c r="MKN55" s="102"/>
      <c r="MKO55" s="103"/>
      <c r="MKT55" s="102"/>
      <c r="MKU55" s="102"/>
      <c r="MKV55" s="103"/>
      <c r="MLA55" s="102"/>
      <c r="MLB55" s="102"/>
      <c r="MLC55" s="103"/>
      <c r="MLH55" s="102"/>
      <c r="MLI55" s="102"/>
      <c r="MLJ55" s="103"/>
      <c r="MLO55" s="102"/>
      <c r="MLP55" s="102"/>
      <c r="MLQ55" s="103"/>
      <c r="MLV55" s="102"/>
      <c r="MLW55" s="102"/>
      <c r="MLX55" s="103"/>
      <c r="MMC55" s="102"/>
      <c r="MMD55" s="102"/>
      <c r="MME55" s="103"/>
      <c r="MMJ55" s="102"/>
      <c r="MMK55" s="102"/>
      <c r="MML55" s="103"/>
      <c r="MMQ55" s="102"/>
      <c r="MMR55" s="102"/>
      <c r="MMS55" s="103"/>
      <c r="MMX55" s="102"/>
      <c r="MMY55" s="102"/>
      <c r="MMZ55" s="103"/>
      <c r="MNE55" s="102"/>
      <c r="MNF55" s="102"/>
      <c r="MNG55" s="103"/>
      <c r="MNL55" s="102"/>
      <c r="MNM55" s="102"/>
      <c r="MNN55" s="103"/>
      <c r="MNS55" s="102"/>
      <c r="MNT55" s="102"/>
      <c r="MNU55" s="103"/>
      <c r="MNZ55" s="102"/>
      <c r="MOA55" s="102"/>
      <c r="MOB55" s="103"/>
      <c r="MOG55" s="102"/>
      <c r="MOH55" s="102"/>
      <c r="MOI55" s="103"/>
      <c r="MON55" s="102"/>
      <c r="MOO55" s="102"/>
      <c r="MOP55" s="103"/>
      <c r="MOU55" s="102"/>
      <c r="MOV55" s="102"/>
      <c r="MOW55" s="103"/>
      <c r="MPB55" s="102"/>
      <c r="MPC55" s="102"/>
      <c r="MPD55" s="103"/>
      <c r="MPI55" s="102"/>
      <c r="MPJ55" s="102"/>
      <c r="MPK55" s="103"/>
      <c r="MPP55" s="102"/>
      <c r="MPQ55" s="102"/>
      <c r="MPR55" s="103"/>
      <c r="MPW55" s="102"/>
      <c r="MPX55" s="102"/>
      <c r="MPY55" s="103"/>
      <c r="MQD55" s="102"/>
      <c r="MQE55" s="102"/>
      <c r="MQF55" s="103"/>
      <c r="MQK55" s="102"/>
      <c r="MQL55" s="102"/>
      <c r="MQM55" s="103"/>
      <c r="MQR55" s="102"/>
      <c r="MQS55" s="102"/>
      <c r="MQT55" s="103"/>
      <c r="MQY55" s="102"/>
      <c r="MQZ55" s="102"/>
      <c r="MRA55" s="103"/>
      <c r="MRF55" s="102"/>
      <c r="MRG55" s="102"/>
      <c r="MRH55" s="103"/>
      <c r="MRM55" s="102"/>
      <c r="MRN55" s="102"/>
      <c r="MRO55" s="103"/>
      <c r="MRT55" s="102"/>
      <c r="MRU55" s="102"/>
      <c r="MRV55" s="103"/>
      <c r="MSA55" s="102"/>
      <c r="MSB55" s="102"/>
      <c r="MSC55" s="103"/>
      <c r="MSH55" s="102"/>
      <c r="MSI55" s="102"/>
      <c r="MSJ55" s="103"/>
      <c r="MSO55" s="102"/>
      <c r="MSP55" s="102"/>
      <c r="MSQ55" s="103"/>
      <c r="MSV55" s="102"/>
      <c r="MSW55" s="102"/>
      <c r="MSX55" s="103"/>
      <c r="MTC55" s="102"/>
      <c r="MTD55" s="102"/>
      <c r="MTE55" s="103"/>
      <c r="MTJ55" s="102"/>
      <c r="MTK55" s="102"/>
      <c r="MTL55" s="103"/>
      <c r="MTQ55" s="102"/>
      <c r="MTR55" s="102"/>
      <c r="MTS55" s="103"/>
      <c r="MTX55" s="102"/>
      <c r="MTY55" s="102"/>
      <c r="MTZ55" s="103"/>
      <c r="MUE55" s="102"/>
      <c r="MUF55" s="102"/>
      <c r="MUG55" s="103"/>
      <c r="MUL55" s="102"/>
      <c r="MUM55" s="102"/>
      <c r="MUN55" s="103"/>
      <c r="MUS55" s="102"/>
      <c r="MUT55" s="102"/>
      <c r="MUU55" s="103"/>
      <c r="MUZ55" s="102"/>
      <c r="MVA55" s="102"/>
      <c r="MVB55" s="103"/>
      <c r="MVG55" s="102"/>
      <c r="MVH55" s="102"/>
      <c r="MVI55" s="103"/>
      <c r="MVN55" s="102"/>
      <c r="MVO55" s="102"/>
      <c r="MVP55" s="103"/>
      <c r="MVU55" s="102"/>
      <c r="MVV55" s="102"/>
      <c r="MVW55" s="103"/>
      <c r="MWB55" s="102"/>
      <c r="MWC55" s="102"/>
      <c r="MWD55" s="103"/>
      <c r="MWI55" s="102"/>
      <c r="MWJ55" s="102"/>
      <c r="MWK55" s="103"/>
      <c r="MWP55" s="102"/>
      <c r="MWQ55" s="102"/>
      <c r="MWR55" s="103"/>
      <c r="MWW55" s="102"/>
      <c r="MWX55" s="102"/>
      <c r="MWY55" s="103"/>
      <c r="MXD55" s="102"/>
      <c r="MXE55" s="102"/>
      <c r="MXF55" s="103"/>
      <c r="MXK55" s="102"/>
      <c r="MXL55" s="102"/>
      <c r="MXM55" s="103"/>
      <c r="MXR55" s="102"/>
      <c r="MXS55" s="102"/>
      <c r="MXT55" s="103"/>
      <c r="MXY55" s="102"/>
      <c r="MXZ55" s="102"/>
      <c r="MYA55" s="103"/>
      <c r="MYF55" s="102"/>
      <c r="MYG55" s="102"/>
      <c r="MYH55" s="103"/>
      <c r="MYM55" s="102"/>
      <c r="MYN55" s="102"/>
      <c r="MYO55" s="103"/>
      <c r="MYT55" s="102"/>
      <c r="MYU55" s="102"/>
      <c r="MYV55" s="103"/>
      <c r="MZA55" s="102"/>
      <c r="MZB55" s="102"/>
      <c r="MZC55" s="103"/>
      <c r="MZH55" s="102"/>
      <c r="MZI55" s="102"/>
      <c r="MZJ55" s="103"/>
      <c r="MZO55" s="102"/>
      <c r="MZP55" s="102"/>
      <c r="MZQ55" s="103"/>
      <c r="MZV55" s="102"/>
      <c r="MZW55" s="102"/>
      <c r="MZX55" s="103"/>
      <c r="NAC55" s="102"/>
      <c r="NAD55" s="102"/>
      <c r="NAE55" s="103"/>
      <c r="NAJ55" s="102"/>
      <c r="NAK55" s="102"/>
      <c r="NAL55" s="103"/>
      <c r="NAQ55" s="102"/>
      <c r="NAR55" s="102"/>
      <c r="NAS55" s="103"/>
      <c r="NAX55" s="102"/>
      <c r="NAY55" s="102"/>
      <c r="NAZ55" s="103"/>
      <c r="NBE55" s="102"/>
      <c r="NBF55" s="102"/>
      <c r="NBG55" s="103"/>
      <c r="NBL55" s="102"/>
      <c r="NBM55" s="102"/>
      <c r="NBN55" s="103"/>
      <c r="NBS55" s="102"/>
      <c r="NBT55" s="102"/>
      <c r="NBU55" s="103"/>
      <c r="NBZ55" s="102"/>
      <c r="NCA55" s="102"/>
      <c r="NCB55" s="103"/>
      <c r="NCG55" s="102"/>
      <c r="NCH55" s="102"/>
      <c r="NCI55" s="103"/>
      <c r="NCN55" s="102"/>
      <c r="NCO55" s="102"/>
      <c r="NCP55" s="103"/>
      <c r="NCU55" s="102"/>
      <c r="NCV55" s="102"/>
      <c r="NCW55" s="103"/>
      <c r="NDB55" s="102"/>
      <c r="NDC55" s="102"/>
      <c r="NDD55" s="103"/>
      <c r="NDI55" s="102"/>
      <c r="NDJ55" s="102"/>
      <c r="NDK55" s="103"/>
      <c r="NDP55" s="102"/>
      <c r="NDQ55" s="102"/>
      <c r="NDR55" s="103"/>
      <c r="NDW55" s="102"/>
      <c r="NDX55" s="102"/>
      <c r="NDY55" s="103"/>
      <c r="NED55" s="102"/>
      <c r="NEE55" s="102"/>
      <c r="NEF55" s="103"/>
      <c r="NEK55" s="102"/>
      <c r="NEL55" s="102"/>
      <c r="NEM55" s="103"/>
      <c r="NER55" s="102"/>
      <c r="NES55" s="102"/>
      <c r="NET55" s="103"/>
      <c r="NEY55" s="102"/>
      <c r="NEZ55" s="102"/>
      <c r="NFA55" s="103"/>
      <c r="NFF55" s="102"/>
      <c r="NFG55" s="102"/>
      <c r="NFH55" s="103"/>
      <c r="NFM55" s="102"/>
      <c r="NFN55" s="102"/>
      <c r="NFO55" s="103"/>
      <c r="NFT55" s="102"/>
      <c r="NFU55" s="102"/>
      <c r="NFV55" s="103"/>
      <c r="NGA55" s="102"/>
      <c r="NGB55" s="102"/>
      <c r="NGC55" s="103"/>
      <c r="NGH55" s="102"/>
      <c r="NGI55" s="102"/>
      <c r="NGJ55" s="103"/>
      <c r="NGO55" s="102"/>
      <c r="NGP55" s="102"/>
      <c r="NGQ55" s="103"/>
      <c r="NGV55" s="102"/>
      <c r="NGW55" s="102"/>
      <c r="NGX55" s="103"/>
      <c r="NHC55" s="102"/>
      <c r="NHD55" s="102"/>
      <c r="NHE55" s="103"/>
      <c r="NHJ55" s="102"/>
      <c r="NHK55" s="102"/>
      <c r="NHL55" s="103"/>
      <c r="NHQ55" s="102"/>
      <c r="NHR55" s="102"/>
      <c r="NHS55" s="103"/>
      <c r="NHX55" s="102"/>
      <c r="NHY55" s="102"/>
      <c r="NHZ55" s="103"/>
      <c r="NIE55" s="102"/>
      <c r="NIF55" s="102"/>
      <c r="NIG55" s="103"/>
      <c r="NIL55" s="102"/>
      <c r="NIM55" s="102"/>
      <c r="NIN55" s="103"/>
      <c r="NIS55" s="102"/>
      <c r="NIT55" s="102"/>
      <c r="NIU55" s="103"/>
      <c r="NIZ55" s="102"/>
      <c r="NJA55" s="102"/>
      <c r="NJB55" s="103"/>
      <c r="NJG55" s="102"/>
      <c r="NJH55" s="102"/>
      <c r="NJI55" s="103"/>
      <c r="NJN55" s="102"/>
      <c r="NJO55" s="102"/>
      <c r="NJP55" s="103"/>
      <c r="NJU55" s="102"/>
      <c r="NJV55" s="102"/>
      <c r="NJW55" s="103"/>
      <c r="NKB55" s="102"/>
      <c r="NKC55" s="102"/>
      <c r="NKD55" s="103"/>
      <c r="NKI55" s="102"/>
      <c r="NKJ55" s="102"/>
      <c r="NKK55" s="103"/>
      <c r="NKP55" s="102"/>
      <c r="NKQ55" s="102"/>
      <c r="NKR55" s="103"/>
      <c r="NKW55" s="102"/>
      <c r="NKX55" s="102"/>
      <c r="NKY55" s="103"/>
      <c r="NLD55" s="102"/>
      <c r="NLE55" s="102"/>
      <c r="NLF55" s="103"/>
      <c r="NLK55" s="102"/>
      <c r="NLL55" s="102"/>
      <c r="NLM55" s="103"/>
      <c r="NLR55" s="102"/>
      <c r="NLS55" s="102"/>
      <c r="NLT55" s="103"/>
      <c r="NLY55" s="102"/>
      <c r="NLZ55" s="102"/>
      <c r="NMA55" s="103"/>
      <c r="NMF55" s="102"/>
      <c r="NMG55" s="102"/>
      <c r="NMH55" s="103"/>
      <c r="NMM55" s="102"/>
      <c r="NMN55" s="102"/>
      <c r="NMO55" s="103"/>
      <c r="NMT55" s="102"/>
      <c r="NMU55" s="102"/>
      <c r="NMV55" s="103"/>
      <c r="NNA55" s="102"/>
      <c r="NNB55" s="102"/>
      <c r="NNC55" s="103"/>
      <c r="NNH55" s="102"/>
      <c r="NNI55" s="102"/>
      <c r="NNJ55" s="103"/>
      <c r="NNO55" s="102"/>
      <c r="NNP55" s="102"/>
      <c r="NNQ55" s="103"/>
      <c r="NNV55" s="102"/>
      <c r="NNW55" s="102"/>
      <c r="NNX55" s="103"/>
      <c r="NOC55" s="102"/>
      <c r="NOD55" s="102"/>
      <c r="NOE55" s="103"/>
      <c r="NOJ55" s="102"/>
      <c r="NOK55" s="102"/>
      <c r="NOL55" s="103"/>
      <c r="NOQ55" s="102"/>
      <c r="NOR55" s="102"/>
      <c r="NOS55" s="103"/>
      <c r="NOX55" s="102"/>
      <c r="NOY55" s="102"/>
      <c r="NOZ55" s="103"/>
      <c r="NPE55" s="102"/>
      <c r="NPF55" s="102"/>
      <c r="NPG55" s="103"/>
      <c r="NPL55" s="102"/>
      <c r="NPM55" s="102"/>
      <c r="NPN55" s="103"/>
      <c r="NPS55" s="102"/>
      <c r="NPT55" s="102"/>
      <c r="NPU55" s="103"/>
      <c r="NPZ55" s="102"/>
      <c r="NQA55" s="102"/>
      <c r="NQB55" s="103"/>
      <c r="NQG55" s="102"/>
      <c r="NQH55" s="102"/>
      <c r="NQI55" s="103"/>
      <c r="NQN55" s="102"/>
      <c r="NQO55" s="102"/>
      <c r="NQP55" s="103"/>
      <c r="NQU55" s="102"/>
      <c r="NQV55" s="102"/>
      <c r="NQW55" s="103"/>
      <c r="NRB55" s="102"/>
      <c r="NRC55" s="102"/>
      <c r="NRD55" s="103"/>
      <c r="NRI55" s="102"/>
      <c r="NRJ55" s="102"/>
      <c r="NRK55" s="103"/>
      <c r="NRP55" s="102"/>
      <c r="NRQ55" s="102"/>
      <c r="NRR55" s="103"/>
      <c r="NRW55" s="102"/>
      <c r="NRX55" s="102"/>
      <c r="NRY55" s="103"/>
      <c r="NSD55" s="102"/>
      <c r="NSE55" s="102"/>
      <c r="NSF55" s="103"/>
      <c r="NSK55" s="102"/>
      <c r="NSL55" s="102"/>
      <c r="NSM55" s="103"/>
      <c r="NSR55" s="102"/>
      <c r="NSS55" s="102"/>
      <c r="NST55" s="103"/>
      <c r="NSY55" s="102"/>
      <c r="NSZ55" s="102"/>
      <c r="NTA55" s="103"/>
      <c r="NTF55" s="102"/>
      <c r="NTG55" s="102"/>
      <c r="NTH55" s="103"/>
      <c r="NTM55" s="102"/>
      <c r="NTN55" s="102"/>
      <c r="NTO55" s="103"/>
      <c r="NTT55" s="102"/>
      <c r="NTU55" s="102"/>
      <c r="NTV55" s="103"/>
      <c r="NUA55" s="102"/>
      <c r="NUB55" s="102"/>
      <c r="NUC55" s="103"/>
      <c r="NUH55" s="102"/>
      <c r="NUI55" s="102"/>
      <c r="NUJ55" s="103"/>
      <c r="NUO55" s="102"/>
      <c r="NUP55" s="102"/>
      <c r="NUQ55" s="103"/>
      <c r="NUV55" s="102"/>
      <c r="NUW55" s="102"/>
      <c r="NUX55" s="103"/>
      <c r="NVC55" s="102"/>
      <c r="NVD55" s="102"/>
      <c r="NVE55" s="103"/>
      <c r="NVJ55" s="102"/>
      <c r="NVK55" s="102"/>
      <c r="NVL55" s="103"/>
      <c r="NVQ55" s="102"/>
      <c r="NVR55" s="102"/>
      <c r="NVS55" s="103"/>
      <c r="NVX55" s="102"/>
      <c r="NVY55" s="102"/>
      <c r="NVZ55" s="103"/>
      <c r="NWE55" s="102"/>
      <c r="NWF55" s="102"/>
      <c r="NWG55" s="103"/>
      <c r="NWL55" s="102"/>
      <c r="NWM55" s="102"/>
      <c r="NWN55" s="103"/>
      <c r="NWS55" s="102"/>
      <c r="NWT55" s="102"/>
      <c r="NWU55" s="103"/>
      <c r="NWZ55" s="102"/>
      <c r="NXA55" s="102"/>
      <c r="NXB55" s="103"/>
      <c r="NXG55" s="102"/>
      <c r="NXH55" s="102"/>
      <c r="NXI55" s="103"/>
      <c r="NXN55" s="102"/>
      <c r="NXO55" s="102"/>
      <c r="NXP55" s="103"/>
      <c r="NXU55" s="102"/>
      <c r="NXV55" s="102"/>
      <c r="NXW55" s="103"/>
      <c r="NYB55" s="102"/>
      <c r="NYC55" s="102"/>
      <c r="NYD55" s="103"/>
      <c r="NYI55" s="102"/>
      <c r="NYJ55" s="102"/>
      <c r="NYK55" s="103"/>
      <c r="NYP55" s="102"/>
      <c r="NYQ55" s="102"/>
      <c r="NYR55" s="103"/>
      <c r="NYW55" s="102"/>
      <c r="NYX55" s="102"/>
      <c r="NYY55" s="103"/>
      <c r="NZD55" s="102"/>
      <c r="NZE55" s="102"/>
      <c r="NZF55" s="103"/>
      <c r="NZK55" s="102"/>
      <c r="NZL55" s="102"/>
      <c r="NZM55" s="103"/>
      <c r="NZR55" s="102"/>
      <c r="NZS55" s="102"/>
      <c r="NZT55" s="103"/>
      <c r="NZY55" s="102"/>
      <c r="NZZ55" s="102"/>
      <c r="OAA55" s="103"/>
      <c r="OAF55" s="102"/>
      <c r="OAG55" s="102"/>
      <c r="OAH55" s="103"/>
      <c r="OAM55" s="102"/>
      <c r="OAN55" s="102"/>
      <c r="OAO55" s="103"/>
      <c r="OAT55" s="102"/>
      <c r="OAU55" s="102"/>
      <c r="OAV55" s="103"/>
      <c r="OBA55" s="102"/>
      <c r="OBB55" s="102"/>
      <c r="OBC55" s="103"/>
      <c r="OBH55" s="102"/>
      <c r="OBI55" s="102"/>
      <c r="OBJ55" s="103"/>
      <c r="OBO55" s="102"/>
      <c r="OBP55" s="102"/>
      <c r="OBQ55" s="103"/>
      <c r="OBV55" s="102"/>
      <c r="OBW55" s="102"/>
      <c r="OBX55" s="103"/>
      <c r="OCC55" s="102"/>
      <c r="OCD55" s="102"/>
      <c r="OCE55" s="103"/>
      <c r="OCJ55" s="102"/>
      <c r="OCK55" s="102"/>
      <c r="OCL55" s="103"/>
      <c r="OCQ55" s="102"/>
      <c r="OCR55" s="102"/>
      <c r="OCS55" s="103"/>
      <c r="OCX55" s="102"/>
      <c r="OCY55" s="102"/>
      <c r="OCZ55" s="103"/>
      <c r="ODE55" s="102"/>
      <c r="ODF55" s="102"/>
      <c r="ODG55" s="103"/>
      <c r="ODL55" s="102"/>
      <c r="ODM55" s="102"/>
      <c r="ODN55" s="103"/>
      <c r="ODS55" s="102"/>
      <c r="ODT55" s="102"/>
      <c r="ODU55" s="103"/>
      <c r="ODZ55" s="102"/>
      <c r="OEA55" s="102"/>
      <c r="OEB55" s="103"/>
      <c r="OEG55" s="102"/>
      <c r="OEH55" s="102"/>
      <c r="OEI55" s="103"/>
      <c r="OEN55" s="102"/>
      <c r="OEO55" s="102"/>
      <c r="OEP55" s="103"/>
      <c r="OEU55" s="102"/>
      <c r="OEV55" s="102"/>
      <c r="OEW55" s="103"/>
      <c r="OFB55" s="102"/>
      <c r="OFC55" s="102"/>
      <c r="OFD55" s="103"/>
      <c r="OFI55" s="102"/>
      <c r="OFJ55" s="102"/>
      <c r="OFK55" s="103"/>
      <c r="OFP55" s="102"/>
      <c r="OFQ55" s="102"/>
      <c r="OFR55" s="103"/>
      <c r="OFW55" s="102"/>
      <c r="OFX55" s="102"/>
      <c r="OFY55" s="103"/>
      <c r="OGD55" s="102"/>
      <c r="OGE55" s="102"/>
      <c r="OGF55" s="103"/>
      <c r="OGK55" s="102"/>
      <c r="OGL55" s="102"/>
      <c r="OGM55" s="103"/>
      <c r="OGR55" s="102"/>
      <c r="OGS55" s="102"/>
      <c r="OGT55" s="103"/>
      <c r="OGY55" s="102"/>
      <c r="OGZ55" s="102"/>
      <c r="OHA55" s="103"/>
      <c r="OHF55" s="102"/>
      <c r="OHG55" s="102"/>
      <c r="OHH55" s="103"/>
      <c r="OHM55" s="102"/>
      <c r="OHN55" s="102"/>
      <c r="OHO55" s="103"/>
      <c r="OHT55" s="102"/>
      <c r="OHU55" s="102"/>
      <c r="OHV55" s="103"/>
      <c r="OIA55" s="102"/>
      <c r="OIB55" s="102"/>
      <c r="OIC55" s="103"/>
      <c r="OIH55" s="102"/>
      <c r="OII55" s="102"/>
      <c r="OIJ55" s="103"/>
      <c r="OIO55" s="102"/>
      <c r="OIP55" s="102"/>
      <c r="OIQ55" s="103"/>
      <c r="OIV55" s="102"/>
      <c r="OIW55" s="102"/>
      <c r="OIX55" s="103"/>
      <c r="OJC55" s="102"/>
      <c r="OJD55" s="102"/>
      <c r="OJE55" s="103"/>
      <c r="OJJ55" s="102"/>
      <c r="OJK55" s="102"/>
      <c r="OJL55" s="103"/>
      <c r="OJQ55" s="102"/>
      <c r="OJR55" s="102"/>
      <c r="OJS55" s="103"/>
      <c r="OJX55" s="102"/>
      <c r="OJY55" s="102"/>
      <c r="OJZ55" s="103"/>
      <c r="OKE55" s="102"/>
      <c r="OKF55" s="102"/>
      <c r="OKG55" s="103"/>
      <c r="OKL55" s="102"/>
      <c r="OKM55" s="102"/>
      <c r="OKN55" s="103"/>
      <c r="OKS55" s="102"/>
      <c r="OKT55" s="102"/>
      <c r="OKU55" s="103"/>
      <c r="OKZ55" s="102"/>
      <c r="OLA55" s="102"/>
      <c r="OLB55" s="103"/>
      <c r="OLG55" s="102"/>
      <c r="OLH55" s="102"/>
      <c r="OLI55" s="103"/>
      <c r="OLN55" s="102"/>
      <c r="OLO55" s="102"/>
      <c r="OLP55" s="103"/>
      <c r="OLU55" s="102"/>
      <c r="OLV55" s="102"/>
      <c r="OLW55" s="103"/>
      <c r="OMB55" s="102"/>
      <c r="OMC55" s="102"/>
      <c r="OMD55" s="103"/>
      <c r="OMI55" s="102"/>
      <c r="OMJ55" s="102"/>
      <c r="OMK55" s="103"/>
      <c r="OMP55" s="102"/>
      <c r="OMQ55" s="102"/>
      <c r="OMR55" s="103"/>
      <c r="OMW55" s="102"/>
      <c r="OMX55" s="102"/>
      <c r="OMY55" s="103"/>
      <c r="OND55" s="102"/>
      <c r="ONE55" s="102"/>
      <c r="ONF55" s="103"/>
      <c r="ONK55" s="102"/>
      <c r="ONL55" s="102"/>
      <c r="ONM55" s="103"/>
      <c r="ONR55" s="102"/>
      <c r="ONS55" s="102"/>
      <c r="ONT55" s="103"/>
      <c r="ONY55" s="102"/>
      <c r="ONZ55" s="102"/>
      <c r="OOA55" s="103"/>
      <c r="OOF55" s="102"/>
      <c r="OOG55" s="102"/>
      <c r="OOH55" s="103"/>
      <c r="OOM55" s="102"/>
      <c r="OON55" s="102"/>
      <c r="OOO55" s="103"/>
      <c r="OOT55" s="102"/>
      <c r="OOU55" s="102"/>
      <c r="OOV55" s="103"/>
      <c r="OPA55" s="102"/>
      <c r="OPB55" s="102"/>
      <c r="OPC55" s="103"/>
      <c r="OPH55" s="102"/>
      <c r="OPI55" s="102"/>
      <c r="OPJ55" s="103"/>
      <c r="OPO55" s="102"/>
      <c r="OPP55" s="102"/>
      <c r="OPQ55" s="103"/>
      <c r="OPV55" s="102"/>
      <c r="OPW55" s="102"/>
      <c r="OPX55" s="103"/>
      <c r="OQC55" s="102"/>
      <c r="OQD55" s="102"/>
      <c r="OQE55" s="103"/>
      <c r="OQJ55" s="102"/>
      <c r="OQK55" s="102"/>
      <c r="OQL55" s="103"/>
      <c r="OQQ55" s="102"/>
      <c r="OQR55" s="102"/>
      <c r="OQS55" s="103"/>
      <c r="OQX55" s="102"/>
      <c r="OQY55" s="102"/>
      <c r="OQZ55" s="103"/>
      <c r="ORE55" s="102"/>
      <c r="ORF55" s="102"/>
      <c r="ORG55" s="103"/>
      <c r="ORL55" s="102"/>
      <c r="ORM55" s="102"/>
      <c r="ORN55" s="103"/>
      <c r="ORS55" s="102"/>
      <c r="ORT55" s="102"/>
      <c r="ORU55" s="103"/>
      <c r="ORZ55" s="102"/>
      <c r="OSA55" s="102"/>
      <c r="OSB55" s="103"/>
      <c r="OSG55" s="102"/>
      <c r="OSH55" s="102"/>
      <c r="OSI55" s="103"/>
      <c r="OSN55" s="102"/>
      <c r="OSO55" s="102"/>
      <c r="OSP55" s="103"/>
      <c r="OSU55" s="102"/>
      <c r="OSV55" s="102"/>
      <c r="OSW55" s="103"/>
      <c r="OTB55" s="102"/>
      <c r="OTC55" s="102"/>
      <c r="OTD55" s="103"/>
      <c r="OTI55" s="102"/>
      <c r="OTJ55" s="102"/>
      <c r="OTK55" s="103"/>
      <c r="OTP55" s="102"/>
      <c r="OTQ55" s="102"/>
      <c r="OTR55" s="103"/>
      <c r="OTW55" s="102"/>
      <c r="OTX55" s="102"/>
      <c r="OTY55" s="103"/>
      <c r="OUD55" s="102"/>
      <c r="OUE55" s="102"/>
      <c r="OUF55" s="103"/>
      <c r="OUK55" s="102"/>
      <c r="OUL55" s="102"/>
      <c r="OUM55" s="103"/>
      <c r="OUR55" s="102"/>
      <c r="OUS55" s="102"/>
      <c r="OUT55" s="103"/>
      <c r="OUY55" s="102"/>
      <c r="OUZ55" s="102"/>
      <c r="OVA55" s="103"/>
      <c r="OVF55" s="102"/>
      <c r="OVG55" s="102"/>
      <c r="OVH55" s="103"/>
      <c r="OVM55" s="102"/>
      <c r="OVN55" s="102"/>
      <c r="OVO55" s="103"/>
      <c r="OVT55" s="102"/>
      <c r="OVU55" s="102"/>
      <c r="OVV55" s="103"/>
      <c r="OWA55" s="102"/>
      <c r="OWB55" s="102"/>
      <c r="OWC55" s="103"/>
      <c r="OWH55" s="102"/>
      <c r="OWI55" s="102"/>
      <c r="OWJ55" s="103"/>
      <c r="OWO55" s="102"/>
      <c r="OWP55" s="102"/>
      <c r="OWQ55" s="103"/>
      <c r="OWV55" s="102"/>
      <c r="OWW55" s="102"/>
      <c r="OWX55" s="103"/>
      <c r="OXC55" s="102"/>
      <c r="OXD55" s="102"/>
      <c r="OXE55" s="103"/>
      <c r="OXJ55" s="102"/>
      <c r="OXK55" s="102"/>
      <c r="OXL55" s="103"/>
      <c r="OXQ55" s="102"/>
      <c r="OXR55" s="102"/>
      <c r="OXS55" s="103"/>
      <c r="OXX55" s="102"/>
      <c r="OXY55" s="102"/>
      <c r="OXZ55" s="103"/>
      <c r="OYE55" s="102"/>
      <c r="OYF55" s="102"/>
      <c r="OYG55" s="103"/>
      <c r="OYL55" s="102"/>
      <c r="OYM55" s="102"/>
      <c r="OYN55" s="103"/>
      <c r="OYS55" s="102"/>
      <c r="OYT55" s="102"/>
      <c r="OYU55" s="103"/>
      <c r="OYZ55" s="102"/>
      <c r="OZA55" s="102"/>
      <c r="OZB55" s="103"/>
      <c r="OZG55" s="102"/>
      <c r="OZH55" s="102"/>
      <c r="OZI55" s="103"/>
      <c r="OZN55" s="102"/>
      <c r="OZO55" s="102"/>
      <c r="OZP55" s="103"/>
      <c r="OZU55" s="102"/>
      <c r="OZV55" s="102"/>
      <c r="OZW55" s="103"/>
      <c r="PAB55" s="102"/>
      <c r="PAC55" s="102"/>
      <c r="PAD55" s="103"/>
      <c r="PAI55" s="102"/>
      <c r="PAJ55" s="102"/>
      <c r="PAK55" s="103"/>
      <c r="PAP55" s="102"/>
      <c r="PAQ55" s="102"/>
      <c r="PAR55" s="103"/>
      <c r="PAW55" s="102"/>
      <c r="PAX55" s="102"/>
      <c r="PAY55" s="103"/>
      <c r="PBD55" s="102"/>
      <c r="PBE55" s="102"/>
      <c r="PBF55" s="103"/>
      <c r="PBK55" s="102"/>
      <c r="PBL55" s="102"/>
      <c r="PBM55" s="103"/>
      <c r="PBR55" s="102"/>
      <c r="PBS55" s="102"/>
      <c r="PBT55" s="103"/>
      <c r="PBY55" s="102"/>
      <c r="PBZ55" s="102"/>
      <c r="PCA55" s="103"/>
      <c r="PCF55" s="102"/>
      <c r="PCG55" s="102"/>
      <c r="PCH55" s="103"/>
      <c r="PCM55" s="102"/>
      <c r="PCN55" s="102"/>
      <c r="PCO55" s="103"/>
      <c r="PCT55" s="102"/>
      <c r="PCU55" s="102"/>
      <c r="PCV55" s="103"/>
      <c r="PDA55" s="102"/>
      <c r="PDB55" s="102"/>
      <c r="PDC55" s="103"/>
      <c r="PDH55" s="102"/>
      <c r="PDI55" s="102"/>
      <c r="PDJ55" s="103"/>
      <c r="PDO55" s="102"/>
      <c r="PDP55" s="102"/>
      <c r="PDQ55" s="103"/>
      <c r="PDV55" s="102"/>
      <c r="PDW55" s="102"/>
      <c r="PDX55" s="103"/>
      <c r="PEC55" s="102"/>
      <c r="PED55" s="102"/>
      <c r="PEE55" s="103"/>
      <c r="PEJ55" s="102"/>
      <c r="PEK55" s="102"/>
      <c r="PEL55" s="103"/>
      <c r="PEQ55" s="102"/>
      <c r="PER55" s="102"/>
      <c r="PES55" s="103"/>
      <c r="PEX55" s="102"/>
      <c r="PEY55" s="102"/>
      <c r="PEZ55" s="103"/>
      <c r="PFE55" s="102"/>
      <c r="PFF55" s="102"/>
      <c r="PFG55" s="103"/>
      <c r="PFL55" s="102"/>
      <c r="PFM55" s="102"/>
      <c r="PFN55" s="103"/>
      <c r="PFS55" s="102"/>
      <c r="PFT55" s="102"/>
      <c r="PFU55" s="103"/>
      <c r="PFZ55" s="102"/>
      <c r="PGA55" s="102"/>
      <c r="PGB55" s="103"/>
      <c r="PGG55" s="102"/>
      <c r="PGH55" s="102"/>
      <c r="PGI55" s="103"/>
      <c r="PGN55" s="102"/>
      <c r="PGO55" s="102"/>
      <c r="PGP55" s="103"/>
      <c r="PGU55" s="102"/>
      <c r="PGV55" s="102"/>
      <c r="PGW55" s="103"/>
      <c r="PHB55" s="102"/>
      <c r="PHC55" s="102"/>
      <c r="PHD55" s="103"/>
      <c r="PHI55" s="102"/>
      <c r="PHJ55" s="102"/>
      <c r="PHK55" s="103"/>
      <c r="PHP55" s="102"/>
      <c r="PHQ55" s="102"/>
      <c r="PHR55" s="103"/>
      <c r="PHW55" s="102"/>
      <c r="PHX55" s="102"/>
      <c r="PHY55" s="103"/>
      <c r="PID55" s="102"/>
      <c r="PIE55" s="102"/>
      <c r="PIF55" s="103"/>
      <c r="PIK55" s="102"/>
      <c r="PIL55" s="102"/>
      <c r="PIM55" s="103"/>
      <c r="PIR55" s="102"/>
      <c r="PIS55" s="102"/>
      <c r="PIT55" s="103"/>
      <c r="PIY55" s="102"/>
      <c r="PIZ55" s="102"/>
      <c r="PJA55" s="103"/>
      <c r="PJF55" s="102"/>
      <c r="PJG55" s="102"/>
      <c r="PJH55" s="103"/>
      <c r="PJM55" s="102"/>
      <c r="PJN55" s="102"/>
      <c r="PJO55" s="103"/>
      <c r="PJT55" s="102"/>
      <c r="PJU55" s="102"/>
      <c r="PJV55" s="103"/>
      <c r="PKA55" s="102"/>
      <c r="PKB55" s="102"/>
      <c r="PKC55" s="103"/>
      <c r="PKH55" s="102"/>
      <c r="PKI55" s="102"/>
      <c r="PKJ55" s="103"/>
      <c r="PKO55" s="102"/>
      <c r="PKP55" s="102"/>
      <c r="PKQ55" s="103"/>
      <c r="PKV55" s="102"/>
      <c r="PKW55" s="102"/>
      <c r="PKX55" s="103"/>
      <c r="PLC55" s="102"/>
      <c r="PLD55" s="102"/>
      <c r="PLE55" s="103"/>
      <c r="PLJ55" s="102"/>
      <c r="PLK55" s="102"/>
      <c r="PLL55" s="103"/>
      <c r="PLQ55" s="102"/>
      <c r="PLR55" s="102"/>
      <c r="PLS55" s="103"/>
      <c r="PLX55" s="102"/>
      <c r="PLY55" s="102"/>
      <c r="PLZ55" s="103"/>
      <c r="PME55" s="102"/>
      <c r="PMF55" s="102"/>
      <c r="PMG55" s="103"/>
      <c r="PML55" s="102"/>
      <c r="PMM55" s="102"/>
      <c r="PMN55" s="103"/>
      <c r="PMS55" s="102"/>
      <c r="PMT55" s="102"/>
      <c r="PMU55" s="103"/>
      <c r="PMZ55" s="102"/>
      <c r="PNA55" s="102"/>
      <c r="PNB55" s="103"/>
      <c r="PNG55" s="102"/>
      <c r="PNH55" s="102"/>
      <c r="PNI55" s="103"/>
      <c r="PNN55" s="102"/>
      <c r="PNO55" s="102"/>
      <c r="PNP55" s="103"/>
      <c r="PNU55" s="102"/>
      <c r="PNV55" s="102"/>
      <c r="PNW55" s="103"/>
      <c r="POB55" s="102"/>
      <c r="POC55" s="102"/>
      <c r="POD55" s="103"/>
      <c r="POI55" s="102"/>
      <c r="POJ55" s="102"/>
      <c r="POK55" s="103"/>
      <c r="POP55" s="102"/>
      <c r="POQ55" s="102"/>
      <c r="POR55" s="103"/>
      <c r="POW55" s="102"/>
      <c r="POX55" s="102"/>
      <c r="POY55" s="103"/>
      <c r="PPD55" s="102"/>
      <c r="PPE55" s="102"/>
      <c r="PPF55" s="103"/>
      <c r="PPK55" s="102"/>
      <c r="PPL55" s="102"/>
      <c r="PPM55" s="103"/>
      <c r="PPR55" s="102"/>
      <c r="PPS55" s="102"/>
      <c r="PPT55" s="103"/>
      <c r="PPY55" s="102"/>
      <c r="PPZ55" s="102"/>
      <c r="PQA55" s="103"/>
      <c r="PQF55" s="102"/>
      <c r="PQG55" s="102"/>
      <c r="PQH55" s="103"/>
      <c r="PQM55" s="102"/>
      <c r="PQN55" s="102"/>
      <c r="PQO55" s="103"/>
      <c r="PQT55" s="102"/>
      <c r="PQU55" s="102"/>
      <c r="PQV55" s="103"/>
      <c r="PRA55" s="102"/>
      <c r="PRB55" s="102"/>
      <c r="PRC55" s="103"/>
      <c r="PRH55" s="102"/>
      <c r="PRI55" s="102"/>
      <c r="PRJ55" s="103"/>
      <c r="PRO55" s="102"/>
      <c r="PRP55" s="102"/>
      <c r="PRQ55" s="103"/>
      <c r="PRV55" s="102"/>
      <c r="PRW55" s="102"/>
      <c r="PRX55" s="103"/>
      <c r="PSC55" s="102"/>
      <c r="PSD55" s="102"/>
      <c r="PSE55" s="103"/>
      <c r="PSJ55" s="102"/>
      <c r="PSK55" s="102"/>
      <c r="PSL55" s="103"/>
      <c r="PSQ55" s="102"/>
      <c r="PSR55" s="102"/>
      <c r="PSS55" s="103"/>
      <c r="PSX55" s="102"/>
      <c r="PSY55" s="102"/>
      <c r="PSZ55" s="103"/>
      <c r="PTE55" s="102"/>
      <c r="PTF55" s="102"/>
      <c r="PTG55" s="103"/>
      <c r="PTL55" s="102"/>
      <c r="PTM55" s="102"/>
      <c r="PTN55" s="103"/>
      <c r="PTS55" s="102"/>
      <c r="PTT55" s="102"/>
      <c r="PTU55" s="103"/>
      <c r="PTZ55" s="102"/>
      <c r="PUA55" s="102"/>
      <c r="PUB55" s="103"/>
      <c r="PUG55" s="102"/>
      <c r="PUH55" s="102"/>
      <c r="PUI55" s="103"/>
      <c r="PUN55" s="102"/>
      <c r="PUO55" s="102"/>
      <c r="PUP55" s="103"/>
      <c r="PUU55" s="102"/>
      <c r="PUV55" s="102"/>
      <c r="PUW55" s="103"/>
      <c r="PVB55" s="102"/>
      <c r="PVC55" s="102"/>
      <c r="PVD55" s="103"/>
      <c r="PVI55" s="102"/>
      <c r="PVJ55" s="102"/>
      <c r="PVK55" s="103"/>
      <c r="PVP55" s="102"/>
      <c r="PVQ55" s="102"/>
      <c r="PVR55" s="103"/>
      <c r="PVW55" s="102"/>
      <c r="PVX55" s="102"/>
      <c r="PVY55" s="103"/>
      <c r="PWD55" s="102"/>
      <c r="PWE55" s="102"/>
      <c r="PWF55" s="103"/>
      <c r="PWK55" s="102"/>
      <c r="PWL55" s="102"/>
      <c r="PWM55" s="103"/>
      <c r="PWR55" s="102"/>
      <c r="PWS55" s="102"/>
      <c r="PWT55" s="103"/>
      <c r="PWY55" s="102"/>
      <c r="PWZ55" s="102"/>
      <c r="PXA55" s="103"/>
      <c r="PXF55" s="102"/>
      <c r="PXG55" s="102"/>
      <c r="PXH55" s="103"/>
      <c r="PXM55" s="102"/>
      <c r="PXN55" s="102"/>
      <c r="PXO55" s="103"/>
      <c r="PXT55" s="102"/>
      <c r="PXU55" s="102"/>
      <c r="PXV55" s="103"/>
      <c r="PYA55" s="102"/>
      <c r="PYB55" s="102"/>
      <c r="PYC55" s="103"/>
      <c r="PYH55" s="102"/>
      <c r="PYI55" s="102"/>
      <c r="PYJ55" s="103"/>
      <c r="PYO55" s="102"/>
      <c r="PYP55" s="102"/>
      <c r="PYQ55" s="103"/>
      <c r="PYV55" s="102"/>
      <c r="PYW55" s="102"/>
      <c r="PYX55" s="103"/>
      <c r="PZC55" s="102"/>
      <c r="PZD55" s="102"/>
      <c r="PZE55" s="103"/>
      <c r="PZJ55" s="102"/>
      <c r="PZK55" s="102"/>
      <c r="PZL55" s="103"/>
      <c r="PZQ55" s="102"/>
      <c r="PZR55" s="102"/>
      <c r="PZS55" s="103"/>
      <c r="PZX55" s="102"/>
      <c r="PZY55" s="102"/>
      <c r="PZZ55" s="103"/>
      <c r="QAE55" s="102"/>
      <c r="QAF55" s="102"/>
      <c r="QAG55" s="103"/>
      <c r="QAL55" s="102"/>
      <c r="QAM55" s="102"/>
      <c r="QAN55" s="103"/>
      <c r="QAS55" s="102"/>
      <c r="QAT55" s="102"/>
      <c r="QAU55" s="103"/>
      <c r="QAZ55" s="102"/>
      <c r="QBA55" s="102"/>
      <c r="QBB55" s="103"/>
      <c r="QBG55" s="102"/>
      <c r="QBH55" s="102"/>
      <c r="QBI55" s="103"/>
      <c r="QBN55" s="102"/>
      <c r="QBO55" s="102"/>
      <c r="QBP55" s="103"/>
      <c r="QBU55" s="102"/>
      <c r="QBV55" s="102"/>
      <c r="QBW55" s="103"/>
      <c r="QCB55" s="102"/>
      <c r="QCC55" s="102"/>
      <c r="QCD55" s="103"/>
      <c r="QCI55" s="102"/>
      <c r="QCJ55" s="102"/>
      <c r="QCK55" s="103"/>
      <c r="QCP55" s="102"/>
      <c r="QCQ55" s="102"/>
      <c r="QCR55" s="103"/>
      <c r="QCW55" s="102"/>
      <c r="QCX55" s="102"/>
      <c r="QCY55" s="103"/>
      <c r="QDD55" s="102"/>
      <c r="QDE55" s="102"/>
      <c r="QDF55" s="103"/>
      <c r="QDK55" s="102"/>
      <c r="QDL55" s="102"/>
      <c r="QDM55" s="103"/>
      <c r="QDR55" s="102"/>
      <c r="QDS55" s="102"/>
      <c r="QDT55" s="103"/>
      <c r="QDY55" s="102"/>
      <c r="QDZ55" s="102"/>
      <c r="QEA55" s="103"/>
      <c r="QEF55" s="102"/>
      <c r="QEG55" s="102"/>
      <c r="QEH55" s="103"/>
      <c r="QEM55" s="102"/>
      <c r="QEN55" s="102"/>
      <c r="QEO55" s="103"/>
      <c r="QET55" s="102"/>
      <c r="QEU55" s="102"/>
      <c r="QEV55" s="103"/>
      <c r="QFA55" s="102"/>
      <c r="QFB55" s="102"/>
      <c r="QFC55" s="103"/>
      <c r="QFH55" s="102"/>
      <c r="QFI55" s="102"/>
      <c r="QFJ55" s="103"/>
      <c r="QFO55" s="102"/>
      <c r="QFP55" s="102"/>
      <c r="QFQ55" s="103"/>
      <c r="QFV55" s="102"/>
      <c r="QFW55" s="102"/>
      <c r="QFX55" s="103"/>
      <c r="QGC55" s="102"/>
      <c r="QGD55" s="102"/>
      <c r="QGE55" s="103"/>
      <c r="QGJ55" s="102"/>
      <c r="QGK55" s="102"/>
      <c r="QGL55" s="103"/>
      <c r="QGQ55" s="102"/>
      <c r="QGR55" s="102"/>
      <c r="QGS55" s="103"/>
      <c r="QGX55" s="102"/>
      <c r="QGY55" s="102"/>
      <c r="QGZ55" s="103"/>
      <c r="QHE55" s="102"/>
      <c r="QHF55" s="102"/>
      <c r="QHG55" s="103"/>
      <c r="QHL55" s="102"/>
      <c r="QHM55" s="102"/>
      <c r="QHN55" s="103"/>
      <c r="QHS55" s="102"/>
      <c r="QHT55" s="102"/>
      <c r="QHU55" s="103"/>
      <c r="QHZ55" s="102"/>
      <c r="QIA55" s="102"/>
      <c r="QIB55" s="103"/>
      <c r="QIG55" s="102"/>
      <c r="QIH55" s="102"/>
      <c r="QII55" s="103"/>
      <c r="QIN55" s="102"/>
      <c r="QIO55" s="102"/>
      <c r="QIP55" s="103"/>
      <c r="QIU55" s="102"/>
      <c r="QIV55" s="102"/>
      <c r="QIW55" s="103"/>
      <c r="QJB55" s="102"/>
      <c r="QJC55" s="102"/>
      <c r="QJD55" s="103"/>
      <c r="QJI55" s="102"/>
      <c r="QJJ55" s="102"/>
      <c r="QJK55" s="103"/>
      <c r="QJP55" s="102"/>
      <c r="QJQ55" s="102"/>
      <c r="QJR55" s="103"/>
      <c r="QJW55" s="102"/>
      <c r="QJX55" s="102"/>
      <c r="QJY55" s="103"/>
      <c r="QKD55" s="102"/>
      <c r="QKE55" s="102"/>
      <c r="QKF55" s="103"/>
      <c r="QKK55" s="102"/>
      <c r="QKL55" s="102"/>
      <c r="QKM55" s="103"/>
      <c r="QKR55" s="102"/>
      <c r="QKS55" s="102"/>
      <c r="QKT55" s="103"/>
      <c r="QKY55" s="102"/>
      <c r="QKZ55" s="102"/>
      <c r="QLA55" s="103"/>
      <c r="QLF55" s="102"/>
      <c r="QLG55" s="102"/>
      <c r="QLH55" s="103"/>
      <c r="QLM55" s="102"/>
      <c r="QLN55" s="102"/>
      <c r="QLO55" s="103"/>
      <c r="QLT55" s="102"/>
      <c r="QLU55" s="102"/>
      <c r="QLV55" s="103"/>
      <c r="QMA55" s="102"/>
      <c r="QMB55" s="102"/>
      <c r="QMC55" s="103"/>
      <c r="QMH55" s="102"/>
      <c r="QMI55" s="102"/>
      <c r="QMJ55" s="103"/>
      <c r="QMO55" s="102"/>
      <c r="QMP55" s="102"/>
      <c r="QMQ55" s="103"/>
      <c r="QMV55" s="102"/>
      <c r="QMW55" s="102"/>
      <c r="QMX55" s="103"/>
      <c r="QNC55" s="102"/>
      <c r="QND55" s="102"/>
      <c r="QNE55" s="103"/>
      <c r="QNJ55" s="102"/>
      <c r="QNK55" s="102"/>
      <c r="QNL55" s="103"/>
      <c r="QNQ55" s="102"/>
      <c r="QNR55" s="102"/>
      <c r="QNS55" s="103"/>
      <c r="QNX55" s="102"/>
      <c r="QNY55" s="102"/>
      <c r="QNZ55" s="103"/>
      <c r="QOE55" s="102"/>
      <c r="QOF55" s="102"/>
      <c r="QOG55" s="103"/>
      <c r="QOL55" s="102"/>
      <c r="QOM55" s="102"/>
      <c r="QON55" s="103"/>
      <c r="QOS55" s="102"/>
      <c r="QOT55" s="102"/>
      <c r="QOU55" s="103"/>
      <c r="QOZ55" s="102"/>
      <c r="QPA55" s="102"/>
      <c r="QPB55" s="103"/>
      <c r="QPG55" s="102"/>
      <c r="QPH55" s="102"/>
      <c r="QPI55" s="103"/>
      <c r="QPN55" s="102"/>
      <c r="QPO55" s="102"/>
      <c r="QPP55" s="103"/>
      <c r="QPU55" s="102"/>
      <c r="QPV55" s="102"/>
      <c r="QPW55" s="103"/>
      <c r="QQB55" s="102"/>
      <c r="QQC55" s="102"/>
      <c r="QQD55" s="103"/>
      <c r="QQI55" s="102"/>
      <c r="QQJ55" s="102"/>
      <c r="QQK55" s="103"/>
      <c r="QQP55" s="102"/>
      <c r="QQQ55" s="102"/>
      <c r="QQR55" s="103"/>
      <c r="QQW55" s="102"/>
      <c r="QQX55" s="102"/>
      <c r="QQY55" s="103"/>
      <c r="QRD55" s="102"/>
      <c r="QRE55" s="102"/>
      <c r="QRF55" s="103"/>
      <c r="QRK55" s="102"/>
      <c r="QRL55" s="102"/>
      <c r="QRM55" s="103"/>
      <c r="QRR55" s="102"/>
      <c r="QRS55" s="102"/>
      <c r="QRT55" s="103"/>
      <c r="QRY55" s="102"/>
      <c r="QRZ55" s="102"/>
      <c r="QSA55" s="103"/>
      <c r="QSF55" s="102"/>
      <c r="QSG55" s="102"/>
      <c r="QSH55" s="103"/>
      <c r="QSM55" s="102"/>
      <c r="QSN55" s="102"/>
      <c r="QSO55" s="103"/>
      <c r="QST55" s="102"/>
      <c r="QSU55" s="102"/>
      <c r="QSV55" s="103"/>
      <c r="QTA55" s="102"/>
      <c r="QTB55" s="102"/>
      <c r="QTC55" s="103"/>
      <c r="QTH55" s="102"/>
      <c r="QTI55" s="102"/>
      <c r="QTJ55" s="103"/>
      <c r="QTO55" s="102"/>
      <c r="QTP55" s="102"/>
      <c r="QTQ55" s="103"/>
      <c r="QTV55" s="102"/>
      <c r="QTW55" s="102"/>
      <c r="QTX55" s="103"/>
      <c r="QUC55" s="102"/>
      <c r="QUD55" s="102"/>
      <c r="QUE55" s="103"/>
      <c r="QUJ55" s="102"/>
      <c r="QUK55" s="102"/>
      <c r="QUL55" s="103"/>
      <c r="QUQ55" s="102"/>
      <c r="QUR55" s="102"/>
      <c r="QUS55" s="103"/>
      <c r="QUX55" s="102"/>
      <c r="QUY55" s="102"/>
      <c r="QUZ55" s="103"/>
      <c r="QVE55" s="102"/>
      <c r="QVF55" s="102"/>
      <c r="QVG55" s="103"/>
      <c r="QVL55" s="102"/>
      <c r="QVM55" s="102"/>
      <c r="QVN55" s="103"/>
      <c r="QVS55" s="102"/>
      <c r="QVT55" s="102"/>
      <c r="QVU55" s="103"/>
      <c r="QVZ55" s="102"/>
      <c r="QWA55" s="102"/>
      <c r="QWB55" s="103"/>
      <c r="QWG55" s="102"/>
      <c r="QWH55" s="102"/>
      <c r="QWI55" s="103"/>
      <c r="QWN55" s="102"/>
      <c r="QWO55" s="102"/>
      <c r="QWP55" s="103"/>
      <c r="QWU55" s="102"/>
      <c r="QWV55" s="102"/>
      <c r="QWW55" s="103"/>
      <c r="QXB55" s="102"/>
      <c r="QXC55" s="102"/>
      <c r="QXD55" s="103"/>
      <c r="QXI55" s="102"/>
      <c r="QXJ55" s="102"/>
      <c r="QXK55" s="103"/>
      <c r="QXP55" s="102"/>
      <c r="QXQ55" s="102"/>
      <c r="QXR55" s="103"/>
      <c r="QXW55" s="102"/>
      <c r="QXX55" s="102"/>
      <c r="QXY55" s="103"/>
      <c r="QYD55" s="102"/>
      <c r="QYE55" s="102"/>
      <c r="QYF55" s="103"/>
      <c r="QYK55" s="102"/>
      <c r="QYL55" s="102"/>
      <c r="QYM55" s="103"/>
      <c r="QYR55" s="102"/>
      <c r="QYS55" s="102"/>
      <c r="QYT55" s="103"/>
      <c r="QYY55" s="102"/>
      <c r="QYZ55" s="102"/>
      <c r="QZA55" s="103"/>
      <c r="QZF55" s="102"/>
      <c r="QZG55" s="102"/>
      <c r="QZH55" s="103"/>
      <c r="QZM55" s="102"/>
      <c r="QZN55" s="102"/>
      <c r="QZO55" s="103"/>
      <c r="QZT55" s="102"/>
      <c r="QZU55" s="102"/>
      <c r="QZV55" s="103"/>
      <c r="RAA55" s="102"/>
      <c r="RAB55" s="102"/>
      <c r="RAC55" s="103"/>
      <c r="RAH55" s="102"/>
      <c r="RAI55" s="102"/>
      <c r="RAJ55" s="103"/>
      <c r="RAO55" s="102"/>
      <c r="RAP55" s="102"/>
      <c r="RAQ55" s="103"/>
      <c r="RAV55" s="102"/>
      <c r="RAW55" s="102"/>
      <c r="RAX55" s="103"/>
      <c r="RBC55" s="102"/>
      <c r="RBD55" s="102"/>
      <c r="RBE55" s="103"/>
      <c r="RBJ55" s="102"/>
      <c r="RBK55" s="102"/>
      <c r="RBL55" s="103"/>
      <c r="RBQ55" s="102"/>
      <c r="RBR55" s="102"/>
      <c r="RBS55" s="103"/>
      <c r="RBX55" s="102"/>
      <c r="RBY55" s="102"/>
      <c r="RBZ55" s="103"/>
      <c r="RCE55" s="102"/>
      <c r="RCF55" s="102"/>
      <c r="RCG55" s="103"/>
      <c r="RCL55" s="102"/>
      <c r="RCM55" s="102"/>
      <c r="RCN55" s="103"/>
      <c r="RCS55" s="102"/>
      <c r="RCT55" s="102"/>
      <c r="RCU55" s="103"/>
      <c r="RCZ55" s="102"/>
      <c r="RDA55" s="102"/>
      <c r="RDB55" s="103"/>
      <c r="RDG55" s="102"/>
      <c r="RDH55" s="102"/>
      <c r="RDI55" s="103"/>
      <c r="RDN55" s="102"/>
      <c r="RDO55" s="102"/>
      <c r="RDP55" s="103"/>
      <c r="RDU55" s="102"/>
      <c r="RDV55" s="102"/>
      <c r="RDW55" s="103"/>
      <c r="REB55" s="102"/>
      <c r="REC55" s="102"/>
      <c r="RED55" s="103"/>
      <c r="REI55" s="102"/>
      <c r="REJ55" s="102"/>
      <c r="REK55" s="103"/>
      <c r="REP55" s="102"/>
      <c r="REQ55" s="102"/>
      <c r="RER55" s="103"/>
      <c r="REW55" s="102"/>
      <c r="REX55" s="102"/>
      <c r="REY55" s="103"/>
      <c r="RFD55" s="102"/>
      <c r="RFE55" s="102"/>
      <c r="RFF55" s="103"/>
      <c r="RFK55" s="102"/>
      <c r="RFL55" s="102"/>
      <c r="RFM55" s="103"/>
      <c r="RFR55" s="102"/>
      <c r="RFS55" s="102"/>
      <c r="RFT55" s="103"/>
      <c r="RFY55" s="102"/>
      <c r="RFZ55" s="102"/>
      <c r="RGA55" s="103"/>
      <c r="RGF55" s="102"/>
      <c r="RGG55" s="102"/>
      <c r="RGH55" s="103"/>
      <c r="RGM55" s="102"/>
      <c r="RGN55" s="102"/>
      <c r="RGO55" s="103"/>
      <c r="RGT55" s="102"/>
      <c r="RGU55" s="102"/>
      <c r="RGV55" s="103"/>
      <c r="RHA55" s="102"/>
      <c r="RHB55" s="102"/>
      <c r="RHC55" s="103"/>
      <c r="RHH55" s="102"/>
      <c r="RHI55" s="102"/>
      <c r="RHJ55" s="103"/>
      <c r="RHO55" s="102"/>
      <c r="RHP55" s="102"/>
      <c r="RHQ55" s="103"/>
      <c r="RHV55" s="102"/>
      <c r="RHW55" s="102"/>
      <c r="RHX55" s="103"/>
      <c r="RIC55" s="102"/>
      <c r="RID55" s="102"/>
      <c r="RIE55" s="103"/>
      <c r="RIJ55" s="102"/>
      <c r="RIK55" s="102"/>
      <c r="RIL55" s="103"/>
      <c r="RIQ55" s="102"/>
      <c r="RIR55" s="102"/>
      <c r="RIS55" s="103"/>
      <c r="RIX55" s="102"/>
      <c r="RIY55" s="102"/>
      <c r="RIZ55" s="103"/>
      <c r="RJE55" s="102"/>
      <c r="RJF55" s="102"/>
      <c r="RJG55" s="103"/>
      <c r="RJL55" s="102"/>
      <c r="RJM55" s="102"/>
      <c r="RJN55" s="103"/>
      <c r="RJS55" s="102"/>
      <c r="RJT55" s="102"/>
      <c r="RJU55" s="103"/>
      <c r="RJZ55" s="102"/>
      <c r="RKA55" s="102"/>
      <c r="RKB55" s="103"/>
      <c r="RKG55" s="102"/>
      <c r="RKH55" s="102"/>
      <c r="RKI55" s="103"/>
      <c r="RKN55" s="102"/>
      <c r="RKO55" s="102"/>
      <c r="RKP55" s="103"/>
      <c r="RKU55" s="102"/>
      <c r="RKV55" s="102"/>
      <c r="RKW55" s="103"/>
      <c r="RLB55" s="102"/>
      <c r="RLC55" s="102"/>
      <c r="RLD55" s="103"/>
      <c r="RLI55" s="102"/>
      <c r="RLJ55" s="102"/>
      <c r="RLK55" s="103"/>
      <c r="RLP55" s="102"/>
      <c r="RLQ55" s="102"/>
      <c r="RLR55" s="103"/>
      <c r="RLW55" s="102"/>
      <c r="RLX55" s="102"/>
      <c r="RLY55" s="103"/>
      <c r="RMD55" s="102"/>
      <c r="RME55" s="102"/>
      <c r="RMF55" s="103"/>
      <c r="RMK55" s="102"/>
      <c r="RML55" s="102"/>
      <c r="RMM55" s="103"/>
      <c r="RMR55" s="102"/>
      <c r="RMS55" s="102"/>
      <c r="RMT55" s="103"/>
      <c r="RMY55" s="102"/>
      <c r="RMZ55" s="102"/>
      <c r="RNA55" s="103"/>
      <c r="RNF55" s="102"/>
      <c r="RNG55" s="102"/>
      <c r="RNH55" s="103"/>
      <c r="RNM55" s="102"/>
      <c r="RNN55" s="102"/>
      <c r="RNO55" s="103"/>
      <c r="RNT55" s="102"/>
      <c r="RNU55" s="102"/>
      <c r="RNV55" s="103"/>
      <c r="ROA55" s="102"/>
      <c r="ROB55" s="102"/>
      <c r="ROC55" s="103"/>
      <c r="ROH55" s="102"/>
      <c r="ROI55" s="102"/>
      <c r="ROJ55" s="103"/>
      <c r="ROO55" s="102"/>
      <c r="ROP55" s="102"/>
      <c r="ROQ55" s="103"/>
      <c r="ROV55" s="102"/>
      <c r="ROW55" s="102"/>
      <c r="ROX55" s="103"/>
      <c r="RPC55" s="102"/>
      <c r="RPD55" s="102"/>
      <c r="RPE55" s="103"/>
      <c r="RPJ55" s="102"/>
      <c r="RPK55" s="102"/>
      <c r="RPL55" s="103"/>
      <c r="RPQ55" s="102"/>
      <c r="RPR55" s="102"/>
      <c r="RPS55" s="103"/>
      <c r="RPX55" s="102"/>
      <c r="RPY55" s="102"/>
      <c r="RPZ55" s="103"/>
      <c r="RQE55" s="102"/>
      <c r="RQF55" s="102"/>
      <c r="RQG55" s="103"/>
      <c r="RQL55" s="102"/>
      <c r="RQM55" s="102"/>
      <c r="RQN55" s="103"/>
      <c r="RQS55" s="102"/>
      <c r="RQT55" s="102"/>
      <c r="RQU55" s="103"/>
      <c r="RQZ55" s="102"/>
      <c r="RRA55" s="102"/>
      <c r="RRB55" s="103"/>
      <c r="RRG55" s="102"/>
      <c r="RRH55" s="102"/>
      <c r="RRI55" s="103"/>
      <c r="RRN55" s="102"/>
      <c r="RRO55" s="102"/>
      <c r="RRP55" s="103"/>
      <c r="RRU55" s="102"/>
      <c r="RRV55" s="102"/>
      <c r="RRW55" s="103"/>
      <c r="RSB55" s="102"/>
      <c r="RSC55" s="102"/>
      <c r="RSD55" s="103"/>
      <c r="RSI55" s="102"/>
      <c r="RSJ55" s="102"/>
      <c r="RSK55" s="103"/>
      <c r="RSP55" s="102"/>
      <c r="RSQ55" s="102"/>
      <c r="RSR55" s="103"/>
      <c r="RSW55" s="102"/>
      <c r="RSX55" s="102"/>
      <c r="RSY55" s="103"/>
      <c r="RTD55" s="102"/>
      <c r="RTE55" s="102"/>
      <c r="RTF55" s="103"/>
      <c r="RTK55" s="102"/>
      <c r="RTL55" s="102"/>
      <c r="RTM55" s="103"/>
      <c r="RTR55" s="102"/>
      <c r="RTS55" s="102"/>
      <c r="RTT55" s="103"/>
      <c r="RTY55" s="102"/>
      <c r="RTZ55" s="102"/>
      <c r="RUA55" s="103"/>
      <c r="RUF55" s="102"/>
      <c r="RUG55" s="102"/>
      <c r="RUH55" s="103"/>
      <c r="RUM55" s="102"/>
      <c r="RUN55" s="102"/>
      <c r="RUO55" s="103"/>
      <c r="RUT55" s="102"/>
      <c r="RUU55" s="102"/>
      <c r="RUV55" s="103"/>
      <c r="RVA55" s="102"/>
      <c r="RVB55" s="102"/>
      <c r="RVC55" s="103"/>
      <c r="RVH55" s="102"/>
      <c r="RVI55" s="102"/>
      <c r="RVJ55" s="103"/>
      <c r="RVO55" s="102"/>
      <c r="RVP55" s="102"/>
      <c r="RVQ55" s="103"/>
      <c r="RVV55" s="102"/>
      <c r="RVW55" s="102"/>
      <c r="RVX55" s="103"/>
      <c r="RWC55" s="102"/>
      <c r="RWD55" s="102"/>
      <c r="RWE55" s="103"/>
      <c r="RWJ55" s="102"/>
      <c r="RWK55" s="102"/>
      <c r="RWL55" s="103"/>
      <c r="RWQ55" s="102"/>
      <c r="RWR55" s="102"/>
      <c r="RWS55" s="103"/>
      <c r="RWX55" s="102"/>
      <c r="RWY55" s="102"/>
      <c r="RWZ55" s="103"/>
      <c r="RXE55" s="102"/>
      <c r="RXF55" s="102"/>
      <c r="RXG55" s="103"/>
      <c r="RXL55" s="102"/>
      <c r="RXM55" s="102"/>
      <c r="RXN55" s="103"/>
      <c r="RXS55" s="102"/>
      <c r="RXT55" s="102"/>
      <c r="RXU55" s="103"/>
      <c r="RXZ55" s="102"/>
      <c r="RYA55" s="102"/>
      <c r="RYB55" s="103"/>
      <c r="RYG55" s="102"/>
      <c r="RYH55" s="102"/>
      <c r="RYI55" s="103"/>
      <c r="RYN55" s="102"/>
      <c r="RYO55" s="102"/>
      <c r="RYP55" s="103"/>
      <c r="RYU55" s="102"/>
      <c r="RYV55" s="102"/>
      <c r="RYW55" s="103"/>
      <c r="RZB55" s="102"/>
      <c r="RZC55" s="102"/>
      <c r="RZD55" s="103"/>
      <c r="RZI55" s="102"/>
      <c r="RZJ55" s="102"/>
      <c r="RZK55" s="103"/>
      <c r="RZP55" s="102"/>
      <c r="RZQ55" s="102"/>
      <c r="RZR55" s="103"/>
      <c r="RZW55" s="102"/>
      <c r="RZX55" s="102"/>
      <c r="RZY55" s="103"/>
      <c r="SAD55" s="102"/>
      <c r="SAE55" s="102"/>
      <c r="SAF55" s="103"/>
      <c r="SAK55" s="102"/>
      <c r="SAL55" s="102"/>
      <c r="SAM55" s="103"/>
      <c r="SAR55" s="102"/>
      <c r="SAS55" s="102"/>
      <c r="SAT55" s="103"/>
      <c r="SAY55" s="102"/>
      <c r="SAZ55" s="102"/>
      <c r="SBA55" s="103"/>
      <c r="SBF55" s="102"/>
      <c r="SBG55" s="102"/>
      <c r="SBH55" s="103"/>
      <c r="SBM55" s="102"/>
      <c r="SBN55" s="102"/>
      <c r="SBO55" s="103"/>
      <c r="SBT55" s="102"/>
      <c r="SBU55" s="102"/>
      <c r="SBV55" s="103"/>
      <c r="SCA55" s="102"/>
      <c r="SCB55" s="102"/>
      <c r="SCC55" s="103"/>
      <c r="SCH55" s="102"/>
      <c r="SCI55" s="102"/>
      <c r="SCJ55" s="103"/>
      <c r="SCO55" s="102"/>
      <c r="SCP55" s="102"/>
      <c r="SCQ55" s="103"/>
      <c r="SCV55" s="102"/>
      <c r="SCW55" s="102"/>
      <c r="SCX55" s="103"/>
      <c r="SDC55" s="102"/>
      <c r="SDD55" s="102"/>
      <c r="SDE55" s="103"/>
      <c r="SDJ55" s="102"/>
      <c r="SDK55" s="102"/>
      <c r="SDL55" s="103"/>
      <c r="SDQ55" s="102"/>
      <c r="SDR55" s="102"/>
      <c r="SDS55" s="103"/>
      <c r="SDX55" s="102"/>
      <c r="SDY55" s="102"/>
      <c r="SDZ55" s="103"/>
      <c r="SEE55" s="102"/>
      <c r="SEF55" s="102"/>
      <c r="SEG55" s="103"/>
      <c r="SEL55" s="102"/>
      <c r="SEM55" s="102"/>
      <c r="SEN55" s="103"/>
      <c r="SES55" s="102"/>
      <c r="SET55" s="102"/>
      <c r="SEU55" s="103"/>
      <c r="SEZ55" s="102"/>
      <c r="SFA55" s="102"/>
      <c r="SFB55" s="103"/>
      <c r="SFG55" s="102"/>
      <c r="SFH55" s="102"/>
      <c r="SFI55" s="103"/>
      <c r="SFN55" s="102"/>
      <c r="SFO55" s="102"/>
      <c r="SFP55" s="103"/>
      <c r="SFU55" s="102"/>
      <c r="SFV55" s="102"/>
      <c r="SFW55" s="103"/>
      <c r="SGB55" s="102"/>
      <c r="SGC55" s="102"/>
      <c r="SGD55" s="103"/>
      <c r="SGI55" s="102"/>
      <c r="SGJ55" s="102"/>
      <c r="SGK55" s="103"/>
      <c r="SGP55" s="102"/>
      <c r="SGQ55" s="102"/>
      <c r="SGR55" s="103"/>
      <c r="SGW55" s="102"/>
      <c r="SGX55" s="102"/>
      <c r="SGY55" s="103"/>
      <c r="SHD55" s="102"/>
      <c r="SHE55" s="102"/>
      <c r="SHF55" s="103"/>
      <c r="SHK55" s="102"/>
      <c r="SHL55" s="102"/>
      <c r="SHM55" s="103"/>
      <c r="SHR55" s="102"/>
      <c r="SHS55" s="102"/>
      <c r="SHT55" s="103"/>
      <c r="SHY55" s="102"/>
      <c r="SHZ55" s="102"/>
      <c r="SIA55" s="103"/>
      <c r="SIF55" s="102"/>
      <c r="SIG55" s="102"/>
      <c r="SIH55" s="103"/>
      <c r="SIM55" s="102"/>
      <c r="SIN55" s="102"/>
      <c r="SIO55" s="103"/>
      <c r="SIT55" s="102"/>
      <c r="SIU55" s="102"/>
      <c r="SIV55" s="103"/>
      <c r="SJA55" s="102"/>
      <c r="SJB55" s="102"/>
      <c r="SJC55" s="103"/>
      <c r="SJH55" s="102"/>
      <c r="SJI55" s="102"/>
      <c r="SJJ55" s="103"/>
      <c r="SJO55" s="102"/>
      <c r="SJP55" s="102"/>
      <c r="SJQ55" s="103"/>
      <c r="SJV55" s="102"/>
      <c r="SJW55" s="102"/>
      <c r="SJX55" s="103"/>
      <c r="SKC55" s="102"/>
      <c r="SKD55" s="102"/>
      <c r="SKE55" s="103"/>
      <c r="SKJ55" s="102"/>
      <c r="SKK55" s="102"/>
      <c r="SKL55" s="103"/>
      <c r="SKQ55" s="102"/>
      <c r="SKR55" s="102"/>
      <c r="SKS55" s="103"/>
      <c r="SKX55" s="102"/>
      <c r="SKY55" s="102"/>
      <c r="SKZ55" s="103"/>
      <c r="SLE55" s="102"/>
      <c r="SLF55" s="102"/>
      <c r="SLG55" s="103"/>
      <c r="SLL55" s="102"/>
      <c r="SLM55" s="102"/>
      <c r="SLN55" s="103"/>
      <c r="SLS55" s="102"/>
      <c r="SLT55" s="102"/>
      <c r="SLU55" s="103"/>
      <c r="SLZ55" s="102"/>
      <c r="SMA55" s="102"/>
      <c r="SMB55" s="103"/>
      <c r="SMG55" s="102"/>
      <c r="SMH55" s="102"/>
      <c r="SMI55" s="103"/>
      <c r="SMN55" s="102"/>
      <c r="SMO55" s="102"/>
      <c r="SMP55" s="103"/>
      <c r="SMU55" s="102"/>
      <c r="SMV55" s="102"/>
      <c r="SMW55" s="103"/>
      <c r="SNB55" s="102"/>
      <c r="SNC55" s="102"/>
      <c r="SND55" s="103"/>
      <c r="SNI55" s="102"/>
      <c r="SNJ55" s="102"/>
      <c r="SNK55" s="103"/>
      <c r="SNP55" s="102"/>
      <c r="SNQ55" s="102"/>
      <c r="SNR55" s="103"/>
      <c r="SNW55" s="102"/>
      <c r="SNX55" s="102"/>
      <c r="SNY55" s="103"/>
      <c r="SOD55" s="102"/>
      <c r="SOE55" s="102"/>
      <c r="SOF55" s="103"/>
      <c r="SOK55" s="102"/>
      <c r="SOL55" s="102"/>
      <c r="SOM55" s="103"/>
      <c r="SOR55" s="102"/>
      <c r="SOS55" s="102"/>
      <c r="SOT55" s="103"/>
      <c r="SOY55" s="102"/>
      <c r="SOZ55" s="102"/>
      <c r="SPA55" s="103"/>
      <c r="SPF55" s="102"/>
      <c r="SPG55" s="102"/>
      <c r="SPH55" s="103"/>
      <c r="SPM55" s="102"/>
      <c r="SPN55" s="102"/>
      <c r="SPO55" s="103"/>
      <c r="SPT55" s="102"/>
      <c r="SPU55" s="102"/>
      <c r="SPV55" s="103"/>
      <c r="SQA55" s="102"/>
      <c r="SQB55" s="102"/>
      <c r="SQC55" s="103"/>
      <c r="SQH55" s="102"/>
      <c r="SQI55" s="102"/>
      <c r="SQJ55" s="103"/>
      <c r="SQO55" s="102"/>
      <c r="SQP55" s="102"/>
      <c r="SQQ55" s="103"/>
      <c r="SQV55" s="102"/>
      <c r="SQW55" s="102"/>
      <c r="SQX55" s="103"/>
      <c r="SRC55" s="102"/>
      <c r="SRD55" s="102"/>
      <c r="SRE55" s="103"/>
      <c r="SRJ55" s="102"/>
      <c r="SRK55" s="102"/>
      <c r="SRL55" s="103"/>
      <c r="SRQ55" s="102"/>
      <c r="SRR55" s="102"/>
      <c r="SRS55" s="103"/>
      <c r="SRX55" s="102"/>
      <c r="SRY55" s="102"/>
      <c r="SRZ55" s="103"/>
      <c r="SSE55" s="102"/>
      <c r="SSF55" s="102"/>
      <c r="SSG55" s="103"/>
      <c r="SSL55" s="102"/>
      <c r="SSM55" s="102"/>
      <c r="SSN55" s="103"/>
      <c r="SSS55" s="102"/>
      <c r="SST55" s="102"/>
      <c r="SSU55" s="103"/>
      <c r="SSZ55" s="102"/>
      <c r="STA55" s="102"/>
      <c r="STB55" s="103"/>
      <c r="STG55" s="102"/>
      <c r="STH55" s="102"/>
      <c r="STI55" s="103"/>
      <c r="STN55" s="102"/>
      <c r="STO55" s="102"/>
      <c r="STP55" s="103"/>
      <c r="STU55" s="102"/>
      <c r="STV55" s="102"/>
      <c r="STW55" s="103"/>
      <c r="SUB55" s="102"/>
      <c r="SUC55" s="102"/>
      <c r="SUD55" s="103"/>
      <c r="SUI55" s="102"/>
      <c r="SUJ55" s="102"/>
      <c r="SUK55" s="103"/>
      <c r="SUP55" s="102"/>
      <c r="SUQ55" s="102"/>
      <c r="SUR55" s="103"/>
      <c r="SUW55" s="102"/>
      <c r="SUX55" s="102"/>
      <c r="SUY55" s="103"/>
      <c r="SVD55" s="102"/>
      <c r="SVE55" s="102"/>
      <c r="SVF55" s="103"/>
      <c r="SVK55" s="102"/>
      <c r="SVL55" s="102"/>
      <c r="SVM55" s="103"/>
      <c r="SVR55" s="102"/>
      <c r="SVS55" s="102"/>
      <c r="SVT55" s="103"/>
      <c r="SVY55" s="102"/>
      <c r="SVZ55" s="102"/>
      <c r="SWA55" s="103"/>
      <c r="SWF55" s="102"/>
      <c r="SWG55" s="102"/>
      <c r="SWH55" s="103"/>
      <c r="SWM55" s="102"/>
      <c r="SWN55" s="102"/>
      <c r="SWO55" s="103"/>
      <c r="SWT55" s="102"/>
      <c r="SWU55" s="102"/>
      <c r="SWV55" s="103"/>
      <c r="SXA55" s="102"/>
      <c r="SXB55" s="102"/>
      <c r="SXC55" s="103"/>
      <c r="SXH55" s="102"/>
      <c r="SXI55" s="102"/>
      <c r="SXJ55" s="103"/>
      <c r="SXO55" s="102"/>
      <c r="SXP55" s="102"/>
      <c r="SXQ55" s="103"/>
      <c r="SXV55" s="102"/>
      <c r="SXW55" s="102"/>
      <c r="SXX55" s="103"/>
      <c r="SYC55" s="102"/>
      <c r="SYD55" s="102"/>
      <c r="SYE55" s="103"/>
      <c r="SYJ55" s="102"/>
      <c r="SYK55" s="102"/>
      <c r="SYL55" s="103"/>
      <c r="SYQ55" s="102"/>
      <c r="SYR55" s="102"/>
      <c r="SYS55" s="103"/>
      <c r="SYX55" s="102"/>
      <c r="SYY55" s="102"/>
      <c r="SYZ55" s="103"/>
      <c r="SZE55" s="102"/>
      <c r="SZF55" s="102"/>
      <c r="SZG55" s="103"/>
      <c r="SZL55" s="102"/>
      <c r="SZM55" s="102"/>
      <c r="SZN55" s="103"/>
      <c r="SZS55" s="102"/>
      <c r="SZT55" s="102"/>
      <c r="SZU55" s="103"/>
      <c r="SZZ55" s="102"/>
      <c r="TAA55" s="102"/>
      <c r="TAB55" s="103"/>
      <c r="TAG55" s="102"/>
      <c r="TAH55" s="102"/>
      <c r="TAI55" s="103"/>
      <c r="TAN55" s="102"/>
      <c r="TAO55" s="102"/>
      <c r="TAP55" s="103"/>
      <c r="TAU55" s="102"/>
      <c r="TAV55" s="102"/>
      <c r="TAW55" s="103"/>
      <c r="TBB55" s="102"/>
      <c r="TBC55" s="102"/>
      <c r="TBD55" s="103"/>
      <c r="TBI55" s="102"/>
      <c r="TBJ55" s="102"/>
      <c r="TBK55" s="103"/>
      <c r="TBP55" s="102"/>
      <c r="TBQ55" s="102"/>
      <c r="TBR55" s="103"/>
      <c r="TBW55" s="102"/>
      <c r="TBX55" s="102"/>
      <c r="TBY55" s="103"/>
      <c r="TCD55" s="102"/>
      <c r="TCE55" s="102"/>
      <c r="TCF55" s="103"/>
      <c r="TCK55" s="102"/>
      <c r="TCL55" s="102"/>
      <c r="TCM55" s="103"/>
      <c r="TCR55" s="102"/>
      <c r="TCS55" s="102"/>
      <c r="TCT55" s="103"/>
      <c r="TCY55" s="102"/>
      <c r="TCZ55" s="102"/>
      <c r="TDA55" s="103"/>
      <c r="TDF55" s="102"/>
      <c r="TDG55" s="102"/>
      <c r="TDH55" s="103"/>
      <c r="TDM55" s="102"/>
      <c r="TDN55" s="102"/>
      <c r="TDO55" s="103"/>
      <c r="TDT55" s="102"/>
      <c r="TDU55" s="102"/>
      <c r="TDV55" s="103"/>
      <c r="TEA55" s="102"/>
      <c r="TEB55" s="102"/>
      <c r="TEC55" s="103"/>
      <c r="TEH55" s="102"/>
      <c r="TEI55" s="102"/>
      <c r="TEJ55" s="103"/>
      <c r="TEO55" s="102"/>
      <c r="TEP55" s="102"/>
      <c r="TEQ55" s="103"/>
      <c r="TEV55" s="102"/>
      <c r="TEW55" s="102"/>
      <c r="TEX55" s="103"/>
      <c r="TFC55" s="102"/>
      <c r="TFD55" s="102"/>
      <c r="TFE55" s="103"/>
      <c r="TFJ55" s="102"/>
      <c r="TFK55" s="102"/>
      <c r="TFL55" s="103"/>
      <c r="TFQ55" s="102"/>
      <c r="TFR55" s="102"/>
      <c r="TFS55" s="103"/>
      <c r="TFX55" s="102"/>
      <c r="TFY55" s="102"/>
      <c r="TFZ55" s="103"/>
      <c r="TGE55" s="102"/>
      <c r="TGF55" s="102"/>
      <c r="TGG55" s="103"/>
      <c r="TGL55" s="102"/>
      <c r="TGM55" s="102"/>
      <c r="TGN55" s="103"/>
      <c r="TGS55" s="102"/>
      <c r="TGT55" s="102"/>
      <c r="TGU55" s="103"/>
      <c r="TGZ55" s="102"/>
      <c r="THA55" s="102"/>
      <c r="THB55" s="103"/>
      <c r="THG55" s="102"/>
      <c r="THH55" s="102"/>
      <c r="THI55" s="103"/>
      <c r="THN55" s="102"/>
      <c r="THO55" s="102"/>
      <c r="THP55" s="103"/>
      <c r="THU55" s="102"/>
      <c r="THV55" s="102"/>
      <c r="THW55" s="103"/>
      <c r="TIB55" s="102"/>
      <c r="TIC55" s="102"/>
      <c r="TID55" s="103"/>
      <c r="TII55" s="102"/>
      <c r="TIJ55" s="102"/>
      <c r="TIK55" s="103"/>
      <c r="TIP55" s="102"/>
      <c r="TIQ55" s="102"/>
      <c r="TIR55" s="103"/>
      <c r="TIW55" s="102"/>
      <c r="TIX55" s="102"/>
      <c r="TIY55" s="103"/>
      <c r="TJD55" s="102"/>
      <c r="TJE55" s="102"/>
      <c r="TJF55" s="103"/>
      <c r="TJK55" s="102"/>
      <c r="TJL55" s="102"/>
      <c r="TJM55" s="103"/>
      <c r="TJR55" s="102"/>
      <c r="TJS55" s="102"/>
      <c r="TJT55" s="103"/>
      <c r="TJY55" s="102"/>
      <c r="TJZ55" s="102"/>
      <c r="TKA55" s="103"/>
      <c r="TKF55" s="102"/>
      <c r="TKG55" s="102"/>
      <c r="TKH55" s="103"/>
      <c r="TKM55" s="102"/>
      <c r="TKN55" s="102"/>
      <c r="TKO55" s="103"/>
      <c r="TKT55" s="102"/>
      <c r="TKU55" s="102"/>
      <c r="TKV55" s="103"/>
      <c r="TLA55" s="102"/>
      <c r="TLB55" s="102"/>
      <c r="TLC55" s="103"/>
      <c r="TLH55" s="102"/>
      <c r="TLI55" s="102"/>
      <c r="TLJ55" s="103"/>
      <c r="TLO55" s="102"/>
      <c r="TLP55" s="102"/>
      <c r="TLQ55" s="103"/>
      <c r="TLV55" s="102"/>
      <c r="TLW55" s="102"/>
      <c r="TLX55" s="103"/>
      <c r="TMC55" s="102"/>
      <c r="TMD55" s="102"/>
      <c r="TME55" s="103"/>
      <c r="TMJ55" s="102"/>
      <c r="TMK55" s="102"/>
      <c r="TML55" s="103"/>
      <c r="TMQ55" s="102"/>
      <c r="TMR55" s="102"/>
      <c r="TMS55" s="103"/>
      <c r="TMX55" s="102"/>
      <c r="TMY55" s="102"/>
      <c r="TMZ55" s="103"/>
      <c r="TNE55" s="102"/>
      <c r="TNF55" s="102"/>
      <c r="TNG55" s="103"/>
      <c r="TNL55" s="102"/>
      <c r="TNM55" s="102"/>
      <c r="TNN55" s="103"/>
      <c r="TNS55" s="102"/>
      <c r="TNT55" s="102"/>
      <c r="TNU55" s="103"/>
      <c r="TNZ55" s="102"/>
      <c r="TOA55" s="102"/>
      <c r="TOB55" s="103"/>
      <c r="TOG55" s="102"/>
      <c r="TOH55" s="102"/>
      <c r="TOI55" s="103"/>
      <c r="TON55" s="102"/>
      <c r="TOO55" s="102"/>
      <c r="TOP55" s="103"/>
      <c r="TOU55" s="102"/>
      <c r="TOV55" s="102"/>
      <c r="TOW55" s="103"/>
      <c r="TPB55" s="102"/>
      <c r="TPC55" s="102"/>
      <c r="TPD55" s="103"/>
      <c r="TPI55" s="102"/>
      <c r="TPJ55" s="102"/>
      <c r="TPK55" s="103"/>
      <c r="TPP55" s="102"/>
      <c r="TPQ55" s="102"/>
      <c r="TPR55" s="103"/>
      <c r="TPW55" s="102"/>
      <c r="TPX55" s="102"/>
      <c r="TPY55" s="103"/>
      <c r="TQD55" s="102"/>
      <c r="TQE55" s="102"/>
      <c r="TQF55" s="103"/>
      <c r="TQK55" s="102"/>
      <c r="TQL55" s="102"/>
      <c r="TQM55" s="103"/>
      <c r="TQR55" s="102"/>
      <c r="TQS55" s="102"/>
      <c r="TQT55" s="103"/>
      <c r="TQY55" s="102"/>
      <c r="TQZ55" s="102"/>
      <c r="TRA55" s="103"/>
      <c r="TRF55" s="102"/>
      <c r="TRG55" s="102"/>
      <c r="TRH55" s="103"/>
      <c r="TRM55" s="102"/>
      <c r="TRN55" s="102"/>
      <c r="TRO55" s="103"/>
      <c r="TRT55" s="102"/>
      <c r="TRU55" s="102"/>
      <c r="TRV55" s="103"/>
      <c r="TSA55" s="102"/>
      <c r="TSB55" s="102"/>
      <c r="TSC55" s="103"/>
      <c r="TSH55" s="102"/>
      <c r="TSI55" s="102"/>
      <c r="TSJ55" s="103"/>
      <c r="TSO55" s="102"/>
      <c r="TSP55" s="102"/>
      <c r="TSQ55" s="103"/>
      <c r="TSV55" s="102"/>
      <c r="TSW55" s="102"/>
      <c r="TSX55" s="103"/>
      <c r="TTC55" s="102"/>
      <c r="TTD55" s="102"/>
      <c r="TTE55" s="103"/>
      <c r="TTJ55" s="102"/>
      <c r="TTK55" s="102"/>
      <c r="TTL55" s="103"/>
      <c r="TTQ55" s="102"/>
      <c r="TTR55" s="102"/>
      <c r="TTS55" s="103"/>
      <c r="TTX55" s="102"/>
      <c r="TTY55" s="102"/>
      <c r="TTZ55" s="103"/>
      <c r="TUE55" s="102"/>
      <c r="TUF55" s="102"/>
      <c r="TUG55" s="103"/>
      <c r="TUL55" s="102"/>
      <c r="TUM55" s="102"/>
      <c r="TUN55" s="103"/>
      <c r="TUS55" s="102"/>
      <c r="TUT55" s="102"/>
      <c r="TUU55" s="103"/>
      <c r="TUZ55" s="102"/>
      <c r="TVA55" s="102"/>
      <c r="TVB55" s="103"/>
      <c r="TVG55" s="102"/>
      <c r="TVH55" s="102"/>
      <c r="TVI55" s="103"/>
      <c r="TVN55" s="102"/>
      <c r="TVO55" s="102"/>
      <c r="TVP55" s="103"/>
      <c r="TVU55" s="102"/>
      <c r="TVV55" s="102"/>
      <c r="TVW55" s="103"/>
      <c r="TWB55" s="102"/>
      <c r="TWC55" s="102"/>
      <c r="TWD55" s="103"/>
      <c r="TWI55" s="102"/>
      <c r="TWJ55" s="102"/>
      <c r="TWK55" s="103"/>
      <c r="TWP55" s="102"/>
      <c r="TWQ55" s="102"/>
      <c r="TWR55" s="103"/>
      <c r="TWW55" s="102"/>
      <c r="TWX55" s="102"/>
      <c r="TWY55" s="103"/>
      <c r="TXD55" s="102"/>
      <c r="TXE55" s="102"/>
      <c r="TXF55" s="103"/>
      <c r="TXK55" s="102"/>
      <c r="TXL55" s="102"/>
      <c r="TXM55" s="103"/>
      <c r="TXR55" s="102"/>
      <c r="TXS55" s="102"/>
      <c r="TXT55" s="103"/>
      <c r="TXY55" s="102"/>
      <c r="TXZ55" s="102"/>
      <c r="TYA55" s="103"/>
      <c r="TYF55" s="102"/>
      <c r="TYG55" s="102"/>
      <c r="TYH55" s="103"/>
      <c r="TYM55" s="102"/>
      <c r="TYN55" s="102"/>
      <c r="TYO55" s="103"/>
      <c r="TYT55" s="102"/>
      <c r="TYU55" s="102"/>
      <c r="TYV55" s="103"/>
      <c r="TZA55" s="102"/>
      <c r="TZB55" s="102"/>
      <c r="TZC55" s="103"/>
      <c r="TZH55" s="102"/>
      <c r="TZI55" s="102"/>
      <c r="TZJ55" s="103"/>
      <c r="TZO55" s="102"/>
      <c r="TZP55" s="102"/>
      <c r="TZQ55" s="103"/>
      <c r="TZV55" s="102"/>
      <c r="TZW55" s="102"/>
      <c r="TZX55" s="103"/>
      <c r="UAC55" s="102"/>
      <c r="UAD55" s="102"/>
      <c r="UAE55" s="103"/>
      <c r="UAJ55" s="102"/>
      <c r="UAK55" s="102"/>
      <c r="UAL55" s="103"/>
      <c r="UAQ55" s="102"/>
      <c r="UAR55" s="102"/>
      <c r="UAS55" s="103"/>
      <c r="UAX55" s="102"/>
      <c r="UAY55" s="102"/>
      <c r="UAZ55" s="103"/>
      <c r="UBE55" s="102"/>
      <c r="UBF55" s="102"/>
      <c r="UBG55" s="103"/>
      <c r="UBL55" s="102"/>
      <c r="UBM55" s="102"/>
      <c r="UBN55" s="103"/>
      <c r="UBS55" s="102"/>
      <c r="UBT55" s="102"/>
      <c r="UBU55" s="103"/>
      <c r="UBZ55" s="102"/>
      <c r="UCA55" s="102"/>
      <c r="UCB55" s="103"/>
      <c r="UCG55" s="102"/>
      <c r="UCH55" s="102"/>
      <c r="UCI55" s="103"/>
      <c r="UCN55" s="102"/>
      <c r="UCO55" s="102"/>
      <c r="UCP55" s="103"/>
      <c r="UCU55" s="102"/>
      <c r="UCV55" s="102"/>
      <c r="UCW55" s="103"/>
      <c r="UDB55" s="102"/>
      <c r="UDC55" s="102"/>
      <c r="UDD55" s="103"/>
      <c r="UDI55" s="102"/>
      <c r="UDJ55" s="102"/>
      <c r="UDK55" s="103"/>
      <c r="UDP55" s="102"/>
      <c r="UDQ55" s="102"/>
      <c r="UDR55" s="103"/>
      <c r="UDW55" s="102"/>
      <c r="UDX55" s="102"/>
      <c r="UDY55" s="103"/>
      <c r="UED55" s="102"/>
      <c r="UEE55" s="102"/>
      <c r="UEF55" s="103"/>
      <c r="UEK55" s="102"/>
      <c r="UEL55" s="102"/>
      <c r="UEM55" s="103"/>
      <c r="UER55" s="102"/>
      <c r="UES55" s="102"/>
      <c r="UET55" s="103"/>
      <c r="UEY55" s="102"/>
      <c r="UEZ55" s="102"/>
      <c r="UFA55" s="103"/>
      <c r="UFF55" s="102"/>
      <c r="UFG55" s="102"/>
      <c r="UFH55" s="103"/>
      <c r="UFM55" s="102"/>
      <c r="UFN55" s="102"/>
      <c r="UFO55" s="103"/>
      <c r="UFT55" s="102"/>
      <c r="UFU55" s="102"/>
      <c r="UFV55" s="103"/>
      <c r="UGA55" s="102"/>
      <c r="UGB55" s="102"/>
      <c r="UGC55" s="103"/>
      <c r="UGH55" s="102"/>
      <c r="UGI55" s="102"/>
      <c r="UGJ55" s="103"/>
      <c r="UGO55" s="102"/>
      <c r="UGP55" s="102"/>
      <c r="UGQ55" s="103"/>
      <c r="UGV55" s="102"/>
      <c r="UGW55" s="102"/>
      <c r="UGX55" s="103"/>
      <c r="UHC55" s="102"/>
      <c r="UHD55" s="102"/>
      <c r="UHE55" s="103"/>
      <c r="UHJ55" s="102"/>
      <c r="UHK55" s="102"/>
      <c r="UHL55" s="103"/>
      <c r="UHQ55" s="102"/>
      <c r="UHR55" s="102"/>
      <c r="UHS55" s="103"/>
      <c r="UHX55" s="102"/>
      <c r="UHY55" s="102"/>
      <c r="UHZ55" s="103"/>
      <c r="UIE55" s="102"/>
      <c r="UIF55" s="102"/>
      <c r="UIG55" s="103"/>
      <c r="UIL55" s="102"/>
      <c r="UIM55" s="102"/>
      <c r="UIN55" s="103"/>
      <c r="UIS55" s="102"/>
      <c r="UIT55" s="102"/>
      <c r="UIU55" s="103"/>
      <c r="UIZ55" s="102"/>
      <c r="UJA55" s="102"/>
      <c r="UJB55" s="103"/>
      <c r="UJG55" s="102"/>
      <c r="UJH55" s="102"/>
      <c r="UJI55" s="103"/>
      <c r="UJN55" s="102"/>
      <c r="UJO55" s="102"/>
      <c r="UJP55" s="103"/>
      <c r="UJU55" s="102"/>
      <c r="UJV55" s="102"/>
      <c r="UJW55" s="103"/>
      <c r="UKB55" s="102"/>
      <c r="UKC55" s="102"/>
      <c r="UKD55" s="103"/>
      <c r="UKI55" s="102"/>
      <c r="UKJ55" s="102"/>
      <c r="UKK55" s="103"/>
      <c r="UKP55" s="102"/>
      <c r="UKQ55" s="102"/>
      <c r="UKR55" s="103"/>
      <c r="UKW55" s="102"/>
      <c r="UKX55" s="102"/>
      <c r="UKY55" s="103"/>
      <c r="ULD55" s="102"/>
      <c r="ULE55" s="102"/>
      <c r="ULF55" s="103"/>
      <c r="ULK55" s="102"/>
      <c r="ULL55" s="102"/>
      <c r="ULM55" s="103"/>
      <c r="ULR55" s="102"/>
      <c r="ULS55" s="102"/>
      <c r="ULT55" s="103"/>
      <c r="ULY55" s="102"/>
      <c r="ULZ55" s="102"/>
      <c r="UMA55" s="103"/>
      <c r="UMF55" s="102"/>
      <c r="UMG55" s="102"/>
      <c r="UMH55" s="103"/>
      <c r="UMM55" s="102"/>
      <c r="UMN55" s="102"/>
      <c r="UMO55" s="103"/>
      <c r="UMT55" s="102"/>
      <c r="UMU55" s="102"/>
      <c r="UMV55" s="103"/>
      <c r="UNA55" s="102"/>
      <c r="UNB55" s="102"/>
      <c r="UNC55" s="103"/>
      <c r="UNH55" s="102"/>
      <c r="UNI55" s="102"/>
      <c r="UNJ55" s="103"/>
      <c r="UNO55" s="102"/>
      <c r="UNP55" s="102"/>
      <c r="UNQ55" s="103"/>
      <c r="UNV55" s="102"/>
      <c r="UNW55" s="102"/>
      <c r="UNX55" s="103"/>
      <c r="UOC55" s="102"/>
      <c r="UOD55" s="102"/>
      <c r="UOE55" s="103"/>
      <c r="UOJ55" s="102"/>
      <c r="UOK55" s="102"/>
      <c r="UOL55" s="103"/>
      <c r="UOQ55" s="102"/>
      <c r="UOR55" s="102"/>
      <c r="UOS55" s="103"/>
      <c r="UOX55" s="102"/>
      <c r="UOY55" s="102"/>
      <c r="UOZ55" s="103"/>
      <c r="UPE55" s="102"/>
      <c r="UPF55" s="102"/>
      <c r="UPG55" s="103"/>
      <c r="UPL55" s="102"/>
      <c r="UPM55" s="102"/>
      <c r="UPN55" s="103"/>
      <c r="UPS55" s="102"/>
      <c r="UPT55" s="102"/>
      <c r="UPU55" s="103"/>
      <c r="UPZ55" s="102"/>
      <c r="UQA55" s="102"/>
      <c r="UQB55" s="103"/>
      <c r="UQG55" s="102"/>
      <c r="UQH55" s="102"/>
      <c r="UQI55" s="103"/>
      <c r="UQN55" s="102"/>
      <c r="UQO55" s="102"/>
      <c r="UQP55" s="103"/>
      <c r="UQU55" s="102"/>
      <c r="UQV55" s="102"/>
      <c r="UQW55" s="103"/>
      <c r="URB55" s="102"/>
      <c r="URC55" s="102"/>
      <c r="URD55" s="103"/>
      <c r="URI55" s="102"/>
      <c r="URJ55" s="102"/>
      <c r="URK55" s="103"/>
      <c r="URP55" s="102"/>
      <c r="URQ55" s="102"/>
      <c r="URR55" s="103"/>
      <c r="URW55" s="102"/>
      <c r="URX55" s="102"/>
      <c r="URY55" s="103"/>
      <c r="USD55" s="102"/>
      <c r="USE55" s="102"/>
      <c r="USF55" s="103"/>
      <c r="USK55" s="102"/>
      <c r="USL55" s="102"/>
      <c r="USM55" s="103"/>
      <c r="USR55" s="102"/>
      <c r="USS55" s="102"/>
      <c r="UST55" s="103"/>
      <c r="USY55" s="102"/>
      <c r="USZ55" s="102"/>
      <c r="UTA55" s="103"/>
      <c r="UTF55" s="102"/>
      <c r="UTG55" s="102"/>
      <c r="UTH55" s="103"/>
      <c r="UTM55" s="102"/>
      <c r="UTN55" s="102"/>
      <c r="UTO55" s="103"/>
      <c r="UTT55" s="102"/>
      <c r="UTU55" s="102"/>
      <c r="UTV55" s="103"/>
      <c r="UUA55" s="102"/>
      <c r="UUB55" s="102"/>
      <c r="UUC55" s="103"/>
      <c r="UUH55" s="102"/>
      <c r="UUI55" s="102"/>
      <c r="UUJ55" s="103"/>
      <c r="UUO55" s="102"/>
      <c r="UUP55" s="102"/>
      <c r="UUQ55" s="103"/>
      <c r="UUV55" s="102"/>
      <c r="UUW55" s="102"/>
      <c r="UUX55" s="103"/>
      <c r="UVC55" s="102"/>
      <c r="UVD55" s="102"/>
      <c r="UVE55" s="103"/>
      <c r="UVJ55" s="102"/>
      <c r="UVK55" s="102"/>
      <c r="UVL55" s="103"/>
      <c r="UVQ55" s="102"/>
      <c r="UVR55" s="102"/>
      <c r="UVS55" s="103"/>
      <c r="UVX55" s="102"/>
      <c r="UVY55" s="102"/>
      <c r="UVZ55" s="103"/>
      <c r="UWE55" s="102"/>
      <c r="UWF55" s="102"/>
      <c r="UWG55" s="103"/>
      <c r="UWL55" s="102"/>
      <c r="UWM55" s="102"/>
      <c r="UWN55" s="103"/>
      <c r="UWS55" s="102"/>
      <c r="UWT55" s="102"/>
      <c r="UWU55" s="103"/>
      <c r="UWZ55" s="102"/>
      <c r="UXA55" s="102"/>
      <c r="UXB55" s="103"/>
      <c r="UXG55" s="102"/>
      <c r="UXH55" s="102"/>
      <c r="UXI55" s="103"/>
      <c r="UXN55" s="102"/>
      <c r="UXO55" s="102"/>
      <c r="UXP55" s="103"/>
      <c r="UXU55" s="102"/>
      <c r="UXV55" s="102"/>
      <c r="UXW55" s="103"/>
      <c r="UYB55" s="102"/>
      <c r="UYC55" s="102"/>
      <c r="UYD55" s="103"/>
      <c r="UYI55" s="102"/>
      <c r="UYJ55" s="102"/>
      <c r="UYK55" s="103"/>
      <c r="UYP55" s="102"/>
      <c r="UYQ55" s="102"/>
      <c r="UYR55" s="103"/>
      <c r="UYW55" s="102"/>
      <c r="UYX55" s="102"/>
      <c r="UYY55" s="103"/>
      <c r="UZD55" s="102"/>
      <c r="UZE55" s="102"/>
      <c r="UZF55" s="103"/>
      <c r="UZK55" s="102"/>
      <c r="UZL55" s="102"/>
      <c r="UZM55" s="103"/>
      <c r="UZR55" s="102"/>
      <c r="UZS55" s="102"/>
      <c r="UZT55" s="103"/>
      <c r="UZY55" s="102"/>
      <c r="UZZ55" s="102"/>
      <c r="VAA55" s="103"/>
      <c r="VAF55" s="102"/>
      <c r="VAG55" s="102"/>
      <c r="VAH55" s="103"/>
      <c r="VAM55" s="102"/>
      <c r="VAN55" s="102"/>
      <c r="VAO55" s="103"/>
      <c r="VAT55" s="102"/>
      <c r="VAU55" s="102"/>
      <c r="VAV55" s="103"/>
      <c r="VBA55" s="102"/>
      <c r="VBB55" s="102"/>
      <c r="VBC55" s="103"/>
      <c r="VBH55" s="102"/>
      <c r="VBI55" s="102"/>
      <c r="VBJ55" s="103"/>
      <c r="VBO55" s="102"/>
      <c r="VBP55" s="102"/>
      <c r="VBQ55" s="103"/>
      <c r="VBV55" s="102"/>
      <c r="VBW55" s="102"/>
      <c r="VBX55" s="103"/>
      <c r="VCC55" s="102"/>
      <c r="VCD55" s="102"/>
      <c r="VCE55" s="103"/>
      <c r="VCJ55" s="102"/>
      <c r="VCK55" s="102"/>
      <c r="VCL55" s="103"/>
      <c r="VCQ55" s="102"/>
      <c r="VCR55" s="102"/>
      <c r="VCS55" s="103"/>
      <c r="VCX55" s="102"/>
      <c r="VCY55" s="102"/>
      <c r="VCZ55" s="103"/>
      <c r="VDE55" s="102"/>
      <c r="VDF55" s="102"/>
      <c r="VDG55" s="103"/>
      <c r="VDL55" s="102"/>
      <c r="VDM55" s="102"/>
      <c r="VDN55" s="103"/>
      <c r="VDS55" s="102"/>
      <c r="VDT55" s="102"/>
      <c r="VDU55" s="103"/>
      <c r="VDZ55" s="102"/>
      <c r="VEA55" s="102"/>
      <c r="VEB55" s="103"/>
      <c r="VEG55" s="102"/>
      <c r="VEH55" s="102"/>
      <c r="VEI55" s="103"/>
      <c r="VEN55" s="102"/>
      <c r="VEO55" s="102"/>
      <c r="VEP55" s="103"/>
      <c r="VEU55" s="102"/>
      <c r="VEV55" s="102"/>
      <c r="VEW55" s="103"/>
      <c r="VFB55" s="102"/>
      <c r="VFC55" s="102"/>
      <c r="VFD55" s="103"/>
      <c r="VFI55" s="102"/>
      <c r="VFJ55" s="102"/>
      <c r="VFK55" s="103"/>
      <c r="VFP55" s="102"/>
      <c r="VFQ55" s="102"/>
      <c r="VFR55" s="103"/>
      <c r="VFW55" s="102"/>
      <c r="VFX55" s="102"/>
      <c r="VFY55" s="103"/>
      <c r="VGD55" s="102"/>
      <c r="VGE55" s="102"/>
      <c r="VGF55" s="103"/>
      <c r="VGK55" s="102"/>
      <c r="VGL55" s="102"/>
      <c r="VGM55" s="103"/>
      <c r="VGR55" s="102"/>
      <c r="VGS55" s="102"/>
      <c r="VGT55" s="103"/>
      <c r="VGY55" s="102"/>
      <c r="VGZ55" s="102"/>
      <c r="VHA55" s="103"/>
      <c r="VHF55" s="102"/>
      <c r="VHG55" s="102"/>
      <c r="VHH55" s="103"/>
      <c r="VHM55" s="102"/>
      <c r="VHN55" s="102"/>
      <c r="VHO55" s="103"/>
      <c r="VHT55" s="102"/>
      <c r="VHU55" s="102"/>
      <c r="VHV55" s="103"/>
      <c r="VIA55" s="102"/>
      <c r="VIB55" s="102"/>
      <c r="VIC55" s="103"/>
      <c r="VIH55" s="102"/>
      <c r="VII55" s="102"/>
      <c r="VIJ55" s="103"/>
      <c r="VIO55" s="102"/>
      <c r="VIP55" s="102"/>
      <c r="VIQ55" s="103"/>
      <c r="VIV55" s="102"/>
      <c r="VIW55" s="102"/>
      <c r="VIX55" s="103"/>
      <c r="VJC55" s="102"/>
      <c r="VJD55" s="102"/>
      <c r="VJE55" s="103"/>
      <c r="VJJ55" s="102"/>
      <c r="VJK55" s="102"/>
      <c r="VJL55" s="103"/>
      <c r="VJQ55" s="102"/>
      <c r="VJR55" s="102"/>
      <c r="VJS55" s="103"/>
      <c r="VJX55" s="102"/>
      <c r="VJY55" s="102"/>
      <c r="VJZ55" s="103"/>
      <c r="VKE55" s="102"/>
      <c r="VKF55" s="102"/>
      <c r="VKG55" s="103"/>
      <c r="VKL55" s="102"/>
      <c r="VKM55" s="102"/>
      <c r="VKN55" s="103"/>
      <c r="VKS55" s="102"/>
      <c r="VKT55" s="102"/>
      <c r="VKU55" s="103"/>
      <c r="VKZ55" s="102"/>
      <c r="VLA55" s="102"/>
      <c r="VLB55" s="103"/>
      <c r="VLG55" s="102"/>
      <c r="VLH55" s="102"/>
      <c r="VLI55" s="103"/>
      <c r="VLN55" s="102"/>
      <c r="VLO55" s="102"/>
      <c r="VLP55" s="103"/>
      <c r="VLU55" s="102"/>
      <c r="VLV55" s="102"/>
      <c r="VLW55" s="103"/>
      <c r="VMB55" s="102"/>
      <c r="VMC55" s="102"/>
      <c r="VMD55" s="103"/>
      <c r="VMI55" s="102"/>
      <c r="VMJ55" s="102"/>
      <c r="VMK55" s="103"/>
      <c r="VMP55" s="102"/>
      <c r="VMQ55" s="102"/>
      <c r="VMR55" s="103"/>
      <c r="VMW55" s="102"/>
      <c r="VMX55" s="102"/>
      <c r="VMY55" s="103"/>
      <c r="VND55" s="102"/>
      <c r="VNE55" s="102"/>
      <c r="VNF55" s="103"/>
      <c r="VNK55" s="102"/>
      <c r="VNL55" s="102"/>
      <c r="VNM55" s="103"/>
      <c r="VNR55" s="102"/>
      <c r="VNS55" s="102"/>
      <c r="VNT55" s="103"/>
      <c r="VNY55" s="102"/>
      <c r="VNZ55" s="102"/>
      <c r="VOA55" s="103"/>
      <c r="VOF55" s="102"/>
      <c r="VOG55" s="102"/>
      <c r="VOH55" s="103"/>
      <c r="VOM55" s="102"/>
      <c r="VON55" s="102"/>
      <c r="VOO55" s="103"/>
      <c r="VOT55" s="102"/>
      <c r="VOU55" s="102"/>
      <c r="VOV55" s="103"/>
      <c r="VPA55" s="102"/>
      <c r="VPB55" s="102"/>
      <c r="VPC55" s="103"/>
      <c r="VPH55" s="102"/>
      <c r="VPI55" s="102"/>
      <c r="VPJ55" s="103"/>
      <c r="VPO55" s="102"/>
      <c r="VPP55" s="102"/>
      <c r="VPQ55" s="103"/>
      <c r="VPV55" s="102"/>
      <c r="VPW55" s="102"/>
      <c r="VPX55" s="103"/>
      <c r="VQC55" s="102"/>
      <c r="VQD55" s="102"/>
      <c r="VQE55" s="103"/>
      <c r="VQJ55" s="102"/>
      <c r="VQK55" s="102"/>
      <c r="VQL55" s="103"/>
      <c r="VQQ55" s="102"/>
      <c r="VQR55" s="102"/>
      <c r="VQS55" s="103"/>
      <c r="VQX55" s="102"/>
      <c r="VQY55" s="102"/>
      <c r="VQZ55" s="103"/>
      <c r="VRE55" s="102"/>
      <c r="VRF55" s="102"/>
      <c r="VRG55" s="103"/>
      <c r="VRL55" s="102"/>
      <c r="VRM55" s="102"/>
      <c r="VRN55" s="103"/>
      <c r="VRS55" s="102"/>
      <c r="VRT55" s="102"/>
      <c r="VRU55" s="103"/>
      <c r="VRZ55" s="102"/>
      <c r="VSA55" s="102"/>
      <c r="VSB55" s="103"/>
      <c r="VSG55" s="102"/>
      <c r="VSH55" s="102"/>
      <c r="VSI55" s="103"/>
      <c r="VSN55" s="102"/>
      <c r="VSO55" s="102"/>
      <c r="VSP55" s="103"/>
      <c r="VSU55" s="102"/>
      <c r="VSV55" s="102"/>
      <c r="VSW55" s="103"/>
      <c r="VTB55" s="102"/>
      <c r="VTC55" s="102"/>
      <c r="VTD55" s="103"/>
      <c r="VTI55" s="102"/>
      <c r="VTJ55" s="102"/>
      <c r="VTK55" s="103"/>
      <c r="VTP55" s="102"/>
      <c r="VTQ55" s="102"/>
      <c r="VTR55" s="103"/>
      <c r="VTW55" s="102"/>
      <c r="VTX55" s="102"/>
      <c r="VTY55" s="103"/>
      <c r="VUD55" s="102"/>
      <c r="VUE55" s="102"/>
      <c r="VUF55" s="103"/>
      <c r="VUK55" s="102"/>
      <c r="VUL55" s="102"/>
      <c r="VUM55" s="103"/>
      <c r="VUR55" s="102"/>
      <c r="VUS55" s="102"/>
      <c r="VUT55" s="103"/>
      <c r="VUY55" s="102"/>
      <c r="VUZ55" s="102"/>
      <c r="VVA55" s="103"/>
      <c r="VVF55" s="102"/>
      <c r="VVG55" s="102"/>
      <c r="VVH55" s="103"/>
      <c r="VVM55" s="102"/>
      <c r="VVN55" s="102"/>
      <c r="VVO55" s="103"/>
      <c r="VVT55" s="102"/>
      <c r="VVU55" s="102"/>
      <c r="VVV55" s="103"/>
      <c r="VWA55" s="102"/>
      <c r="VWB55" s="102"/>
      <c r="VWC55" s="103"/>
      <c r="VWH55" s="102"/>
      <c r="VWI55" s="102"/>
      <c r="VWJ55" s="103"/>
      <c r="VWO55" s="102"/>
      <c r="VWP55" s="102"/>
      <c r="VWQ55" s="103"/>
      <c r="VWV55" s="102"/>
      <c r="VWW55" s="102"/>
      <c r="VWX55" s="103"/>
      <c r="VXC55" s="102"/>
      <c r="VXD55" s="102"/>
      <c r="VXE55" s="103"/>
      <c r="VXJ55" s="102"/>
      <c r="VXK55" s="102"/>
      <c r="VXL55" s="103"/>
      <c r="VXQ55" s="102"/>
      <c r="VXR55" s="102"/>
      <c r="VXS55" s="103"/>
      <c r="VXX55" s="102"/>
      <c r="VXY55" s="102"/>
      <c r="VXZ55" s="103"/>
      <c r="VYE55" s="102"/>
      <c r="VYF55" s="102"/>
      <c r="VYG55" s="103"/>
      <c r="VYL55" s="102"/>
      <c r="VYM55" s="102"/>
      <c r="VYN55" s="103"/>
      <c r="VYS55" s="102"/>
      <c r="VYT55" s="102"/>
      <c r="VYU55" s="103"/>
      <c r="VYZ55" s="102"/>
      <c r="VZA55" s="102"/>
      <c r="VZB55" s="103"/>
      <c r="VZG55" s="102"/>
      <c r="VZH55" s="102"/>
      <c r="VZI55" s="103"/>
      <c r="VZN55" s="102"/>
      <c r="VZO55" s="102"/>
      <c r="VZP55" s="103"/>
      <c r="VZU55" s="102"/>
      <c r="VZV55" s="102"/>
      <c r="VZW55" s="103"/>
      <c r="WAB55" s="102"/>
      <c r="WAC55" s="102"/>
      <c r="WAD55" s="103"/>
      <c r="WAI55" s="102"/>
      <c r="WAJ55" s="102"/>
      <c r="WAK55" s="103"/>
      <c r="WAP55" s="102"/>
      <c r="WAQ55" s="102"/>
      <c r="WAR55" s="103"/>
      <c r="WAW55" s="102"/>
      <c r="WAX55" s="102"/>
      <c r="WAY55" s="103"/>
      <c r="WBD55" s="102"/>
      <c r="WBE55" s="102"/>
      <c r="WBF55" s="103"/>
      <c r="WBK55" s="102"/>
      <c r="WBL55" s="102"/>
      <c r="WBM55" s="103"/>
      <c r="WBR55" s="102"/>
      <c r="WBS55" s="102"/>
      <c r="WBT55" s="103"/>
      <c r="WBY55" s="102"/>
      <c r="WBZ55" s="102"/>
      <c r="WCA55" s="103"/>
      <c r="WCF55" s="102"/>
      <c r="WCG55" s="102"/>
      <c r="WCH55" s="103"/>
      <c r="WCM55" s="102"/>
      <c r="WCN55" s="102"/>
      <c r="WCO55" s="103"/>
      <c r="WCT55" s="102"/>
      <c r="WCU55" s="102"/>
      <c r="WCV55" s="103"/>
      <c r="WDA55" s="102"/>
      <c r="WDB55" s="102"/>
      <c r="WDC55" s="103"/>
      <c r="WDH55" s="102"/>
      <c r="WDI55" s="102"/>
      <c r="WDJ55" s="103"/>
      <c r="WDO55" s="102"/>
      <c r="WDP55" s="102"/>
      <c r="WDQ55" s="103"/>
      <c r="WDV55" s="102"/>
      <c r="WDW55" s="102"/>
      <c r="WDX55" s="103"/>
      <c r="WEC55" s="102"/>
      <c r="WED55" s="102"/>
      <c r="WEE55" s="103"/>
      <c r="WEJ55" s="102"/>
      <c r="WEK55" s="102"/>
      <c r="WEL55" s="103"/>
      <c r="WEQ55" s="102"/>
      <c r="WER55" s="102"/>
      <c r="WES55" s="103"/>
      <c r="WEX55" s="102"/>
      <c r="WEY55" s="102"/>
      <c r="WEZ55" s="103"/>
      <c r="WFE55" s="102"/>
      <c r="WFF55" s="102"/>
      <c r="WFG55" s="103"/>
      <c r="WFL55" s="102"/>
      <c r="WFM55" s="102"/>
      <c r="WFN55" s="103"/>
      <c r="WFS55" s="102"/>
      <c r="WFT55" s="102"/>
      <c r="WFU55" s="103"/>
      <c r="WFZ55" s="102"/>
      <c r="WGA55" s="102"/>
      <c r="WGB55" s="103"/>
      <c r="WGG55" s="102"/>
      <c r="WGH55" s="102"/>
      <c r="WGI55" s="103"/>
      <c r="WGN55" s="102"/>
      <c r="WGO55" s="102"/>
      <c r="WGP55" s="103"/>
      <c r="WGU55" s="102"/>
      <c r="WGV55" s="102"/>
      <c r="WGW55" s="103"/>
      <c r="WHB55" s="102"/>
      <c r="WHC55" s="102"/>
      <c r="WHD55" s="103"/>
      <c r="WHI55" s="102"/>
      <c r="WHJ55" s="102"/>
      <c r="WHK55" s="103"/>
      <c r="WHP55" s="102"/>
      <c r="WHQ55" s="102"/>
      <c r="WHR55" s="103"/>
      <c r="WHW55" s="102"/>
      <c r="WHX55" s="102"/>
      <c r="WHY55" s="103"/>
      <c r="WID55" s="102"/>
      <c r="WIE55" s="102"/>
      <c r="WIF55" s="103"/>
      <c r="WIK55" s="102"/>
      <c r="WIL55" s="102"/>
      <c r="WIM55" s="103"/>
      <c r="WIR55" s="102"/>
      <c r="WIS55" s="102"/>
      <c r="WIT55" s="103"/>
      <c r="WIY55" s="102"/>
      <c r="WIZ55" s="102"/>
      <c r="WJA55" s="103"/>
      <c r="WJF55" s="102"/>
      <c r="WJG55" s="102"/>
      <c r="WJH55" s="103"/>
      <c r="WJM55" s="102"/>
      <c r="WJN55" s="102"/>
      <c r="WJO55" s="103"/>
      <c r="WJT55" s="102"/>
      <c r="WJU55" s="102"/>
      <c r="WJV55" s="103"/>
      <c r="WKA55" s="102"/>
      <c r="WKB55" s="102"/>
      <c r="WKC55" s="103"/>
      <c r="WKH55" s="102"/>
      <c r="WKI55" s="102"/>
      <c r="WKJ55" s="103"/>
      <c r="WKO55" s="102"/>
      <c r="WKP55" s="102"/>
      <c r="WKQ55" s="103"/>
      <c r="WKV55" s="102"/>
      <c r="WKW55" s="102"/>
      <c r="WKX55" s="103"/>
      <c r="WLC55" s="102"/>
      <c r="WLD55" s="102"/>
      <c r="WLE55" s="103"/>
      <c r="WLJ55" s="102"/>
      <c r="WLK55" s="102"/>
      <c r="WLL55" s="103"/>
      <c r="WLQ55" s="102"/>
      <c r="WLR55" s="102"/>
      <c r="WLS55" s="103"/>
      <c r="WLX55" s="102"/>
      <c r="WLY55" s="102"/>
      <c r="WLZ55" s="103"/>
      <c r="WME55" s="102"/>
      <c r="WMF55" s="102"/>
      <c r="WMG55" s="103"/>
      <c r="WML55" s="102"/>
      <c r="WMM55" s="102"/>
      <c r="WMN55" s="103"/>
      <c r="WMS55" s="102"/>
      <c r="WMT55" s="102"/>
      <c r="WMU55" s="103"/>
      <c r="WMZ55" s="102"/>
      <c r="WNA55" s="102"/>
      <c r="WNB55" s="103"/>
      <c r="WNG55" s="102"/>
      <c r="WNH55" s="102"/>
      <c r="WNI55" s="103"/>
      <c r="WNN55" s="102"/>
      <c r="WNO55" s="102"/>
      <c r="WNP55" s="103"/>
      <c r="WNU55" s="102"/>
      <c r="WNV55" s="102"/>
      <c r="WNW55" s="103"/>
      <c r="WOB55" s="102"/>
      <c r="WOC55" s="102"/>
      <c r="WOD55" s="103"/>
      <c r="WOI55" s="102"/>
      <c r="WOJ55" s="102"/>
      <c r="WOK55" s="103"/>
      <c r="WOP55" s="102"/>
      <c r="WOQ55" s="102"/>
      <c r="WOR55" s="103"/>
      <c r="WOW55" s="102"/>
      <c r="WOX55" s="102"/>
      <c r="WOY55" s="103"/>
      <c r="WPD55" s="102"/>
      <c r="WPE55" s="102"/>
      <c r="WPF55" s="103"/>
      <c r="WPK55" s="102"/>
      <c r="WPL55" s="102"/>
      <c r="WPM55" s="103"/>
      <c r="WPR55" s="102"/>
      <c r="WPS55" s="102"/>
      <c r="WPT55" s="103"/>
      <c r="WPY55" s="102"/>
      <c r="WPZ55" s="102"/>
      <c r="WQA55" s="103"/>
      <c r="WQF55" s="102"/>
      <c r="WQG55" s="102"/>
      <c r="WQH55" s="103"/>
      <c r="WQM55" s="102"/>
      <c r="WQN55" s="102"/>
      <c r="WQO55" s="103"/>
      <c r="WQT55" s="102"/>
      <c r="WQU55" s="102"/>
      <c r="WQV55" s="103"/>
      <c r="WRA55" s="102"/>
      <c r="WRB55" s="102"/>
      <c r="WRC55" s="103"/>
      <c r="WRH55" s="102"/>
      <c r="WRI55" s="102"/>
      <c r="WRJ55" s="103"/>
      <c r="WRO55" s="102"/>
      <c r="WRP55" s="102"/>
      <c r="WRQ55" s="103"/>
      <c r="WRV55" s="102"/>
      <c r="WRW55" s="102"/>
      <c r="WRX55" s="103"/>
      <c r="WSC55" s="102"/>
      <c r="WSD55" s="102"/>
      <c r="WSE55" s="103"/>
      <c r="WSJ55" s="102"/>
      <c r="WSK55" s="102"/>
      <c r="WSL55" s="103"/>
      <c r="WSQ55" s="102"/>
      <c r="WSR55" s="102"/>
      <c r="WSS55" s="103"/>
      <c r="WSX55" s="102"/>
      <c r="WSY55" s="102"/>
      <c r="WSZ55" s="103"/>
      <c r="WTE55" s="102"/>
      <c r="WTF55" s="102"/>
      <c r="WTG55" s="103"/>
      <c r="WTL55" s="102"/>
      <c r="WTM55" s="102"/>
      <c r="WTN55" s="103"/>
      <c r="WTS55" s="102"/>
      <c r="WTT55" s="102"/>
      <c r="WTU55" s="103"/>
      <c r="WTZ55" s="102"/>
      <c r="WUA55" s="102"/>
      <c r="WUB55" s="103"/>
      <c r="WUG55" s="102"/>
      <c r="WUH55" s="102"/>
      <c r="WUI55" s="103"/>
      <c r="WUN55" s="102"/>
      <c r="WUO55" s="102"/>
      <c r="WUP55" s="103"/>
      <c r="WUU55" s="102"/>
      <c r="WUV55" s="102"/>
      <c r="WUW55" s="103"/>
      <c r="WVB55" s="102"/>
      <c r="WVC55" s="102"/>
      <c r="WVD55" s="103"/>
      <c r="WVI55" s="102"/>
      <c r="WVJ55" s="102"/>
      <c r="WVK55" s="103"/>
      <c r="WVP55" s="102"/>
      <c r="WVQ55" s="102"/>
      <c r="WVR55" s="103"/>
      <c r="WVW55" s="102"/>
      <c r="WVX55" s="102"/>
      <c r="WVY55" s="103"/>
      <c r="WWD55" s="102"/>
      <c r="WWE55" s="102"/>
      <c r="WWF55" s="103"/>
      <c r="WWK55" s="102"/>
      <c r="WWL55" s="102"/>
      <c r="WWM55" s="103"/>
      <c r="WWR55" s="102"/>
      <c r="WWS55" s="102"/>
      <c r="WWT55" s="103"/>
      <c r="WWY55" s="102"/>
      <c r="WWZ55" s="102"/>
      <c r="WXA55" s="103"/>
      <c r="WXF55" s="102"/>
      <c r="WXG55" s="102"/>
      <c r="WXH55" s="103"/>
      <c r="WXM55" s="102"/>
      <c r="WXN55" s="102"/>
      <c r="WXO55" s="103"/>
      <c r="WXT55" s="102"/>
      <c r="WXU55" s="102"/>
      <c r="WXV55" s="103"/>
      <c r="WYA55" s="102"/>
      <c r="WYB55" s="102"/>
      <c r="WYC55" s="103"/>
      <c r="WYH55" s="102"/>
      <c r="WYI55" s="102"/>
      <c r="WYJ55" s="103"/>
      <c r="WYO55" s="102"/>
      <c r="WYP55" s="102"/>
      <c r="WYQ55" s="103"/>
      <c r="WYV55" s="102"/>
      <c r="WYW55" s="102"/>
      <c r="WYX55" s="103"/>
      <c r="WZC55" s="102"/>
      <c r="WZD55" s="102"/>
      <c r="WZE55" s="103"/>
      <c r="WZJ55" s="102"/>
      <c r="WZK55" s="102"/>
      <c r="WZL55" s="103"/>
      <c r="WZQ55" s="102"/>
      <c r="WZR55" s="102"/>
      <c r="WZS55" s="103"/>
      <c r="WZX55" s="102"/>
      <c r="WZY55" s="102"/>
      <c r="WZZ55" s="103"/>
      <c r="XAE55" s="102"/>
      <c r="XAF55" s="102"/>
      <c r="XAG55" s="103"/>
      <c r="XAL55" s="102"/>
      <c r="XAM55" s="102"/>
      <c r="XAN55" s="103"/>
      <c r="XAS55" s="102"/>
      <c r="XAT55" s="102"/>
      <c r="XAU55" s="103"/>
      <c r="XAZ55" s="102"/>
      <c r="XBA55" s="102"/>
      <c r="XBB55" s="103"/>
      <c r="XBG55" s="102"/>
      <c r="XBH55" s="102"/>
      <c r="XBI55" s="103"/>
      <c r="XBN55" s="102"/>
      <c r="XBO55" s="102"/>
      <c r="XBP55" s="103"/>
      <c r="XBU55" s="102"/>
      <c r="XBV55" s="102"/>
      <c r="XBW55" s="103"/>
      <c r="XCB55" s="102"/>
      <c r="XCC55" s="102"/>
      <c r="XCD55" s="103"/>
      <c r="XCI55" s="102"/>
      <c r="XCJ55" s="102"/>
      <c r="XCK55" s="103"/>
      <c r="XCP55" s="102"/>
      <c r="XCQ55" s="102"/>
      <c r="XCR55" s="103"/>
      <c r="XCW55" s="102"/>
      <c r="XCX55" s="102"/>
      <c r="XCY55" s="103"/>
      <c r="XDD55" s="102"/>
      <c r="XDE55" s="102"/>
      <c r="XDF55" s="103"/>
      <c r="XDK55" s="102"/>
      <c r="XDL55" s="102"/>
      <c r="XDM55" s="103"/>
      <c r="XDR55" s="102"/>
      <c r="XDS55" s="102"/>
      <c r="XDT55" s="103"/>
      <c r="XDY55" s="102"/>
      <c r="XDZ55" s="102"/>
      <c r="XEA55" s="103"/>
      <c r="XEF55" s="102"/>
      <c r="XEG55" s="102"/>
      <c r="XEH55" s="103"/>
      <c r="XEM55" s="102"/>
      <c r="XEN55" s="102"/>
      <c r="XEO55" s="103"/>
      <c r="XET55" s="102"/>
      <c r="XEU55" s="102"/>
      <c r="XEV55" s="103"/>
      <c r="XFA55" s="102"/>
      <c r="XFB55" s="102"/>
      <c r="XFC55" s="103"/>
    </row>
    <row r="56" spans="1:2047 2052:3069 3074:5120 5125:6142 6147:7164 7169:9215 9220:10237 10242:12288 12293:13310 13315:14332 14337:16383" s="88" customFormat="1" ht="22.5" outlineLevel="1" x14ac:dyDescent="0.2">
      <c r="A56" s="5"/>
      <c r="B56" s="5"/>
      <c r="C56" s="59" t="s">
        <v>444</v>
      </c>
      <c r="D56" s="63" t="s">
        <v>432</v>
      </c>
      <c r="E56" s="63" t="s">
        <v>445</v>
      </c>
      <c r="F56" s="63" t="s">
        <v>446</v>
      </c>
      <c r="G56" s="87" t="s">
        <v>447</v>
      </c>
      <c r="I56" s="90"/>
      <c r="J56" s="90"/>
      <c r="K56" s="90"/>
    </row>
    <row r="57" spans="1:2047 2052:3069 3074:5120 5125:6142 6147:7164 7169:9215 9220:10237 10242:12288 12293:13310 13315:14332 14337:16383" s="88" customFormat="1" ht="22.5" outlineLevel="1" x14ac:dyDescent="0.2">
      <c r="A57" s="5"/>
      <c r="B57" s="5"/>
      <c r="C57" s="59" t="s">
        <v>435</v>
      </c>
      <c r="D57" s="63" t="s">
        <v>397</v>
      </c>
      <c r="E57" s="63" t="s">
        <v>448</v>
      </c>
      <c r="F57" s="63" t="s">
        <v>437</v>
      </c>
      <c r="G57" s="87" t="s">
        <v>449</v>
      </c>
      <c r="I57" s="90"/>
      <c r="J57" s="90"/>
      <c r="K57" s="90"/>
    </row>
    <row r="58" spans="1:2047 2052:3069 3074:5120 5125:6142 6147:7164 7169:9215 9220:10237 10242:12288 12293:13310 13315:14332 14337:16383" s="88" customFormat="1" outlineLevel="1" x14ac:dyDescent="0.2">
      <c r="A58" s="5"/>
      <c r="B58" s="5"/>
      <c r="C58" s="59"/>
      <c r="D58" s="63"/>
      <c r="E58" s="63"/>
      <c r="F58" s="63" t="s">
        <v>101</v>
      </c>
      <c r="G58" s="87">
        <f>G57+G56</f>
        <v>28.41</v>
      </c>
      <c r="I58" s="90"/>
      <c r="J58" s="90"/>
      <c r="K58" s="90"/>
    </row>
    <row r="59" spans="1:2047 2052:3069 3074:5120 5125:6142 6147:7164 7169:9215 9220:10237 10242:12288 12293:13310 13315:14332 14337:16383" s="88" customFormat="1" outlineLevel="1" x14ac:dyDescent="0.2">
      <c r="A59" s="5"/>
      <c r="B59" s="5"/>
      <c r="C59" s="59"/>
      <c r="D59" s="63"/>
      <c r="E59" s="63"/>
      <c r="F59" s="63" t="s">
        <v>403</v>
      </c>
      <c r="G59" s="87">
        <f>ROUND(G58*0.25,2)</f>
        <v>7.1</v>
      </c>
      <c r="I59" s="90"/>
      <c r="J59" s="90"/>
      <c r="K59" s="90"/>
    </row>
    <row r="60" spans="1:2047 2052:3069 3074:5120 5125:6142 6147:7164 7169:9215 9220:10237 10242:12288 12293:13310 13315:14332 14337:16383" s="88" customFormat="1" outlineLevel="1" x14ac:dyDescent="0.2">
      <c r="A60" s="5"/>
      <c r="B60" s="5"/>
      <c r="C60" s="59"/>
      <c r="D60" s="63"/>
      <c r="E60" s="63"/>
      <c r="F60" s="63" t="s">
        <v>404</v>
      </c>
      <c r="G60" s="87">
        <f>ROUND(G58+G59,2)</f>
        <v>35.51</v>
      </c>
      <c r="I60" s="90"/>
      <c r="J60" s="90"/>
      <c r="K60" s="90"/>
    </row>
    <row r="61" spans="1:2047 2052:3069 3074:5120 5125:6142 6147:7164 7169:9215 9220:10237 10242:12288 12293:13310 13315:14332 14337:16383" s="104" customFormat="1" x14ac:dyDescent="0.2">
      <c r="A61" s="102" t="s">
        <v>392</v>
      </c>
      <c r="B61" s="102">
        <v>95305</v>
      </c>
      <c r="C61" s="103" t="s">
        <v>100</v>
      </c>
      <c r="H61" s="102"/>
      <c r="I61" s="102"/>
      <c r="J61" s="103"/>
      <c r="O61" s="102"/>
      <c r="P61" s="102"/>
      <c r="Q61" s="103"/>
      <c r="V61" s="102"/>
      <c r="W61" s="102"/>
      <c r="X61" s="103"/>
      <c r="AC61" s="102"/>
      <c r="AD61" s="102"/>
      <c r="AE61" s="103"/>
      <c r="AJ61" s="102"/>
      <c r="AK61" s="102"/>
      <c r="AL61" s="103"/>
      <c r="AQ61" s="102"/>
      <c r="AR61" s="102"/>
      <c r="AS61" s="103"/>
      <c r="AX61" s="102"/>
      <c r="AY61" s="102"/>
      <c r="AZ61" s="103"/>
      <c r="BE61" s="102"/>
      <c r="BF61" s="102"/>
      <c r="BG61" s="103"/>
      <c r="BL61" s="102"/>
      <c r="BM61" s="102"/>
      <c r="BN61" s="103"/>
      <c r="BS61" s="102"/>
      <c r="BT61" s="102"/>
      <c r="BU61" s="103"/>
      <c r="BZ61" s="102"/>
      <c r="CA61" s="102"/>
      <c r="CB61" s="103"/>
      <c r="CG61" s="102"/>
      <c r="CH61" s="102"/>
      <c r="CI61" s="103"/>
      <c r="CN61" s="102"/>
      <c r="CO61" s="102"/>
      <c r="CP61" s="103"/>
      <c r="CU61" s="102"/>
      <c r="CV61" s="102"/>
      <c r="CW61" s="103"/>
      <c r="DB61" s="102"/>
      <c r="DC61" s="102"/>
      <c r="DD61" s="103"/>
      <c r="DI61" s="102"/>
      <c r="DJ61" s="102"/>
      <c r="DK61" s="103"/>
      <c r="DP61" s="102"/>
      <c r="DQ61" s="102"/>
      <c r="DR61" s="103"/>
      <c r="DW61" s="102"/>
      <c r="DX61" s="102"/>
      <c r="DY61" s="103"/>
      <c r="ED61" s="102"/>
      <c r="EE61" s="102"/>
      <c r="EF61" s="103"/>
      <c r="EK61" s="102"/>
      <c r="EL61" s="102"/>
      <c r="EM61" s="103"/>
      <c r="ER61" s="102"/>
      <c r="ES61" s="102"/>
      <c r="ET61" s="103"/>
      <c r="EY61" s="102"/>
      <c r="EZ61" s="102"/>
      <c r="FA61" s="103"/>
      <c r="FF61" s="102"/>
      <c r="FG61" s="102"/>
      <c r="FH61" s="103"/>
      <c r="FM61" s="102"/>
      <c r="FN61" s="102"/>
      <c r="FO61" s="103"/>
      <c r="FT61" s="102"/>
      <c r="FU61" s="102"/>
      <c r="FV61" s="103"/>
      <c r="GA61" s="102"/>
      <c r="GB61" s="102"/>
      <c r="GC61" s="103"/>
      <c r="GH61" s="102"/>
      <c r="GI61" s="102"/>
      <c r="GJ61" s="103"/>
      <c r="GO61" s="102"/>
      <c r="GP61" s="102"/>
      <c r="GQ61" s="103"/>
      <c r="GV61" s="102"/>
      <c r="GW61" s="102"/>
      <c r="GX61" s="103"/>
      <c r="HC61" s="102"/>
      <c r="HD61" s="102"/>
      <c r="HE61" s="103"/>
      <c r="HJ61" s="102"/>
      <c r="HK61" s="102"/>
      <c r="HL61" s="103"/>
      <c r="HQ61" s="102"/>
      <c r="HR61" s="102"/>
      <c r="HS61" s="103"/>
      <c r="HX61" s="102"/>
      <c r="HY61" s="102"/>
      <c r="HZ61" s="103"/>
      <c r="IE61" s="102"/>
      <c r="IF61" s="102"/>
      <c r="IG61" s="103"/>
      <c r="IL61" s="102"/>
      <c r="IM61" s="102"/>
      <c r="IN61" s="103"/>
      <c r="IS61" s="102"/>
      <c r="IT61" s="102"/>
      <c r="IU61" s="103"/>
      <c r="IZ61" s="102"/>
      <c r="JA61" s="102"/>
      <c r="JB61" s="103"/>
      <c r="JG61" s="102"/>
      <c r="JH61" s="102"/>
      <c r="JI61" s="103"/>
      <c r="JN61" s="102"/>
      <c r="JO61" s="102"/>
      <c r="JP61" s="103"/>
      <c r="JU61" s="102"/>
      <c r="JV61" s="102"/>
      <c r="JW61" s="103"/>
      <c r="KB61" s="102"/>
      <c r="KC61" s="102"/>
      <c r="KD61" s="103"/>
      <c r="KI61" s="102"/>
      <c r="KJ61" s="102"/>
      <c r="KK61" s="103"/>
      <c r="KP61" s="102"/>
      <c r="KQ61" s="102"/>
      <c r="KR61" s="103"/>
      <c r="KW61" s="102"/>
      <c r="KX61" s="102"/>
      <c r="KY61" s="103"/>
      <c r="LD61" s="102"/>
      <c r="LE61" s="102"/>
      <c r="LF61" s="103"/>
      <c r="LK61" s="102"/>
      <c r="LL61" s="102"/>
      <c r="LM61" s="103"/>
      <c r="LR61" s="102"/>
      <c r="LS61" s="102"/>
      <c r="LT61" s="103"/>
      <c r="LY61" s="102"/>
      <c r="LZ61" s="102"/>
      <c r="MA61" s="103"/>
      <c r="MF61" s="102"/>
      <c r="MG61" s="102"/>
      <c r="MH61" s="103"/>
      <c r="MM61" s="102"/>
      <c r="MN61" s="102"/>
      <c r="MO61" s="103"/>
      <c r="MT61" s="102"/>
      <c r="MU61" s="102"/>
      <c r="MV61" s="103"/>
      <c r="NA61" s="102"/>
      <c r="NB61" s="102"/>
      <c r="NC61" s="103"/>
      <c r="NH61" s="102"/>
      <c r="NI61" s="102"/>
      <c r="NJ61" s="103"/>
      <c r="NO61" s="102"/>
      <c r="NP61" s="102"/>
      <c r="NQ61" s="103"/>
      <c r="NV61" s="102"/>
      <c r="NW61" s="102"/>
      <c r="NX61" s="103"/>
      <c r="OC61" s="102"/>
      <c r="OD61" s="102"/>
      <c r="OE61" s="103"/>
      <c r="OJ61" s="102"/>
      <c r="OK61" s="102"/>
      <c r="OL61" s="103"/>
      <c r="OQ61" s="102"/>
      <c r="OR61" s="102"/>
      <c r="OS61" s="103"/>
      <c r="OX61" s="102"/>
      <c r="OY61" s="102"/>
      <c r="OZ61" s="103"/>
      <c r="PE61" s="102"/>
      <c r="PF61" s="102"/>
      <c r="PG61" s="103"/>
      <c r="PL61" s="102"/>
      <c r="PM61" s="102"/>
      <c r="PN61" s="103"/>
      <c r="PS61" s="102"/>
      <c r="PT61" s="102"/>
      <c r="PU61" s="103"/>
      <c r="PZ61" s="102"/>
      <c r="QA61" s="102"/>
      <c r="QB61" s="103"/>
      <c r="QG61" s="102"/>
      <c r="QH61" s="102"/>
      <c r="QI61" s="103"/>
      <c r="QN61" s="102"/>
      <c r="QO61" s="102"/>
      <c r="QP61" s="103"/>
      <c r="QU61" s="102"/>
      <c r="QV61" s="102"/>
      <c r="QW61" s="103"/>
      <c r="RB61" s="102"/>
      <c r="RC61" s="102"/>
      <c r="RD61" s="103"/>
      <c r="RI61" s="102"/>
      <c r="RJ61" s="102"/>
      <c r="RK61" s="103"/>
      <c r="RP61" s="102"/>
      <c r="RQ61" s="102"/>
      <c r="RR61" s="103"/>
      <c r="RW61" s="102"/>
      <c r="RX61" s="102"/>
      <c r="RY61" s="103"/>
      <c r="SD61" s="102"/>
      <c r="SE61" s="102"/>
      <c r="SF61" s="103"/>
      <c r="SK61" s="102"/>
      <c r="SL61" s="102"/>
      <c r="SM61" s="103"/>
      <c r="SR61" s="102"/>
      <c r="SS61" s="102"/>
      <c r="ST61" s="103"/>
      <c r="SY61" s="102"/>
      <c r="SZ61" s="102"/>
      <c r="TA61" s="103"/>
      <c r="TF61" s="102"/>
      <c r="TG61" s="102"/>
      <c r="TH61" s="103"/>
      <c r="TM61" s="102"/>
      <c r="TN61" s="102"/>
      <c r="TO61" s="103"/>
      <c r="TT61" s="102"/>
      <c r="TU61" s="102"/>
      <c r="TV61" s="103"/>
      <c r="UA61" s="102"/>
      <c r="UB61" s="102"/>
      <c r="UC61" s="103"/>
      <c r="UH61" s="102"/>
      <c r="UI61" s="102"/>
      <c r="UJ61" s="103"/>
      <c r="UO61" s="102"/>
      <c r="UP61" s="102"/>
      <c r="UQ61" s="103"/>
      <c r="UV61" s="102"/>
      <c r="UW61" s="102"/>
      <c r="UX61" s="103"/>
      <c r="VC61" s="102"/>
      <c r="VD61" s="102"/>
      <c r="VE61" s="103"/>
      <c r="VJ61" s="102"/>
      <c r="VK61" s="102"/>
      <c r="VL61" s="103"/>
      <c r="VQ61" s="102"/>
      <c r="VR61" s="102"/>
      <c r="VS61" s="103"/>
      <c r="VX61" s="102"/>
      <c r="VY61" s="102"/>
      <c r="VZ61" s="103"/>
      <c r="WE61" s="102"/>
      <c r="WF61" s="102"/>
      <c r="WG61" s="103"/>
      <c r="WL61" s="102"/>
      <c r="WM61" s="102"/>
      <c r="WN61" s="103"/>
      <c r="WS61" s="102"/>
      <c r="WT61" s="102"/>
      <c r="WU61" s="103"/>
      <c r="WZ61" s="102"/>
      <c r="XA61" s="102"/>
      <c r="XB61" s="103"/>
      <c r="XG61" s="102"/>
      <c r="XH61" s="102"/>
      <c r="XI61" s="103"/>
      <c r="XN61" s="102"/>
      <c r="XO61" s="102"/>
      <c r="XP61" s="103"/>
      <c r="XU61" s="102"/>
      <c r="XV61" s="102"/>
      <c r="XW61" s="103"/>
      <c r="YB61" s="102"/>
      <c r="YC61" s="102"/>
      <c r="YD61" s="103"/>
      <c r="YI61" s="102"/>
      <c r="YJ61" s="102"/>
      <c r="YK61" s="103"/>
      <c r="YP61" s="102"/>
      <c r="YQ61" s="102"/>
      <c r="YR61" s="103"/>
      <c r="YW61" s="102"/>
      <c r="YX61" s="102"/>
      <c r="YY61" s="103"/>
      <c r="ZD61" s="102"/>
      <c r="ZE61" s="102"/>
      <c r="ZF61" s="103"/>
      <c r="ZK61" s="102"/>
      <c r="ZL61" s="102"/>
      <c r="ZM61" s="103"/>
      <c r="ZR61" s="102"/>
      <c r="ZS61" s="102"/>
      <c r="ZT61" s="103"/>
      <c r="ZY61" s="102"/>
      <c r="ZZ61" s="102"/>
      <c r="AAA61" s="103"/>
      <c r="AAF61" s="102"/>
      <c r="AAG61" s="102"/>
      <c r="AAH61" s="103"/>
      <c r="AAM61" s="102"/>
      <c r="AAN61" s="102"/>
      <c r="AAO61" s="103"/>
      <c r="AAT61" s="102"/>
      <c r="AAU61" s="102"/>
      <c r="AAV61" s="103"/>
      <c r="ABA61" s="102"/>
      <c r="ABB61" s="102"/>
      <c r="ABC61" s="103"/>
      <c r="ABH61" s="102"/>
      <c r="ABI61" s="102"/>
      <c r="ABJ61" s="103"/>
      <c r="ABO61" s="102"/>
      <c r="ABP61" s="102"/>
      <c r="ABQ61" s="103"/>
      <c r="ABV61" s="102"/>
      <c r="ABW61" s="102"/>
      <c r="ABX61" s="103"/>
      <c r="ACC61" s="102"/>
      <c r="ACD61" s="102"/>
      <c r="ACE61" s="103"/>
      <c r="ACJ61" s="102"/>
      <c r="ACK61" s="102"/>
      <c r="ACL61" s="103"/>
      <c r="ACQ61" s="102"/>
      <c r="ACR61" s="102"/>
      <c r="ACS61" s="103"/>
      <c r="ACX61" s="102"/>
      <c r="ACY61" s="102"/>
      <c r="ACZ61" s="103"/>
      <c r="ADE61" s="102"/>
      <c r="ADF61" s="102"/>
      <c r="ADG61" s="103"/>
      <c r="ADL61" s="102"/>
      <c r="ADM61" s="102"/>
      <c r="ADN61" s="103"/>
      <c r="ADS61" s="102"/>
      <c r="ADT61" s="102"/>
      <c r="ADU61" s="103"/>
      <c r="ADZ61" s="102"/>
      <c r="AEA61" s="102"/>
      <c r="AEB61" s="103"/>
      <c r="AEG61" s="102"/>
      <c r="AEH61" s="102"/>
      <c r="AEI61" s="103"/>
      <c r="AEN61" s="102"/>
      <c r="AEO61" s="102"/>
      <c r="AEP61" s="103"/>
      <c r="AEU61" s="102"/>
      <c r="AEV61" s="102"/>
      <c r="AEW61" s="103"/>
      <c r="AFB61" s="102"/>
      <c r="AFC61" s="102"/>
      <c r="AFD61" s="103"/>
      <c r="AFI61" s="102"/>
      <c r="AFJ61" s="102"/>
      <c r="AFK61" s="103"/>
      <c r="AFP61" s="102"/>
      <c r="AFQ61" s="102"/>
      <c r="AFR61" s="103"/>
      <c r="AFW61" s="102"/>
      <c r="AFX61" s="102"/>
      <c r="AFY61" s="103"/>
      <c r="AGD61" s="102"/>
      <c r="AGE61" s="102"/>
      <c r="AGF61" s="103"/>
      <c r="AGK61" s="102"/>
      <c r="AGL61" s="102"/>
      <c r="AGM61" s="103"/>
      <c r="AGR61" s="102"/>
      <c r="AGS61" s="102"/>
      <c r="AGT61" s="103"/>
      <c r="AGY61" s="102"/>
      <c r="AGZ61" s="102"/>
      <c r="AHA61" s="103"/>
      <c r="AHF61" s="102"/>
      <c r="AHG61" s="102"/>
      <c r="AHH61" s="103"/>
      <c r="AHM61" s="102"/>
      <c r="AHN61" s="102"/>
      <c r="AHO61" s="103"/>
      <c r="AHT61" s="102"/>
      <c r="AHU61" s="102"/>
      <c r="AHV61" s="103"/>
      <c r="AIA61" s="102"/>
      <c r="AIB61" s="102"/>
      <c r="AIC61" s="103"/>
      <c r="AIH61" s="102"/>
      <c r="AII61" s="102"/>
      <c r="AIJ61" s="103"/>
      <c r="AIO61" s="102"/>
      <c r="AIP61" s="102"/>
      <c r="AIQ61" s="103"/>
      <c r="AIV61" s="102"/>
      <c r="AIW61" s="102"/>
      <c r="AIX61" s="103"/>
      <c r="AJC61" s="102"/>
      <c r="AJD61" s="102"/>
      <c r="AJE61" s="103"/>
      <c r="AJJ61" s="102"/>
      <c r="AJK61" s="102"/>
      <c r="AJL61" s="103"/>
      <c r="AJQ61" s="102"/>
      <c r="AJR61" s="102"/>
      <c r="AJS61" s="103"/>
      <c r="AJX61" s="102"/>
      <c r="AJY61" s="102"/>
      <c r="AJZ61" s="103"/>
      <c r="AKE61" s="102"/>
      <c r="AKF61" s="102"/>
      <c r="AKG61" s="103"/>
      <c r="AKL61" s="102"/>
      <c r="AKM61" s="102"/>
      <c r="AKN61" s="103"/>
      <c r="AKS61" s="102"/>
      <c r="AKT61" s="102"/>
      <c r="AKU61" s="103"/>
      <c r="AKZ61" s="102"/>
      <c r="ALA61" s="102"/>
      <c r="ALB61" s="103"/>
      <c r="ALG61" s="102"/>
      <c r="ALH61" s="102"/>
      <c r="ALI61" s="103"/>
      <c r="ALN61" s="102"/>
      <c r="ALO61" s="102"/>
      <c r="ALP61" s="103"/>
      <c r="ALU61" s="102"/>
      <c r="ALV61" s="102"/>
      <c r="ALW61" s="103"/>
      <c r="AMB61" s="102"/>
      <c r="AMC61" s="102"/>
      <c r="AMD61" s="103"/>
      <c r="AMI61" s="102"/>
      <c r="AMJ61" s="102"/>
      <c r="AMK61" s="103"/>
      <c r="AMP61" s="102"/>
      <c r="AMQ61" s="102"/>
      <c r="AMR61" s="103"/>
      <c r="AMW61" s="102"/>
      <c r="AMX61" s="102"/>
      <c r="AMY61" s="103"/>
      <c r="AND61" s="102"/>
      <c r="ANE61" s="102"/>
      <c r="ANF61" s="103"/>
      <c r="ANK61" s="102"/>
      <c r="ANL61" s="102"/>
      <c r="ANM61" s="103"/>
      <c r="ANR61" s="102"/>
      <c r="ANS61" s="102"/>
      <c r="ANT61" s="103"/>
      <c r="ANY61" s="102"/>
      <c r="ANZ61" s="102"/>
      <c r="AOA61" s="103"/>
      <c r="AOF61" s="102"/>
      <c r="AOG61" s="102"/>
      <c r="AOH61" s="103"/>
      <c r="AOM61" s="102"/>
      <c r="AON61" s="102"/>
      <c r="AOO61" s="103"/>
      <c r="AOT61" s="102"/>
      <c r="AOU61" s="102"/>
      <c r="AOV61" s="103"/>
      <c r="APA61" s="102"/>
      <c r="APB61" s="102"/>
      <c r="APC61" s="103"/>
      <c r="APH61" s="102"/>
      <c r="API61" s="102"/>
      <c r="APJ61" s="103"/>
      <c r="APO61" s="102"/>
      <c r="APP61" s="102"/>
      <c r="APQ61" s="103"/>
      <c r="APV61" s="102"/>
      <c r="APW61" s="102"/>
      <c r="APX61" s="103"/>
      <c r="AQC61" s="102"/>
      <c r="AQD61" s="102"/>
      <c r="AQE61" s="103"/>
      <c r="AQJ61" s="102"/>
      <c r="AQK61" s="102"/>
      <c r="AQL61" s="103"/>
      <c r="AQQ61" s="102"/>
      <c r="AQR61" s="102"/>
      <c r="AQS61" s="103"/>
      <c r="AQX61" s="102"/>
      <c r="AQY61" s="102"/>
      <c r="AQZ61" s="103"/>
      <c r="ARE61" s="102"/>
      <c r="ARF61" s="102"/>
      <c r="ARG61" s="103"/>
      <c r="ARL61" s="102"/>
      <c r="ARM61" s="102"/>
      <c r="ARN61" s="103"/>
      <c r="ARS61" s="102"/>
      <c r="ART61" s="102"/>
      <c r="ARU61" s="103"/>
      <c r="ARZ61" s="102"/>
      <c r="ASA61" s="102"/>
      <c r="ASB61" s="103"/>
      <c r="ASG61" s="102"/>
      <c r="ASH61" s="102"/>
      <c r="ASI61" s="103"/>
      <c r="ASN61" s="102"/>
      <c r="ASO61" s="102"/>
      <c r="ASP61" s="103"/>
      <c r="ASU61" s="102"/>
      <c r="ASV61" s="102"/>
      <c r="ASW61" s="103"/>
      <c r="ATB61" s="102"/>
      <c r="ATC61" s="102"/>
      <c r="ATD61" s="103"/>
      <c r="ATI61" s="102"/>
      <c r="ATJ61" s="102"/>
      <c r="ATK61" s="103"/>
      <c r="ATP61" s="102"/>
      <c r="ATQ61" s="102"/>
      <c r="ATR61" s="103"/>
      <c r="ATW61" s="102"/>
      <c r="ATX61" s="102"/>
      <c r="ATY61" s="103"/>
      <c r="AUD61" s="102"/>
      <c r="AUE61" s="102"/>
      <c r="AUF61" s="103"/>
      <c r="AUK61" s="102"/>
      <c r="AUL61" s="102"/>
      <c r="AUM61" s="103"/>
      <c r="AUR61" s="102"/>
      <c r="AUS61" s="102"/>
      <c r="AUT61" s="103"/>
      <c r="AUY61" s="102"/>
      <c r="AUZ61" s="102"/>
      <c r="AVA61" s="103"/>
      <c r="AVF61" s="102"/>
      <c r="AVG61" s="102"/>
      <c r="AVH61" s="103"/>
      <c r="AVM61" s="102"/>
      <c r="AVN61" s="102"/>
      <c r="AVO61" s="103"/>
      <c r="AVT61" s="102"/>
      <c r="AVU61" s="102"/>
      <c r="AVV61" s="103"/>
      <c r="AWA61" s="102"/>
      <c r="AWB61" s="102"/>
      <c r="AWC61" s="103"/>
      <c r="AWH61" s="102"/>
      <c r="AWI61" s="102"/>
      <c r="AWJ61" s="103"/>
      <c r="AWO61" s="102"/>
      <c r="AWP61" s="102"/>
      <c r="AWQ61" s="103"/>
      <c r="AWV61" s="102"/>
      <c r="AWW61" s="102"/>
      <c r="AWX61" s="103"/>
      <c r="AXC61" s="102"/>
      <c r="AXD61" s="102"/>
      <c r="AXE61" s="103"/>
      <c r="AXJ61" s="102"/>
      <c r="AXK61" s="102"/>
      <c r="AXL61" s="103"/>
      <c r="AXQ61" s="102"/>
      <c r="AXR61" s="102"/>
      <c r="AXS61" s="103"/>
      <c r="AXX61" s="102"/>
      <c r="AXY61" s="102"/>
      <c r="AXZ61" s="103"/>
      <c r="AYE61" s="102"/>
      <c r="AYF61" s="102"/>
      <c r="AYG61" s="103"/>
      <c r="AYL61" s="102"/>
      <c r="AYM61" s="102"/>
      <c r="AYN61" s="103"/>
      <c r="AYS61" s="102"/>
      <c r="AYT61" s="102"/>
      <c r="AYU61" s="103"/>
      <c r="AYZ61" s="102"/>
      <c r="AZA61" s="102"/>
      <c r="AZB61" s="103"/>
      <c r="AZG61" s="102"/>
      <c r="AZH61" s="102"/>
      <c r="AZI61" s="103"/>
      <c r="AZN61" s="102"/>
      <c r="AZO61" s="102"/>
      <c r="AZP61" s="103"/>
      <c r="AZU61" s="102"/>
      <c r="AZV61" s="102"/>
      <c r="AZW61" s="103"/>
      <c r="BAB61" s="102"/>
      <c r="BAC61" s="102"/>
      <c r="BAD61" s="103"/>
      <c r="BAI61" s="102"/>
      <c r="BAJ61" s="102"/>
      <c r="BAK61" s="103"/>
      <c r="BAP61" s="102"/>
      <c r="BAQ61" s="102"/>
      <c r="BAR61" s="103"/>
      <c r="BAW61" s="102"/>
      <c r="BAX61" s="102"/>
      <c r="BAY61" s="103"/>
      <c r="BBD61" s="102"/>
      <c r="BBE61" s="102"/>
      <c r="BBF61" s="103"/>
      <c r="BBK61" s="102"/>
      <c r="BBL61" s="102"/>
      <c r="BBM61" s="103"/>
      <c r="BBR61" s="102"/>
      <c r="BBS61" s="102"/>
      <c r="BBT61" s="103"/>
      <c r="BBY61" s="102"/>
      <c r="BBZ61" s="102"/>
      <c r="BCA61" s="103"/>
      <c r="BCF61" s="102"/>
      <c r="BCG61" s="102"/>
      <c r="BCH61" s="103"/>
      <c r="BCM61" s="102"/>
      <c r="BCN61" s="102"/>
      <c r="BCO61" s="103"/>
      <c r="BCT61" s="102"/>
      <c r="BCU61" s="102"/>
      <c r="BCV61" s="103"/>
      <c r="BDA61" s="102"/>
      <c r="BDB61" s="102"/>
      <c r="BDC61" s="103"/>
      <c r="BDH61" s="102"/>
      <c r="BDI61" s="102"/>
      <c r="BDJ61" s="103"/>
      <c r="BDO61" s="102"/>
      <c r="BDP61" s="102"/>
      <c r="BDQ61" s="103"/>
      <c r="BDV61" s="102"/>
      <c r="BDW61" s="102"/>
      <c r="BDX61" s="103"/>
      <c r="BEC61" s="102"/>
      <c r="BED61" s="102"/>
      <c r="BEE61" s="103"/>
      <c r="BEJ61" s="102"/>
      <c r="BEK61" s="102"/>
      <c r="BEL61" s="103"/>
      <c r="BEQ61" s="102"/>
      <c r="BER61" s="102"/>
      <c r="BES61" s="103"/>
      <c r="BEX61" s="102"/>
      <c r="BEY61" s="102"/>
      <c r="BEZ61" s="103"/>
      <c r="BFE61" s="102"/>
      <c r="BFF61" s="102"/>
      <c r="BFG61" s="103"/>
      <c r="BFL61" s="102"/>
      <c r="BFM61" s="102"/>
      <c r="BFN61" s="103"/>
      <c r="BFS61" s="102"/>
      <c r="BFT61" s="102"/>
      <c r="BFU61" s="103"/>
      <c r="BFZ61" s="102"/>
      <c r="BGA61" s="102"/>
      <c r="BGB61" s="103"/>
      <c r="BGG61" s="102"/>
      <c r="BGH61" s="102"/>
      <c r="BGI61" s="103"/>
      <c r="BGN61" s="102"/>
      <c r="BGO61" s="102"/>
      <c r="BGP61" s="103"/>
      <c r="BGU61" s="102"/>
      <c r="BGV61" s="102"/>
      <c r="BGW61" s="103"/>
      <c r="BHB61" s="102"/>
      <c r="BHC61" s="102"/>
      <c r="BHD61" s="103"/>
      <c r="BHI61" s="102"/>
      <c r="BHJ61" s="102"/>
      <c r="BHK61" s="103"/>
      <c r="BHP61" s="102"/>
      <c r="BHQ61" s="102"/>
      <c r="BHR61" s="103"/>
      <c r="BHW61" s="102"/>
      <c r="BHX61" s="102"/>
      <c r="BHY61" s="103"/>
      <c r="BID61" s="102"/>
      <c r="BIE61" s="102"/>
      <c r="BIF61" s="103"/>
      <c r="BIK61" s="102"/>
      <c r="BIL61" s="102"/>
      <c r="BIM61" s="103"/>
      <c r="BIR61" s="102"/>
      <c r="BIS61" s="102"/>
      <c r="BIT61" s="103"/>
      <c r="BIY61" s="102"/>
      <c r="BIZ61" s="102"/>
      <c r="BJA61" s="103"/>
      <c r="BJF61" s="102"/>
      <c r="BJG61" s="102"/>
      <c r="BJH61" s="103"/>
      <c r="BJM61" s="102"/>
      <c r="BJN61" s="102"/>
      <c r="BJO61" s="103"/>
      <c r="BJT61" s="102"/>
      <c r="BJU61" s="102"/>
      <c r="BJV61" s="103"/>
      <c r="BKA61" s="102"/>
      <c r="BKB61" s="102"/>
      <c r="BKC61" s="103"/>
      <c r="BKH61" s="102"/>
      <c r="BKI61" s="102"/>
      <c r="BKJ61" s="103"/>
      <c r="BKO61" s="102"/>
      <c r="BKP61" s="102"/>
      <c r="BKQ61" s="103"/>
      <c r="BKV61" s="102"/>
      <c r="BKW61" s="102"/>
      <c r="BKX61" s="103"/>
      <c r="BLC61" s="102"/>
      <c r="BLD61" s="102"/>
      <c r="BLE61" s="103"/>
      <c r="BLJ61" s="102"/>
      <c r="BLK61" s="102"/>
      <c r="BLL61" s="103"/>
      <c r="BLQ61" s="102"/>
      <c r="BLR61" s="102"/>
      <c r="BLS61" s="103"/>
      <c r="BLX61" s="102"/>
      <c r="BLY61" s="102"/>
      <c r="BLZ61" s="103"/>
      <c r="BME61" s="102"/>
      <c r="BMF61" s="102"/>
      <c r="BMG61" s="103"/>
      <c r="BML61" s="102"/>
      <c r="BMM61" s="102"/>
      <c r="BMN61" s="103"/>
      <c r="BMS61" s="102"/>
      <c r="BMT61" s="102"/>
      <c r="BMU61" s="103"/>
      <c r="BMZ61" s="102"/>
      <c r="BNA61" s="102"/>
      <c r="BNB61" s="103"/>
      <c r="BNG61" s="102"/>
      <c r="BNH61" s="102"/>
      <c r="BNI61" s="103"/>
      <c r="BNN61" s="102"/>
      <c r="BNO61" s="102"/>
      <c r="BNP61" s="103"/>
      <c r="BNU61" s="102"/>
      <c r="BNV61" s="102"/>
      <c r="BNW61" s="103"/>
      <c r="BOB61" s="102"/>
      <c r="BOC61" s="102"/>
      <c r="BOD61" s="103"/>
      <c r="BOI61" s="102"/>
      <c r="BOJ61" s="102"/>
      <c r="BOK61" s="103"/>
      <c r="BOP61" s="102"/>
      <c r="BOQ61" s="102"/>
      <c r="BOR61" s="103"/>
      <c r="BOW61" s="102"/>
      <c r="BOX61" s="102"/>
      <c r="BOY61" s="103"/>
      <c r="BPD61" s="102"/>
      <c r="BPE61" s="102"/>
      <c r="BPF61" s="103"/>
      <c r="BPK61" s="102"/>
      <c r="BPL61" s="102"/>
      <c r="BPM61" s="103"/>
      <c r="BPR61" s="102"/>
      <c r="BPS61" s="102"/>
      <c r="BPT61" s="103"/>
      <c r="BPY61" s="102"/>
      <c r="BPZ61" s="102"/>
      <c r="BQA61" s="103"/>
      <c r="BQF61" s="102"/>
      <c r="BQG61" s="102"/>
      <c r="BQH61" s="103"/>
      <c r="BQM61" s="102"/>
      <c r="BQN61" s="102"/>
      <c r="BQO61" s="103"/>
      <c r="BQT61" s="102"/>
      <c r="BQU61" s="102"/>
      <c r="BQV61" s="103"/>
      <c r="BRA61" s="102"/>
      <c r="BRB61" s="102"/>
      <c r="BRC61" s="103"/>
      <c r="BRH61" s="102"/>
      <c r="BRI61" s="102"/>
      <c r="BRJ61" s="103"/>
      <c r="BRO61" s="102"/>
      <c r="BRP61" s="102"/>
      <c r="BRQ61" s="103"/>
      <c r="BRV61" s="102"/>
      <c r="BRW61" s="102"/>
      <c r="BRX61" s="103"/>
      <c r="BSC61" s="102"/>
      <c r="BSD61" s="102"/>
      <c r="BSE61" s="103"/>
      <c r="BSJ61" s="102"/>
      <c r="BSK61" s="102"/>
      <c r="BSL61" s="103"/>
      <c r="BSQ61" s="102"/>
      <c r="BSR61" s="102"/>
      <c r="BSS61" s="103"/>
      <c r="BSX61" s="102"/>
      <c r="BSY61" s="102"/>
      <c r="BSZ61" s="103"/>
      <c r="BTE61" s="102"/>
      <c r="BTF61" s="102"/>
      <c r="BTG61" s="103"/>
      <c r="BTL61" s="102"/>
      <c r="BTM61" s="102"/>
      <c r="BTN61" s="103"/>
      <c r="BTS61" s="102"/>
      <c r="BTT61" s="102"/>
      <c r="BTU61" s="103"/>
      <c r="BTZ61" s="102"/>
      <c r="BUA61" s="102"/>
      <c r="BUB61" s="103"/>
      <c r="BUG61" s="102"/>
      <c r="BUH61" s="102"/>
      <c r="BUI61" s="103"/>
      <c r="BUN61" s="102"/>
      <c r="BUO61" s="102"/>
      <c r="BUP61" s="103"/>
      <c r="BUU61" s="102"/>
      <c r="BUV61" s="102"/>
      <c r="BUW61" s="103"/>
      <c r="BVB61" s="102"/>
      <c r="BVC61" s="102"/>
      <c r="BVD61" s="103"/>
      <c r="BVI61" s="102"/>
      <c r="BVJ61" s="102"/>
      <c r="BVK61" s="103"/>
      <c r="BVP61" s="102"/>
      <c r="BVQ61" s="102"/>
      <c r="BVR61" s="103"/>
      <c r="BVW61" s="102"/>
      <c r="BVX61" s="102"/>
      <c r="BVY61" s="103"/>
      <c r="BWD61" s="102"/>
      <c r="BWE61" s="102"/>
      <c r="BWF61" s="103"/>
      <c r="BWK61" s="102"/>
      <c r="BWL61" s="102"/>
      <c r="BWM61" s="103"/>
      <c r="BWR61" s="102"/>
      <c r="BWS61" s="102"/>
      <c r="BWT61" s="103"/>
      <c r="BWY61" s="102"/>
      <c r="BWZ61" s="102"/>
      <c r="BXA61" s="103"/>
      <c r="BXF61" s="102"/>
      <c r="BXG61" s="102"/>
      <c r="BXH61" s="103"/>
      <c r="BXM61" s="102"/>
      <c r="BXN61" s="102"/>
      <c r="BXO61" s="103"/>
      <c r="BXT61" s="102"/>
      <c r="BXU61" s="102"/>
      <c r="BXV61" s="103"/>
      <c r="BYA61" s="102"/>
      <c r="BYB61" s="102"/>
      <c r="BYC61" s="103"/>
      <c r="BYH61" s="102"/>
      <c r="BYI61" s="102"/>
      <c r="BYJ61" s="103"/>
      <c r="BYO61" s="102"/>
      <c r="BYP61" s="102"/>
      <c r="BYQ61" s="103"/>
      <c r="BYV61" s="102"/>
      <c r="BYW61" s="102"/>
      <c r="BYX61" s="103"/>
      <c r="BZC61" s="102"/>
      <c r="BZD61" s="102"/>
      <c r="BZE61" s="103"/>
      <c r="BZJ61" s="102"/>
      <c r="BZK61" s="102"/>
      <c r="BZL61" s="103"/>
      <c r="BZQ61" s="102"/>
      <c r="BZR61" s="102"/>
      <c r="BZS61" s="103"/>
      <c r="BZX61" s="102"/>
      <c r="BZY61" s="102"/>
      <c r="BZZ61" s="103"/>
      <c r="CAE61" s="102"/>
      <c r="CAF61" s="102"/>
      <c r="CAG61" s="103"/>
      <c r="CAL61" s="102"/>
      <c r="CAM61" s="102"/>
      <c r="CAN61" s="103"/>
      <c r="CAS61" s="102"/>
      <c r="CAT61" s="102"/>
      <c r="CAU61" s="103"/>
      <c r="CAZ61" s="102"/>
      <c r="CBA61" s="102"/>
      <c r="CBB61" s="103"/>
      <c r="CBG61" s="102"/>
      <c r="CBH61" s="102"/>
      <c r="CBI61" s="103"/>
      <c r="CBN61" s="102"/>
      <c r="CBO61" s="102"/>
      <c r="CBP61" s="103"/>
      <c r="CBU61" s="102"/>
      <c r="CBV61" s="102"/>
      <c r="CBW61" s="103"/>
      <c r="CCB61" s="102"/>
      <c r="CCC61" s="102"/>
      <c r="CCD61" s="103"/>
      <c r="CCI61" s="102"/>
      <c r="CCJ61" s="102"/>
      <c r="CCK61" s="103"/>
      <c r="CCP61" s="102"/>
      <c r="CCQ61" s="102"/>
      <c r="CCR61" s="103"/>
      <c r="CCW61" s="102"/>
      <c r="CCX61" s="102"/>
      <c r="CCY61" s="103"/>
      <c r="CDD61" s="102"/>
      <c r="CDE61" s="102"/>
      <c r="CDF61" s="103"/>
      <c r="CDK61" s="102"/>
      <c r="CDL61" s="102"/>
      <c r="CDM61" s="103"/>
      <c r="CDR61" s="102"/>
      <c r="CDS61" s="102"/>
      <c r="CDT61" s="103"/>
      <c r="CDY61" s="102"/>
      <c r="CDZ61" s="102"/>
      <c r="CEA61" s="103"/>
      <c r="CEF61" s="102"/>
      <c r="CEG61" s="102"/>
      <c r="CEH61" s="103"/>
      <c r="CEM61" s="102"/>
      <c r="CEN61" s="102"/>
      <c r="CEO61" s="103"/>
      <c r="CET61" s="102"/>
      <c r="CEU61" s="102"/>
      <c r="CEV61" s="103"/>
      <c r="CFA61" s="102"/>
      <c r="CFB61" s="102"/>
      <c r="CFC61" s="103"/>
      <c r="CFH61" s="102"/>
      <c r="CFI61" s="102"/>
      <c r="CFJ61" s="103"/>
      <c r="CFO61" s="102"/>
      <c r="CFP61" s="102"/>
      <c r="CFQ61" s="103"/>
      <c r="CFV61" s="102"/>
      <c r="CFW61" s="102"/>
      <c r="CFX61" s="103"/>
      <c r="CGC61" s="102"/>
      <c r="CGD61" s="102"/>
      <c r="CGE61" s="103"/>
      <c r="CGJ61" s="102"/>
      <c r="CGK61" s="102"/>
      <c r="CGL61" s="103"/>
      <c r="CGQ61" s="102"/>
      <c r="CGR61" s="102"/>
      <c r="CGS61" s="103"/>
      <c r="CGX61" s="102"/>
      <c r="CGY61" s="102"/>
      <c r="CGZ61" s="103"/>
      <c r="CHE61" s="102"/>
      <c r="CHF61" s="102"/>
      <c r="CHG61" s="103"/>
      <c r="CHL61" s="102"/>
      <c r="CHM61" s="102"/>
      <c r="CHN61" s="103"/>
      <c r="CHS61" s="102"/>
      <c r="CHT61" s="102"/>
      <c r="CHU61" s="103"/>
      <c r="CHZ61" s="102"/>
      <c r="CIA61" s="102"/>
      <c r="CIB61" s="103"/>
      <c r="CIG61" s="102"/>
      <c r="CIH61" s="102"/>
      <c r="CII61" s="103"/>
      <c r="CIN61" s="102"/>
      <c r="CIO61" s="102"/>
      <c r="CIP61" s="103"/>
      <c r="CIU61" s="102"/>
      <c r="CIV61" s="102"/>
      <c r="CIW61" s="103"/>
      <c r="CJB61" s="102"/>
      <c r="CJC61" s="102"/>
      <c r="CJD61" s="103"/>
      <c r="CJI61" s="102"/>
      <c r="CJJ61" s="102"/>
      <c r="CJK61" s="103"/>
      <c r="CJP61" s="102"/>
      <c r="CJQ61" s="102"/>
      <c r="CJR61" s="103"/>
      <c r="CJW61" s="102"/>
      <c r="CJX61" s="102"/>
      <c r="CJY61" s="103"/>
      <c r="CKD61" s="102"/>
      <c r="CKE61" s="102"/>
      <c r="CKF61" s="103"/>
      <c r="CKK61" s="102"/>
      <c r="CKL61" s="102"/>
      <c r="CKM61" s="103"/>
      <c r="CKR61" s="102"/>
      <c r="CKS61" s="102"/>
      <c r="CKT61" s="103"/>
      <c r="CKY61" s="102"/>
      <c r="CKZ61" s="102"/>
      <c r="CLA61" s="103"/>
      <c r="CLF61" s="102"/>
      <c r="CLG61" s="102"/>
      <c r="CLH61" s="103"/>
      <c r="CLM61" s="102"/>
      <c r="CLN61" s="102"/>
      <c r="CLO61" s="103"/>
      <c r="CLT61" s="102"/>
      <c r="CLU61" s="102"/>
      <c r="CLV61" s="103"/>
      <c r="CMA61" s="102"/>
      <c r="CMB61" s="102"/>
      <c r="CMC61" s="103"/>
      <c r="CMH61" s="102"/>
      <c r="CMI61" s="102"/>
      <c r="CMJ61" s="103"/>
      <c r="CMO61" s="102"/>
      <c r="CMP61" s="102"/>
      <c r="CMQ61" s="103"/>
      <c r="CMV61" s="102"/>
      <c r="CMW61" s="102"/>
      <c r="CMX61" s="103"/>
      <c r="CNC61" s="102"/>
      <c r="CND61" s="102"/>
      <c r="CNE61" s="103"/>
      <c r="CNJ61" s="102"/>
      <c r="CNK61" s="102"/>
      <c r="CNL61" s="103"/>
      <c r="CNQ61" s="102"/>
      <c r="CNR61" s="102"/>
      <c r="CNS61" s="103"/>
      <c r="CNX61" s="102"/>
      <c r="CNY61" s="102"/>
      <c r="CNZ61" s="103"/>
      <c r="COE61" s="102"/>
      <c r="COF61" s="102"/>
      <c r="COG61" s="103"/>
      <c r="COL61" s="102"/>
      <c r="COM61" s="102"/>
      <c r="CON61" s="103"/>
      <c r="COS61" s="102"/>
      <c r="COT61" s="102"/>
      <c r="COU61" s="103"/>
      <c r="COZ61" s="102"/>
      <c r="CPA61" s="102"/>
      <c r="CPB61" s="103"/>
      <c r="CPG61" s="102"/>
      <c r="CPH61" s="102"/>
      <c r="CPI61" s="103"/>
      <c r="CPN61" s="102"/>
      <c r="CPO61" s="102"/>
      <c r="CPP61" s="103"/>
      <c r="CPU61" s="102"/>
      <c r="CPV61" s="102"/>
      <c r="CPW61" s="103"/>
      <c r="CQB61" s="102"/>
      <c r="CQC61" s="102"/>
      <c r="CQD61" s="103"/>
      <c r="CQI61" s="102"/>
      <c r="CQJ61" s="102"/>
      <c r="CQK61" s="103"/>
      <c r="CQP61" s="102"/>
      <c r="CQQ61" s="102"/>
      <c r="CQR61" s="103"/>
      <c r="CQW61" s="102"/>
      <c r="CQX61" s="102"/>
      <c r="CQY61" s="103"/>
      <c r="CRD61" s="102"/>
      <c r="CRE61" s="102"/>
      <c r="CRF61" s="103"/>
      <c r="CRK61" s="102"/>
      <c r="CRL61" s="102"/>
      <c r="CRM61" s="103"/>
      <c r="CRR61" s="102"/>
      <c r="CRS61" s="102"/>
      <c r="CRT61" s="103"/>
      <c r="CRY61" s="102"/>
      <c r="CRZ61" s="102"/>
      <c r="CSA61" s="103"/>
      <c r="CSF61" s="102"/>
      <c r="CSG61" s="102"/>
      <c r="CSH61" s="103"/>
      <c r="CSM61" s="102"/>
      <c r="CSN61" s="102"/>
      <c r="CSO61" s="103"/>
      <c r="CST61" s="102"/>
      <c r="CSU61" s="102"/>
      <c r="CSV61" s="103"/>
      <c r="CTA61" s="102"/>
      <c r="CTB61" s="102"/>
      <c r="CTC61" s="103"/>
      <c r="CTH61" s="102"/>
      <c r="CTI61" s="102"/>
      <c r="CTJ61" s="103"/>
      <c r="CTO61" s="102"/>
      <c r="CTP61" s="102"/>
      <c r="CTQ61" s="103"/>
      <c r="CTV61" s="102"/>
      <c r="CTW61" s="102"/>
      <c r="CTX61" s="103"/>
      <c r="CUC61" s="102"/>
      <c r="CUD61" s="102"/>
      <c r="CUE61" s="103"/>
      <c r="CUJ61" s="102"/>
      <c r="CUK61" s="102"/>
      <c r="CUL61" s="103"/>
      <c r="CUQ61" s="102"/>
      <c r="CUR61" s="102"/>
      <c r="CUS61" s="103"/>
      <c r="CUX61" s="102"/>
      <c r="CUY61" s="102"/>
      <c r="CUZ61" s="103"/>
      <c r="CVE61" s="102"/>
      <c r="CVF61" s="102"/>
      <c r="CVG61" s="103"/>
      <c r="CVL61" s="102"/>
      <c r="CVM61" s="102"/>
      <c r="CVN61" s="103"/>
      <c r="CVS61" s="102"/>
      <c r="CVT61" s="102"/>
      <c r="CVU61" s="103"/>
      <c r="CVZ61" s="102"/>
      <c r="CWA61" s="102"/>
      <c r="CWB61" s="103"/>
      <c r="CWG61" s="102"/>
      <c r="CWH61" s="102"/>
      <c r="CWI61" s="103"/>
      <c r="CWN61" s="102"/>
      <c r="CWO61" s="102"/>
      <c r="CWP61" s="103"/>
      <c r="CWU61" s="102"/>
      <c r="CWV61" s="102"/>
      <c r="CWW61" s="103"/>
      <c r="CXB61" s="102"/>
      <c r="CXC61" s="102"/>
      <c r="CXD61" s="103"/>
      <c r="CXI61" s="102"/>
      <c r="CXJ61" s="102"/>
      <c r="CXK61" s="103"/>
      <c r="CXP61" s="102"/>
      <c r="CXQ61" s="102"/>
      <c r="CXR61" s="103"/>
      <c r="CXW61" s="102"/>
      <c r="CXX61" s="102"/>
      <c r="CXY61" s="103"/>
      <c r="CYD61" s="102"/>
      <c r="CYE61" s="102"/>
      <c r="CYF61" s="103"/>
      <c r="CYK61" s="102"/>
      <c r="CYL61" s="102"/>
      <c r="CYM61" s="103"/>
      <c r="CYR61" s="102"/>
      <c r="CYS61" s="102"/>
      <c r="CYT61" s="103"/>
      <c r="CYY61" s="102"/>
      <c r="CYZ61" s="102"/>
      <c r="CZA61" s="103"/>
      <c r="CZF61" s="102"/>
      <c r="CZG61" s="102"/>
      <c r="CZH61" s="103"/>
      <c r="CZM61" s="102"/>
      <c r="CZN61" s="102"/>
      <c r="CZO61" s="103"/>
      <c r="CZT61" s="102"/>
      <c r="CZU61" s="102"/>
      <c r="CZV61" s="103"/>
      <c r="DAA61" s="102"/>
      <c r="DAB61" s="102"/>
      <c r="DAC61" s="103"/>
      <c r="DAH61" s="102"/>
      <c r="DAI61" s="102"/>
      <c r="DAJ61" s="103"/>
      <c r="DAO61" s="102"/>
      <c r="DAP61" s="102"/>
      <c r="DAQ61" s="103"/>
      <c r="DAV61" s="102"/>
      <c r="DAW61" s="102"/>
      <c r="DAX61" s="103"/>
      <c r="DBC61" s="102"/>
      <c r="DBD61" s="102"/>
      <c r="DBE61" s="103"/>
      <c r="DBJ61" s="102"/>
      <c r="DBK61" s="102"/>
      <c r="DBL61" s="103"/>
      <c r="DBQ61" s="102"/>
      <c r="DBR61" s="102"/>
      <c r="DBS61" s="103"/>
      <c r="DBX61" s="102"/>
      <c r="DBY61" s="102"/>
      <c r="DBZ61" s="103"/>
      <c r="DCE61" s="102"/>
      <c r="DCF61" s="102"/>
      <c r="DCG61" s="103"/>
      <c r="DCL61" s="102"/>
      <c r="DCM61" s="102"/>
      <c r="DCN61" s="103"/>
      <c r="DCS61" s="102"/>
      <c r="DCT61" s="102"/>
      <c r="DCU61" s="103"/>
      <c r="DCZ61" s="102"/>
      <c r="DDA61" s="102"/>
      <c r="DDB61" s="103"/>
      <c r="DDG61" s="102"/>
      <c r="DDH61" s="102"/>
      <c r="DDI61" s="103"/>
      <c r="DDN61" s="102"/>
      <c r="DDO61" s="102"/>
      <c r="DDP61" s="103"/>
      <c r="DDU61" s="102"/>
      <c r="DDV61" s="102"/>
      <c r="DDW61" s="103"/>
      <c r="DEB61" s="102"/>
      <c r="DEC61" s="102"/>
      <c r="DED61" s="103"/>
      <c r="DEI61" s="102"/>
      <c r="DEJ61" s="102"/>
      <c r="DEK61" s="103"/>
      <c r="DEP61" s="102"/>
      <c r="DEQ61" s="102"/>
      <c r="DER61" s="103"/>
      <c r="DEW61" s="102"/>
      <c r="DEX61" s="102"/>
      <c r="DEY61" s="103"/>
      <c r="DFD61" s="102"/>
      <c r="DFE61" s="102"/>
      <c r="DFF61" s="103"/>
      <c r="DFK61" s="102"/>
      <c r="DFL61" s="102"/>
      <c r="DFM61" s="103"/>
      <c r="DFR61" s="102"/>
      <c r="DFS61" s="102"/>
      <c r="DFT61" s="103"/>
      <c r="DFY61" s="102"/>
      <c r="DFZ61" s="102"/>
      <c r="DGA61" s="103"/>
      <c r="DGF61" s="102"/>
      <c r="DGG61" s="102"/>
      <c r="DGH61" s="103"/>
      <c r="DGM61" s="102"/>
      <c r="DGN61" s="102"/>
      <c r="DGO61" s="103"/>
      <c r="DGT61" s="102"/>
      <c r="DGU61" s="102"/>
      <c r="DGV61" s="103"/>
      <c r="DHA61" s="102"/>
      <c r="DHB61" s="102"/>
      <c r="DHC61" s="103"/>
      <c r="DHH61" s="102"/>
      <c r="DHI61" s="102"/>
      <c r="DHJ61" s="103"/>
      <c r="DHO61" s="102"/>
      <c r="DHP61" s="102"/>
      <c r="DHQ61" s="103"/>
      <c r="DHV61" s="102"/>
      <c r="DHW61" s="102"/>
      <c r="DHX61" s="103"/>
      <c r="DIC61" s="102"/>
      <c r="DID61" s="102"/>
      <c r="DIE61" s="103"/>
      <c r="DIJ61" s="102"/>
      <c r="DIK61" s="102"/>
      <c r="DIL61" s="103"/>
      <c r="DIQ61" s="102"/>
      <c r="DIR61" s="102"/>
      <c r="DIS61" s="103"/>
      <c r="DIX61" s="102"/>
      <c r="DIY61" s="102"/>
      <c r="DIZ61" s="103"/>
      <c r="DJE61" s="102"/>
      <c r="DJF61" s="102"/>
      <c r="DJG61" s="103"/>
      <c r="DJL61" s="102"/>
      <c r="DJM61" s="102"/>
      <c r="DJN61" s="103"/>
      <c r="DJS61" s="102"/>
      <c r="DJT61" s="102"/>
      <c r="DJU61" s="103"/>
      <c r="DJZ61" s="102"/>
      <c r="DKA61" s="102"/>
      <c r="DKB61" s="103"/>
      <c r="DKG61" s="102"/>
      <c r="DKH61" s="102"/>
      <c r="DKI61" s="103"/>
      <c r="DKN61" s="102"/>
      <c r="DKO61" s="102"/>
      <c r="DKP61" s="103"/>
      <c r="DKU61" s="102"/>
      <c r="DKV61" s="102"/>
      <c r="DKW61" s="103"/>
      <c r="DLB61" s="102"/>
      <c r="DLC61" s="102"/>
      <c r="DLD61" s="103"/>
      <c r="DLI61" s="102"/>
      <c r="DLJ61" s="102"/>
      <c r="DLK61" s="103"/>
      <c r="DLP61" s="102"/>
      <c r="DLQ61" s="102"/>
      <c r="DLR61" s="103"/>
      <c r="DLW61" s="102"/>
      <c r="DLX61" s="102"/>
      <c r="DLY61" s="103"/>
      <c r="DMD61" s="102"/>
      <c r="DME61" s="102"/>
      <c r="DMF61" s="103"/>
      <c r="DMK61" s="102"/>
      <c r="DML61" s="102"/>
      <c r="DMM61" s="103"/>
      <c r="DMR61" s="102"/>
      <c r="DMS61" s="102"/>
      <c r="DMT61" s="103"/>
      <c r="DMY61" s="102"/>
      <c r="DMZ61" s="102"/>
      <c r="DNA61" s="103"/>
      <c r="DNF61" s="102"/>
      <c r="DNG61" s="102"/>
      <c r="DNH61" s="103"/>
      <c r="DNM61" s="102"/>
      <c r="DNN61" s="102"/>
      <c r="DNO61" s="103"/>
      <c r="DNT61" s="102"/>
      <c r="DNU61" s="102"/>
      <c r="DNV61" s="103"/>
      <c r="DOA61" s="102"/>
      <c r="DOB61" s="102"/>
      <c r="DOC61" s="103"/>
      <c r="DOH61" s="102"/>
      <c r="DOI61" s="102"/>
      <c r="DOJ61" s="103"/>
      <c r="DOO61" s="102"/>
      <c r="DOP61" s="102"/>
      <c r="DOQ61" s="103"/>
      <c r="DOV61" s="102"/>
      <c r="DOW61" s="102"/>
      <c r="DOX61" s="103"/>
      <c r="DPC61" s="102"/>
      <c r="DPD61" s="102"/>
      <c r="DPE61" s="103"/>
      <c r="DPJ61" s="102"/>
      <c r="DPK61" s="102"/>
      <c r="DPL61" s="103"/>
      <c r="DPQ61" s="102"/>
      <c r="DPR61" s="102"/>
      <c r="DPS61" s="103"/>
      <c r="DPX61" s="102"/>
      <c r="DPY61" s="102"/>
      <c r="DPZ61" s="103"/>
      <c r="DQE61" s="102"/>
      <c r="DQF61" s="102"/>
      <c r="DQG61" s="103"/>
      <c r="DQL61" s="102"/>
      <c r="DQM61" s="102"/>
      <c r="DQN61" s="103"/>
      <c r="DQS61" s="102"/>
      <c r="DQT61" s="102"/>
      <c r="DQU61" s="103"/>
      <c r="DQZ61" s="102"/>
      <c r="DRA61" s="102"/>
      <c r="DRB61" s="103"/>
      <c r="DRG61" s="102"/>
      <c r="DRH61" s="102"/>
      <c r="DRI61" s="103"/>
      <c r="DRN61" s="102"/>
      <c r="DRO61" s="102"/>
      <c r="DRP61" s="103"/>
      <c r="DRU61" s="102"/>
      <c r="DRV61" s="102"/>
      <c r="DRW61" s="103"/>
      <c r="DSB61" s="102"/>
      <c r="DSC61" s="102"/>
      <c r="DSD61" s="103"/>
      <c r="DSI61" s="102"/>
      <c r="DSJ61" s="102"/>
      <c r="DSK61" s="103"/>
      <c r="DSP61" s="102"/>
      <c r="DSQ61" s="102"/>
      <c r="DSR61" s="103"/>
      <c r="DSW61" s="102"/>
      <c r="DSX61" s="102"/>
      <c r="DSY61" s="103"/>
      <c r="DTD61" s="102"/>
      <c r="DTE61" s="102"/>
      <c r="DTF61" s="103"/>
      <c r="DTK61" s="102"/>
      <c r="DTL61" s="102"/>
      <c r="DTM61" s="103"/>
      <c r="DTR61" s="102"/>
      <c r="DTS61" s="102"/>
      <c r="DTT61" s="103"/>
      <c r="DTY61" s="102"/>
      <c r="DTZ61" s="102"/>
      <c r="DUA61" s="103"/>
      <c r="DUF61" s="102"/>
      <c r="DUG61" s="102"/>
      <c r="DUH61" s="103"/>
      <c r="DUM61" s="102"/>
      <c r="DUN61" s="102"/>
      <c r="DUO61" s="103"/>
      <c r="DUT61" s="102"/>
      <c r="DUU61" s="102"/>
      <c r="DUV61" s="103"/>
      <c r="DVA61" s="102"/>
      <c r="DVB61" s="102"/>
      <c r="DVC61" s="103"/>
      <c r="DVH61" s="102"/>
      <c r="DVI61" s="102"/>
      <c r="DVJ61" s="103"/>
      <c r="DVO61" s="102"/>
      <c r="DVP61" s="102"/>
      <c r="DVQ61" s="103"/>
      <c r="DVV61" s="102"/>
      <c r="DVW61" s="102"/>
      <c r="DVX61" s="103"/>
      <c r="DWC61" s="102"/>
      <c r="DWD61" s="102"/>
      <c r="DWE61" s="103"/>
      <c r="DWJ61" s="102"/>
      <c r="DWK61" s="102"/>
      <c r="DWL61" s="103"/>
      <c r="DWQ61" s="102"/>
      <c r="DWR61" s="102"/>
      <c r="DWS61" s="103"/>
      <c r="DWX61" s="102"/>
      <c r="DWY61" s="102"/>
      <c r="DWZ61" s="103"/>
      <c r="DXE61" s="102"/>
      <c r="DXF61" s="102"/>
      <c r="DXG61" s="103"/>
      <c r="DXL61" s="102"/>
      <c r="DXM61" s="102"/>
      <c r="DXN61" s="103"/>
      <c r="DXS61" s="102"/>
      <c r="DXT61" s="102"/>
      <c r="DXU61" s="103"/>
      <c r="DXZ61" s="102"/>
      <c r="DYA61" s="102"/>
      <c r="DYB61" s="103"/>
      <c r="DYG61" s="102"/>
      <c r="DYH61" s="102"/>
      <c r="DYI61" s="103"/>
      <c r="DYN61" s="102"/>
      <c r="DYO61" s="102"/>
      <c r="DYP61" s="103"/>
      <c r="DYU61" s="102"/>
      <c r="DYV61" s="102"/>
      <c r="DYW61" s="103"/>
      <c r="DZB61" s="102"/>
      <c r="DZC61" s="102"/>
      <c r="DZD61" s="103"/>
      <c r="DZI61" s="102"/>
      <c r="DZJ61" s="102"/>
      <c r="DZK61" s="103"/>
      <c r="DZP61" s="102"/>
      <c r="DZQ61" s="102"/>
      <c r="DZR61" s="103"/>
      <c r="DZW61" s="102"/>
      <c r="DZX61" s="102"/>
      <c r="DZY61" s="103"/>
      <c r="EAD61" s="102"/>
      <c r="EAE61" s="102"/>
      <c r="EAF61" s="103"/>
      <c r="EAK61" s="102"/>
      <c r="EAL61" s="102"/>
      <c r="EAM61" s="103"/>
      <c r="EAR61" s="102"/>
      <c r="EAS61" s="102"/>
      <c r="EAT61" s="103"/>
      <c r="EAY61" s="102"/>
      <c r="EAZ61" s="102"/>
      <c r="EBA61" s="103"/>
      <c r="EBF61" s="102"/>
      <c r="EBG61" s="102"/>
      <c r="EBH61" s="103"/>
      <c r="EBM61" s="102"/>
      <c r="EBN61" s="102"/>
      <c r="EBO61" s="103"/>
      <c r="EBT61" s="102"/>
      <c r="EBU61" s="102"/>
      <c r="EBV61" s="103"/>
      <c r="ECA61" s="102"/>
      <c r="ECB61" s="102"/>
      <c r="ECC61" s="103"/>
      <c r="ECH61" s="102"/>
      <c r="ECI61" s="102"/>
      <c r="ECJ61" s="103"/>
      <c r="ECO61" s="102"/>
      <c r="ECP61" s="102"/>
      <c r="ECQ61" s="103"/>
      <c r="ECV61" s="102"/>
      <c r="ECW61" s="102"/>
      <c r="ECX61" s="103"/>
      <c r="EDC61" s="102"/>
      <c r="EDD61" s="102"/>
      <c r="EDE61" s="103"/>
      <c r="EDJ61" s="102"/>
      <c r="EDK61" s="102"/>
      <c r="EDL61" s="103"/>
      <c r="EDQ61" s="102"/>
      <c r="EDR61" s="102"/>
      <c r="EDS61" s="103"/>
      <c r="EDX61" s="102"/>
      <c r="EDY61" s="102"/>
      <c r="EDZ61" s="103"/>
      <c r="EEE61" s="102"/>
      <c r="EEF61" s="102"/>
      <c r="EEG61" s="103"/>
      <c r="EEL61" s="102"/>
      <c r="EEM61" s="102"/>
      <c r="EEN61" s="103"/>
      <c r="EES61" s="102"/>
      <c r="EET61" s="102"/>
      <c r="EEU61" s="103"/>
      <c r="EEZ61" s="102"/>
      <c r="EFA61" s="102"/>
      <c r="EFB61" s="103"/>
      <c r="EFG61" s="102"/>
      <c r="EFH61" s="102"/>
      <c r="EFI61" s="103"/>
      <c r="EFN61" s="102"/>
      <c r="EFO61" s="102"/>
      <c r="EFP61" s="103"/>
      <c r="EFU61" s="102"/>
      <c r="EFV61" s="102"/>
      <c r="EFW61" s="103"/>
      <c r="EGB61" s="102"/>
      <c r="EGC61" s="102"/>
      <c r="EGD61" s="103"/>
      <c r="EGI61" s="102"/>
      <c r="EGJ61" s="102"/>
      <c r="EGK61" s="103"/>
      <c r="EGP61" s="102"/>
      <c r="EGQ61" s="102"/>
      <c r="EGR61" s="103"/>
      <c r="EGW61" s="102"/>
      <c r="EGX61" s="102"/>
      <c r="EGY61" s="103"/>
      <c r="EHD61" s="102"/>
      <c r="EHE61" s="102"/>
      <c r="EHF61" s="103"/>
      <c r="EHK61" s="102"/>
      <c r="EHL61" s="102"/>
      <c r="EHM61" s="103"/>
      <c r="EHR61" s="102"/>
      <c r="EHS61" s="102"/>
      <c r="EHT61" s="103"/>
      <c r="EHY61" s="102"/>
      <c r="EHZ61" s="102"/>
      <c r="EIA61" s="103"/>
      <c r="EIF61" s="102"/>
      <c r="EIG61" s="102"/>
      <c r="EIH61" s="103"/>
      <c r="EIM61" s="102"/>
      <c r="EIN61" s="102"/>
      <c r="EIO61" s="103"/>
      <c r="EIT61" s="102"/>
      <c r="EIU61" s="102"/>
      <c r="EIV61" s="103"/>
      <c r="EJA61" s="102"/>
      <c r="EJB61" s="102"/>
      <c r="EJC61" s="103"/>
      <c r="EJH61" s="102"/>
      <c r="EJI61" s="102"/>
      <c r="EJJ61" s="103"/>
      <c r="EJO61" s="102"/>
      <c r="EJP61" s="102"/>
      <c r="EJQ61" s="103"/>
      <c r="EJV61" s="102"/>
      <c r="EJW61" s="102"/>
      <c r="EJX61" s="103"/>
      <c r="EKC61" s="102"/>
      <c r="EKD61" s="102"/>
      <c r="EKE61" s="103"/>
      <c r="EKJ61" s="102"/>
      <c r="EKK61" s="102"/>
      <c r="EKL61" s="103"/>
      <c r="EKQ61" s="102"/>
      <c r="EKR61" s="102"/>
      <c r="EKS61" s="103"/>
      <c r="EKX61" s="102"/>
      <c r="EKY61" s="102"/>
      <c r="EKZ61" s="103"/>
      <c r="ELE61" s="102"/>
      <c r="ELF61" s="102"/>
      <c r="ELG61" s="103"/>
      <c r="ELL61" s="102"/>
      <c r="ELM61" s="102"/>
      <c r="ELN61" s="103"/>
      <c r="ELS61" s="102"/>
      <c r="ELT61" s="102"/>
      <c r="ELU61" s="103"/>
      <c r="ELZ61" s="102"/>
      <c r="EMA61" s="102"/>
      <c r="EMB61" s="103"/>
      <c r="EMG61" s="102"/>
      <c r="EMH61" s="102"/>
      <c r="EMI61" s="103"/>
      <c r="EMN61" s="102"/>
      <c r="EMO61" s="102"/>
      <c r="EMP61" s="103"/>
      <c r="EMU61" s="102"/>
      <c r="EMV61" s="102"/>
      <c r="EMW61" s="103"/>
      <c r="ENB61" s="102"/>
      <c r="ENC61" s="102"/>
      <c r="END61" s="103"/>
      <c r="ENI61" s="102"/>
      <c r="ENJ61" s="102"/>
      <c r="ENK61" s="103"/>
      <c r="ENP61" s="102"/>
      <c r="ENQ61" s="102"/>
      <c r="ENR61" s="103"/>
      <c r="ENW61" s="102"/>
      <c r="ENX61" s="102"/>
      <c r="ENY61" s="103"/>
      <c r="EOD61" s="102"/>
      <c r="EOE61" s="102"/>
      <c r="EOF61" s="103"/>
      <c r="EOK61" s="102"/>
      <c r="EOL61" s="102"/>
      <c r="EOM61" s="103"/>
      <c r="EOR61" s="102"/>
      <c r="EOS61" s="102"/>
      <c r="EOT61" s="103"/>
      <c r="EOY61" s="102"/>
      <c r="EOZ61" s="102"/>
      <c r="EPA61" s="103"/>
      <c r="EPF61" s="102"/>
      <c r="EPG61" s="102"/>
      <c r="EPH61" s="103"/>
      <c r="EPM61" s="102"/>
      <c r="EPN61" s="102"/>
      <c r="EPO61" s="103"/>
      <c r="EPT61" s="102"/>
      <c r="EPU61" s="102"/>
      <c r="EPV61" s="103"/>
      <c r="EQA61" s="102"/>
      <c r="EQB61" s="102"/>
      <c r="EQC61" s="103"/>
      <c r="EQH61" s="102"/>
      <c r="EQI61" s="102"/>
      <c r="EQJ61" s="103"/>
      <c r="EQO61" s="102"/>
      <c r="EQP61" s="102"/>
      <c r="EQQ61" s="103"/>
      <c r="EQV61" s="102"/>
      <c r="EQW61" s="102"/>
      <c r="EQX61" s="103"/>
      <c r="ERC61" s="102"/>
      <c r="ERD61" s="102"/>
      <c r="ERE61" s="103"/>
      <c r="ERJ61" s="102"/>
      <c r="ERK61" s="102"/>
      <c r="ERL61" s="103"/>
      <c r="ERQ61" s="102"/>
      <c r="ERR61" s="102"/>
      <c r="ERS61" s="103"/>
      <c r="ERX61" s="102"/>
      <c r="ERY61" s="102"/>
      <c r="ERZ61" s="103"/>
      <c r="ESE61" s="102"/>
      <c r="ESF61" s="102"/>
      <c r="ESG61" s="103"/>
      <c r="ESL61" s="102"/>
      <c r="ESM61" s="102"/>
      <c r="ESN61" s="103"/>
      <c r="ESS61" s="102"/>
      <c r="EST61" s="102"/>
      <c r="ESU61" s="103"/>
      <c r="ESZ61" s="102"/>
      <c r="ETA61" s="102"/>
      <c r="ETB61" s="103"/>
      <c r="ETG61" s="102"/>
      <c r="ETH61" s="102"/>
      <c r="ETI61" s="103"/>
      <c r="ETN61" s="102"/>
      <c r="ETO61" s="102"/>
      <c r="ETP61" s="103"/>
      <c r="ETU61" s="102"/>
      <c r="ETV61" s="102"/>
      <c r="ETW61" s="103"/>
      <c r="EUB61" s="102"/>
      <c r="EUC61" s="102"/>
      <c r="EUD61" s="103"/>
      <c r="EUI61" s="102"/>
      <c r="EUJ61" s="102"/>
      <c r="EUK61" s="103"/>
      <c r="EUP61" s="102"/>
      <c r="EUQ61" s="102"/>
      <c r="EUR61" s="103"/>
      <c r="EUW61" s="102"/>
      <c r="EUX61" s="102"/>
      <c r="EUY61" s="103"/>
      <c r="EVD61" s="102"/>
      <c r="EVE61" s="102"/>
      <c r="EVF61" s="103"/>
      <c r="EVK61" s="102"/>
      <c r="EVL61" s="102"/>
      <c r="EVM61" s="103"/>
      <c r="EVR61" s="102"/>
      <c r="EVS61" s="102"/>
      <c r="EVT61" s="103"/>
      <c r="EVY61" s="102"/>
      <c r="EVZ61" s="102"/>
      <c r="EWA61" s="103"/>
      <c r="EWF61" s="102"/>
      <c r="EWG61" s="102"/>
      <c r="EWH61" s="103"/>
      <c r="EWM61" s="102"/>
      <c r="EWN61" s="102"/>
      <c r="EWO61" s="103"/>
      <c r="EWT61" s="102"/>
      <c r="EWU61" s="102"/>
      <c r="EWV61" s="103"/>
      <c r="EXA61" s="102"/>
      <c r="EXB61" s="102"/>
      <c r="EXC61" s="103"/>
      <c r="EXH61" s="102"/>
      <c r="EXI61" s="102"/>
      <c r="EXJ61" s="103"/>
      <c r="EXO61" s="102"/>
      <c r="EXP61" s="102"/>
      <c r="EXQ61" s="103"/>
      <c r="EXV61" s="102"/>
      <c r="EXW61" s="102"/>
      <c r="EXX61" s="103"/>
      <c r="EYC61" s="102"/>
      <c r="EYD61" s="102"/>
      <c r="EYE61" s="103"/>
      <c r="EYJ61" s="102"/>
      <c r="EYK61" s="102"/>
      <c r="EYL61" s="103"/>
      <c r="EYQ61" s="102"/>
      <c r="EYR61" s="102"/>
      <c r="EYS61" s="103"/>
      <c r="EYX61" s="102"/>
      <c r="EYY61" s="102"/>
      <c r="EYZ61" s="103"/>
      <c r="EZE61" s="102"/>
      <c r="EZF61" s="102"/>
      <c r="EZG61" s="103"/>
      <c r="EZL61" s="102"/>
      <c r="EZM61" s="102"/>
      <c r="EZN61" s="103"/>
      <c r="EZS61" s="102"/>
      <c r="EZT61" s="102"/>
      <c r="EZU61" s="103"/>
      <c r="EZZ61" s="102"/>
      <c r="FAA61" s="102"/>
      <c r="FAB61" s="103"/>
      <c r="FAG61" s="102"/>
      <c r="FAH61" s="102"/>
      <c r="FAI61" s="103"/>
      <c r="FAN61" s="102"/>
      <c r="FAO61" s="102"/>
      <c r="FAP61" s="103"/>
      <c r="FAU61" s="102"/>
      <c r="FAV61" s="102"/>
      <c r="FAW61" s="103"/>
      <c r="FBB61" s="102"/>
      <c r="FBC61" s="102"/>
      <c r="FBD61" s="103"/>
      <c r="FBI61" s="102"/>
      <c r="FBJ61" s="102"/>
      <c r="FBK61" s="103"/>
      <c r="FBP61" s="102"/>
      <c r="FBQ61" s="102"/>
      <c r="FBR61" s="103"/>
      <c r="FBW61" s="102"/>
      <c r="FBX61" s="102"/>
      <c r="FBY61" s="103"/>
      <c r="FCD61" s="102"/>
      <c r="FCE61" s="102"/>
      <c r="FCF61" s="103"/>
      <c r="FCK61" s="102"/>
      <c r="FCL61" s="102"/>
      <c r="FCM61" s="103"/>
      <c r="FCR61" s="102"/>
      <c r="FCS61" s="102"/>
      <c r="FCT61" s="103"/>
      <c r="FCY61" s="102"/>
      <c r="FCZ61" s="102"/>
      <c r="FDA61" s="103"/>
      <c r="FDF61" s="102"/>
      <c r="FDG61" s="102"/>
      <c r="FDH61" s="103"/>
      <c r="FDM61" s="102"/>
      <c r="FDN61" s="102"/>
      <c r="FDO61" s="103"/>
      <c r="FDT61" s="102"/>
      <c r="FDU61" s="102"/>
      <c r="FDV61" s="103"/>
      <c r="FEA61" s="102"/>
      <c r="FEB61" s="102"/>
      <c r="FEC61" s="103"/>
      <c r="FEH61" s="102"/>
      <c r="FEI61" s="102"/>
      <c r="FEJ61" s="103"/>
      <c r="FEO61" s="102"/>
      <c r="FEP61" s="102"/>
      <c r="FEQ61" s="103"/>
      <c r="FEV61" s="102"/>
      <c r="FEW61" s="102"/>
      <c r="FEX61" s="103"/>
      <c r="FFC61" s="102"/>
      <c r="FFD61" s="102"/>
      <c r="FFE61" s="103"/>
      <c r="FFJ61" s="102"/>
      <c r="FFK61" s="102"/>
      <c r="FFL61" s="103"/>
      <c r="FFQ61" s="102"/>
      <c r="FFR61" s="102"/>
      <c r="FFS61" s="103"/>
      <c r="FFX61" s="102"/>
      <c r="FFY61" s="102"/>
      <c r="FFZ61" s="103"/>
      <c r="FGE61" s="102"/>
      <c r="FGF61" s="102"/>
      <c r="FGG61" s="103"/>
      <c r="FGL61" s="102"/>
      <c r="FGM61" s="102"/>
      <c r="FGN61" s="103"/>
      <c r="FGS61" s="102"/>
      <c r="FGT61" s="102"/>
      <c r="FGU61" s="103"/>
      <c r="FGZ61" s="102"/>
      <c r="FHA61" s="102"/>
      <c r="FHB61" s="103"/>
      <c r="FHG61" s="102"/>
      <c r="FHH61" s="102"/>
      <c r="FHI61" s="103"/>
      <c r="FHN61" s="102"/>
      <c r="FHO61" s="102"/>
      <c r="FHP61" s="103"/>
      <c r="FHU61" s="102"/>
      <c r="FHV61" s="102"/>
      <c r="FHW61" s="103"/>
      <c r="FIB61" s="102"/>
      <c r="FIC61" s="102"/>
      <c r="FID61" s="103"/>
      <c r="FII61" s="102"/>
      <c r="FIJ61" s="102"/>
      <c r="FIK61" s="103"/>
      <c r="FIP61" s="102"/>
      <c r="FIQ61" s="102"/>
      <c r="FIR61" s="103"/>
      <c r="FIW61" s="102"/>
      <c r="FIX61" s="102"/>
      <c r="FIY61" s="103"/>
      <c r="FJD61" s="102"/>
      <c r="FJE61" s="102"/>
      <c r="FJF61" s="103"/>
      <c r="FJK61" s="102"/>
      <c r="FJL61" s="102"/>
      <c r="FJM61" s="103"/>
      <c r="FJR61" s="102"/>
      <c r="FJS61" s="102"/>
      <c r="FJT61" s="103"/>
      <c r="FJY61" s="102"/>
      <c r="FJZ61" s="102"/>
      <c r="FKA61" s="103"/>
      <c r="FKF61" s="102"/>
      <c r="FKG61" s="102"/>
      <c r="FKH61" s="103"/>
      <c r="FKM61" s="102"/>
      <c r="FKN61" s="102"/>
      <c r="FKO61" s="103"/>
      <c r="FKT61" s="102"/>
      <c r="FKU61" s="102"/>
      <c r="FKV61" s="103"/>
      <c r="FLA61" s="102"/>
      <c r="FLB61" s="102"/>
      <c r="FLC61" s="103"/>
      <c r="FLH61" s="102"/>
      <c r="FLI61" s="102"/>
      <c r="FLJ61" s="103"/>
      <c r="FLO61" s="102"/>
      <c r="FLP61" s="102"/>
      <c r="FLQ61" s="103"/>
      <c r="FLV61" s="102"/>
      <c r="FLW61" s="102"/>
      <c r="FLX61" s="103"/>
      <c r="FMC61" s="102"/>
      <c r="FMD61" s="102"/>
      <c r="FME61" s="103"/>
      <c r="FMJ61" s="102"/>
      <c r="FMK61" s="102"/>
      <c r="FML61" s="103"/>
      <c r="FMQ61" s="102"/>
      <c r="FMR61" s="102"/>
      <c r="FMS61" s="103"/>
      <c r="FMX61" s="102"/>
      <c r="FMY61" s="102"/>
      <c r="FMZ61" s="103"/>
      <c r="FNE61" s="102"/>
      <c r="FNF61" s="102"/>
      <c r="FNG61" s="103"/>
      <c r="FNL61" s="102"/>
      <c r="FNM61" s="102"/>
      <c r="FNN61" s="103"/>
      <c r="FNS61" s="102"/>
      <c r="FNT61" s="102"/>
      <c r="FNU61" s="103"/>
      <c r="FNZ61" s="102"/>
      <c r="FOA61" s="102"/>
      <c r="FOB61" s="103"/>
      <c r="FOG61" s="102"/>
      <c r="FOH61" s="102"/>
      <c r="FOI61" s="103"/>
      <c r="FON61" s="102"/>
      <c r="FOO61" s="102"/>
      <c r="FOP61" s="103"/>
      <c r="FOU61" s="102"/>
      <c r="FOV61" s="102"/>
      <c r="FOW61" s="103"/>
      <c r="FPB61" s="102"/>
      <c r="FPC61" s="102"/>
      <c r="FPD61" s="103"/>
      <c r="FPI61" s="102"/>
      <c r="FPJ61" s="102"/>
      <c r="FPK61" s="103"/>
      <c r="FPP61" s="102"/>
      <c r="FPQ61" s="102"/>
      <c r="FPR61" s="103"/>
      <c r="FPW61" s="102"/>
      <c r="FPX61" s="102"/>
      <c r="FPY61" s="103"/>
      <c r="FQD61" s="102"/>
      <c r="FQE61" s="102"/>
      <c r="FQF61" s="103"/>
      <c r="FQK61" s="102"/>
      <c r="FQL61" s="102"/>
      <c r="FQM61" s="103"/>
      <c r="FQR61" s="102"/>
      <c r="FQS61" s="102"/>
      <c r="FQT61" s="103"/>
      <c r="FQY61" s="102"/>
      <c r="FQZ61" s="102"/>
      <c r="FRA61" s="103"/>
      <c r="FRF61" s="102"/>
      <c r="FRG61" s="102"/>
      <c r="FRH61" s="103"/>
      <c r="FRM61" s="102"/>
      <c r="FRN61" s="102"/>
      <c r="FRO61" s="103"/>
      <c r="FRT61" s="102"/>
      <c r="FRU61" s="102"/>
      <c r="FRV61" s="103"/>
      <c r="FSA61" s="102"/>
      <c r="FSB61" s="102"/>
      <c r="FSC61" s="103"/>
      <c r="FSH61" s="102"/>
      <c r="FSI61" s="102"/>
      <c r="FSJ61" s="103"/>
      <c r="FSO61" s="102"/>
      <c r="FSP61" s="102"/>
      <c r="FSQ61" s="103"/>
      <c r="FSV61" s="102"/>
      <c r="FSW61" s="102"/>
      <c r="FSX61" s="103"/>
      <c r="FTC61" s="102"/>
      <c r="FTD61" s="102"/>
      <c r="FTE61" s="103"/>
      <c r="FTJ61" s="102"/>
      <c r="FTK61" s="102"/>
      <c r="FTL61" s="103"/>
      <c r="FTQ61" s="102"/>
      <c r="FTR61" s="102"/>
      <c r="FTS61" s="103"/>
      <c r="FTX61" s="102"/>
      <c r="FTY61" s="102"/>
      <c r="FTZ61" s="103"/>
      <c r="FUE61" s="102"/>
      <c r="FUF61" s="102"/>
      <c r="FUG61" s="103"/>
      <c r="FUL61" s="102"/>
      <c r="FUM61" s="102"/>
      <c r="FUN61" s="103"/>
      <c r="FUS61" s="102"/>
      <c r="FUT61" s="102"/>
      <c r="FUU61" s="103"/>
      <c r="FUZ61" s="102"/>
      <c r="FVA61" s="102"/>
      <c r="FVB61" s="103"/>
      <c r="FVG61" s="102"/>
      <c r="FVH61" s="102"/>
      <c r="FVI61" s="103"/>
      <c r="FVN61" s="102"/>
      <c r="FVO61" s="102"/>
      <c r="FVP61" s="103"/>
      <c r="FVU61" s="102"/>
      <c r="FVV61" s="102"/>
      <c r="FVW61" s="103"/>
      <c r="FWB61" s="102"/>
      <c r="FWC61" s="102"/>
      <c r="FWD61" s="103"/>
      <c r="FWI61" s="102"/>
      <c r="FWJ61" s="102"/>
      <c r="FWK61" s="103"/>
      <c r="FWP61" s="102"/>
      <c r="FWQ61" s="102"/>
      <c r="FWR61" s="103"/>
      <c r="FWW61" s="102"/>
      <c r="FWX61" s="102"/>
      <c r="FWY61" s="103"/>
      <c r="FXD61" s="102"/>
      <c r="FXE61" s="102"/>
      <c r="FXF61" s="103"/>
      <c r="FXK61" s="102"/>
      <c r="FXL61" s="102"/>
      <c r="FXM61" s="103"/>
      <c r="FXR61" s="102"/>
      <c r="FXS61" s="102"/>
      <c r="FXT61" s="103"/>
      <c r="FXY61" s="102"/>
      <c r="FXZ61" s="102"/>
      <c r="FYA61" s="103"/>
      <c r="FYF61" s="102"/>
      <c r="FYG61" s="102"/>
      <c r="FYH61" s="103"/>
      <c r="FYM61" s="102"/>
      <c r="FYN61" s="102"/>
      <c r="FYO61" s="103"/>
      <c r="FYT61" s="102"/>
      <c r="FYU61" s="102"/>
      <c r="FYV61" s="103"/>
      <c r="FZA61" s="102"/>
      <c r="FZB61" s="102"/>
      <c r="FZC61" s="103"/>
      <c r="FZH61" s="102"/>
      <c r="FZI61" s="102"/>
      <c r="FZJ61" s="103"/>
      <c r="FZO61" s="102"/>
      <c r="FZP61" s="102"/>
      <c r="FZQ61" s="103"/>
      <c r="FZV61" s="102"/>
      <c r="FZW61" s="102"/>
      <c r="FZX61" s="103"/>
      <c r="GAC61" s="102"/>
      <c r="GAD61" s="102"/>
      <c r="GAE61" s="103"/>
      <c r="GAJ61" s="102"/>
      <c r="GAK61" s="102"/>
      <c r="GAL61" s="103"/>
      <c r="GAQ61" s="102"/>
      <c r="GAR61" s="102"/>
      <c r="GAS61" s="103"/>
      <c r="GAX61" s="102"/>
      <c r="GAY61" s="102"/>
      <c r="GAZ61" s="103"/>
      <c r="GBE61" s="102"/>
      <c r="GBF61" s="102"/>
      <c r="GBG61" s="103"/>
      <c r="GBL61" s="102"/>
      <c r="GBM61" s="102"/>
      <c r="GBN61" s="103"/>
      <c r="GBS61" s="102"/>
      <c r="GBT61" s="102"/>
      <c r="GBU61" s="103"/>
      <c r="GBZ61" s="102"/>
      <c r="GCA61" s="102"/>
      <c r="GCB61" s="103"/>
      <c r="GCG61" s="102"/>
      <c r="GCH61" s="102"/>
      <c r="GCI61" s="103"/>
      <c r="GCN61" s="102"/>
      <c r="GCO61" s="102"/>
      <c r="GCP61" s="103"/>
      <c r="GCU61" s="102"/>
      <c r="GCV61" s="102"/>
      <c r="GCW61" s="103"/>
      <c r="GDB61" s="102"/>
      <c r="GDC61" s="102"/>
      <c r="GDD61" s="103"/>
      <c r="GDI61" s="102"/>
      <c r="GDJ61" s="102"/>
      <c r="GDK61" s="103"/>
      <c r="GDP61" s="102"/>
      <c r="GDQ61" s="102"/>
      <c r="GDR61" s="103"/>
      <c r="GDW61" s="102"/>
      <c r="GDX61" s="102"/>
      <c r="GDY61" s="103"/>
      <c r="GED61" s="102"/>
      <c r="GEE61" s="102"/>
      <c r="GEF61" s="103"/>
      <c r="GEK61" s="102"/>
      <c r="GEL61" s="102"/>
      <c r="GEM61" s="103"/>
      <c r="GER61" s="102"/>
      <c r="GES61" s="102"/>
      <c r="GET61" s="103"/>
      <c r="GEY61" s="102"/>
      <c r="GEZ61" s="102"/>
      <c r="GFA61" s="103"/>
      <c r="GFF61" s="102"/>
      <c r="GFG61" s="102"/>
      <c r="GFH61" s="103"/>
      <c r="GFM61" s="102"/>
      <c r="GFN61" s="102"/>
      <c r="GFO61" s="103"/>
      <c r="GFT61" s="102"/>
      <c r="GFU61" s="102"/>
      <c r="GFV61" s="103"/>
      <c r="GGA61" s="102"/>
      <c r="GGB61" s="102"/>
      <c r="GGC61" s="103"/>
      <c r="GGH61" s="102"/>
      <c r="GGI61" s="102"/>
      <c r="GGJ61" s="103"/>
      <c r="GGO61" s="102"/>
      <c r="GGP61" s="102"/>
      <c r="GGQ61" s="103"/>
      <c r="GGV61" s="102"/>
      <c r="GGW61" s="102"/>
      <c r="GGX61" s="103"/>
      <c r="GHC61" s="102"/>
      <c r="GHD61" s="102"/>
      <c r="GHE61" s="103"/>
      <c r="GHJ61" s="102"/>
      <c r="GHK61" s="102"/>
      <c r="GHL61" s="103"/>
      <c r="GHQ61" s="102"/>
      <c r="GHR61" s="102"/>
      <c r="GHS61" s="103"/>
      <c r="GHX61" s="102"/>
      <c r="GHY61" s="102"/>
      <c r="GHZ61" s="103"/>
      <c r="GIE61" s="102"/>
      <c r="GIF61" s="102"/>
      <c r="GIG61" s="103"/>
      <c r="GIL61" s="102"/>
      <c r="GIM61" s="102"/>
      <c r="GIN61" s="103"/>
      <c r="GIS61" s="102"/>
      <c r="GIT61" s="102"/>
      <c r="GIU61" s="103"/>
      <c r="GIZ61" s="102"/>
      <c r="GJA61" s="102"/>
      <c r="GJB61" s="103"/>
      <c r="GJG61" s="102"/>
      <c r="GJH61" s="102"/>
      <c r="GJI61" s="103"/>
      <c r="GJN61" s="102"/>
      <c r="GJO61" s="102"/>
      <c r="GJP61" s="103"/>
      <c r="GJU61" s="102"/>
      <c r="GJV61" s="102"/>
      <c r="GJW61" s="103"/>
      <c r="GKB61" s="102"/>
      <c r="GKC61" s="102"/>
      <c r="GKD61" s="103"/>
      <c r="GKI61" s="102"/>
      <c r="GKJ61" s="102"/>
      <c r="GKK61" s="103"/>
      <c r="GKP61" s="102"/>
      <c r="GKQ61" s="102"/>
      <c r="GKR61" s="103"/>
      <c r="GKW61" s="102"/>
      <c r="GKX61" s="102"/>
      <c r="GKY61" s="103"/>
      <c r="GLD61" s="102"/>
      <c r="GLE61" s="102"/>
      <c r="GLF61" s="103"/>
      <c r="GLK61" s="102"/>
      <c r="GLL61" s="102"/>
      <c r="GLM61" s="103"/>
      <c r="GLR61" s="102"/>
      <c r="GLS61" s="102"/>
      <c r="GLT61" s="103"/>
      <c r="GLY61" s="102"/>
      <c r="GLZ61" s="102"/>
      <c r="GMA61" s="103"/>
      <c r="GMF61" s="102"/>
      <c r="GMG61" s="102"/>
      <c r="GMH61" s="103"/>
      <c r="GMM61" s="102"/>
      <c r="GMN61" s="102"/>
      <c r="GMO61" s="103"/>
      <c r="GMT61" s="102"/>
      <c r="GMU61" s="102"/>
      <c r="GMV61" s="103"/>
      <c r="GNA61" s="102"/>
      <c r="GNB61" s="102"/>
      <c r="GNC61" s="103"/>
      <c r="GNH61" s="102"/>
      <c r="GNI61" s="102"/>
      <c r="GNJ61" s="103"/>
      <c r="GNO61" s="102"/>
      <c r="GNP61" s="102"/>
      <c r="GNQ61" s="103"/>
      <c r="GNV61" s="102"/>
      <c r="GNW61" s="102"/>
      <c r="GNX61" s="103"/>
      <c r="GOC61" s="102"/>
      <c r="GOD61" s="102"/>
      <c r="GOE61" s="103"/>
      <c r="GOJ61" s="102"/>
      <c r="GOK61" s="102"/>
      <c r="GOL61" s="103"/>
      <c r="GOQ61" s="102"/>
      <c r="GOR61" s="102"/>
      <c r="GOS61" s="103"/>
      <c r="GOX61" s="102"/>
      <c r="GOY61" s="102"/>
      <c r="GOZ61" s="103"/>
      <c r="GPE61" s="102"/>
      <c r="GPF61" s="102"/>
      <c r="GPG61" s="103"/>
      <c r="GPL61" s="102"/>
      <c r="GPM61" s="102"/>
      <c r="GPN61" s="103"/>
      <c r="GPS61" s="102"/>
      <c r="GPT61" s="102"/>
      <c r="GPU61" s="103"/>
      <c r="GPZ61" s="102"/>
      <c r="GQA61" s="102"/>
      <c r="GQB61" s="103"/>
      <c r="GQG61" s="102"/>
      <c r="GQH61" s="102"/>
      <c r="GQI61" s="103"/>
      <c r="GQN61" s="102"/>
      <c r="GQO61" s="102"/>
      <c r="GQP61" s="103"/>
      <c r="GQU61" s="102"/>
      <c r="GQV61" s="102"/>
      <c r="GQW61" s="103"/>
      <c r="GRB61" s="102"/>
      <c r="GRC61" s="102"/>
      <c r="GRD61" s="103"/>
      <c r="GRI61" s="102"/>
      <c r="GRJ61" s="102"/>
      <c r="GRK61" s="103"/>
      <c r="GRP61" s="102"/>
      <c r="GRQ61" s="102"/>
      <c r="GRR61" s="103"/>
      <c r="GRW61" s="102"/>
      <c r="GRX61" s="102"/>
      <c r="GRY61" s="103"/>
      <c r="GSD61" s="102"/>
      <c r="GSE61" s="102"/>
      <c r="GSF61" s="103"/>
      <c r="GSK61" s="102"/>
      <c r="GSL61" s="102"/>
      <c r="GSM61" s="103"/>
      <c r="GSR61" s="102"/>
      <c r="GSS61" s="102"/>
      <c r="GST61" s="103"/>
      <c r="GSY61" s="102"/>
      <c r="GSZ61" s="102"/>
      <c r="GTA61" s="103"/>
      <c r="GTF61" s="102"/>
      <c r="GTG61" s="102"/>
      <c r="GTH61" s="103"/>
      <c r="GTM61" s="102"/>
      <c r="GTN61" s="102"/>
      <c r="GTO61" s="103"/>
      <c r="GTT61" s="102"/>
      <c r="GTU61" s="102"/>
      <c r="GTV61" s="103"/>
      <c r="GUA61" s="102"/>
      <c r="GUB61" s="102"/>
      <c r="GUC61" s="103"/>
      <c r="GUH61" s="102"/>
      <c r="GUI61" s="102"/>
      <c r="GUJ61" s="103"/>
      <c r="GUO61" s="102"/>
      <c r="GUP61" s="102"/>
      <c r="GUQ61" s="103"/>
      <c r="GUV61" s="102"/>
      <c r="GUW61" s="102"/>
      <c r="GUX61" s="103"/>
      <c r="GVC61" s="102"/>
      <c r="GVD61" s="102"/>
      <c r="GVE61" s="103"/>
      <c r="GVJ61" s="102"/>
      <c r="GVK61" s="102"/>
      <c r="GVL61" s="103"/>
      <c r="GVQ61" s="102"/>
      <c r="GVR61" s="102"/>
      <c r="GVS61" s="103"/>
      <c r="GVX61" s="102"/>
      <c r="GVY61" s="102"/>
      <c r="GVZ61" s="103"/>
      <c r="GWE61" s="102"/>
      <c r="GWF61" s="102"/>
      <c r="GWG61" s="103"/>
      <c r="GWL61" s="102"/>
      <c r="GWM61" s="102"/>
      <c r="GWN61" s="103"/>
      <c r="GWS61" s="102"/>
      <c r="GWT61" s="102"/>
      <c r="GWU61" s="103"/>
      <c r="GWZ61" s="102"/>
      <c r="GXA61" s="102"/>
      <c r="GXB61" s="103"/>
      <c r="GXG61" s="102"/>
      <c r="GXH61" s="102"/>
      <c r="GXI61" s="103"/>
      <c r="GXN61" s="102"/>
      <c r="GXO61" s="102"/>
      <c r="GXP61" s="103"/>
      <c r="GXU61" s="102"/>
      <c r="GXV61" s="102"/>
      <c r="GXW61" s="103"/>
      <c r="GYB61" s="102"/>
      <c r="GYC61" s="102"/>
      <c r="GYD61" s="103"/>
      <c r="GYI61" s="102"/>
      <c r="GYJ61" s="102"/>
      <c r="GYK61" s="103"/>
      <c r="GYP61" s="102"/>
      <c r="GYQ61" s="102"/>
      <c r="GYR61" s="103"/>
      <c r="GYW61" s="102"/>
      <c r="GYX61" s="102"/>
      <c r="GYY61" s="103"/>
      <c r="GZD61" s="102"/>
      <c r="GZE61" s="102"/>
      <c r="GZF61" s="103"/>
      <c r="GZK61" s="102"/>
      <c r="GZL61" s="102"/>
      <c r="GZM61" s="103"/>
      <c r="GZR61" s="102"/>
      <c r="GZS61" s="102"/>
      <c r="GZT61" s="103"/>
      <c r="GZY61" s="102"/>
      <c r="GZZ61" s="102"/>
      <c r="HAA61" s="103"/>
      <c r="HAF61" s="102"/>
      <c r="HAG61" s="102"/>
      <c r="HAH61" s="103"/>
      <c r="HAM61" s="102"/>
      <c r="HAN61" s="102"/>
      <c r="HAO61" s="103"/>
      <c r="HAT61" s="102"/>
      <c r="HAU61" s="102"/>
      <c r="HAV61" s="103"/>
      <c r="HBA61" s="102"/>
      <c r="HBB61" s="102"/>
      <c r="HBC61" s="103"/>
      <c r="HBH61" s="102"/>
      <c r="HBI61" s="102"/>
      <c r="HBJ61" s="103"/>
      <c r="HBO61" s="102"/>
      <c r="HBP61" s="102"/>
      <c r="HBQ61" s="103"/>
      <c r="HBV61" s="102"/>
      <c r="HBW61" s="102"/>
      <c r="HBX61" s="103"/>
      <c r="HCC61" s="102"/>
      <c r="HCD61" s="102"/>
      <c r="HCE61" s="103"/>
      <c r="HCJ61" s="102"/>
      <c r="HCK61" s="102"/>
      <c r="HCL61" s="103"/>
      <c r="HCQ61" s="102"/>
      <c r="HCR61" s="102"/>
      <c r="HCS61" s="103"/>
      <c r="HCX61" s="102"/>
      <c r="HCY61" s="102"/>
      <c r="HCZ61" s="103"/>
      <c r="HDE61" s="102"/>
      <c r="HDF61" s="102"/>
      <c r="HDG61" s="103"/>
      <c r="HDL61" s="102"/>
      <c r="HDM61" s="102"/>
      <c r="HDN61" s="103"/>
      <c r="HDS61" s="102"/>
      <c r="HDT61" s="102"/>
      <c r="HDU61" s="103"/>
      <c r="HDZ61" s="102"/>
      <c r="HEA61" s="102"/>
      <c r="HEB61" s="103"/>
      <c r="HEG61" s="102"/>
      <c r="HEH61" s="102"/>
      <c r="HEI61" s="103"/>
      <c r="HEN61" s="102"/>
      <c r="HEO61" s="102"/>
      <c r="HEP61" s="103"/>
      <c r="HEU61" s="102"/>
      <c r="HEV61" s="102"/>
      <c r="HEW61" s="103"/>
      <c r="HFB61" s="102"/>
      <c r="HFC61" s="102"/>
      <c r="HFD61" s="103"/>
      <c r="HFI61" s="102"/>
      <c r="HFJ61" s="102"/>
      <c r="HFK61" s="103"/>
      <c r="HFP61" s="102"/>
      <c r="HFQ61" s="102"/>
      <c r="HFR61" s="103"/>
      <c r="HFW61" s="102"/>
      <c r="HFX61" s="102"/>
      <c r="HFY61" s="103"/>
      <c r="HGD61" s="102"/>
      <c r="HGE61" s="102"/>
      <c r="HGF61" s="103"/>
      <c r="HGK61" s="102"/>
      <c r="HGL61" s="102"/>
      <c r="HGM61" s="103"/>
      <c r="HGR61" s="102"/>
      <c r="HGS61" s="102"/>
      <c r="HGT61" s="103"/>
      <c r="HGY61" s="102"/>
      <c r="HGZ61" s="102"/>
      <c r="HHA61" s="103"/>
      <c r="HHF61" s="102"/>
      <c r="HHG61" s="102"/>
      <c r="HHH61" s="103"/>
      <c r="HHM61" s="102"/>
      <c r="HHN61" s="102"/>
      <c r="HHO61" s="103"/>
      <c r="HHT61" s="102"/>
      <c r="HHU61" s="102"/>
      <c r="HHV61" s="103"/>
      <c r="HIA61" s="102"/>
      <c r="HIB61" s="102"/>
      <c r="HIC61" s="103"/>
      <c r="HIH61" s="102"/>
      <c r="HII61" s="102"/>
      <c r="HIJ61" s="103"/>
      <c r="HIO61" s="102"/>
      <c r="HIP61" s="102"/>
      <c r="HIQ61" s="103"/>
      <c r="HIV61" s="102"/>
      <c r="HIW61" s="102"/>
      <c r="HIX61" s="103"/>
      <c r="HJC61" s="102"/>
      <c r="HJD61" s="102"/>
      <c r="HJE61" s="103"/>
      <c r="HJJ61" s="102"/>
      <c r="HJK61" s="102"/>
      <c r="HJL61" s="103"/>
      <c r="HJQ61" s="102"/>
      <c r="HJR61" s="102"/>
      <c r="HJS61" s="103"/>
      <c r="HJX61" s="102"/>
      <c r="HJY61" s="102"/>
      <c r="HJZ61" s="103"/>
      <c r="HKE61" s="102"/>
      <c r="HKF61" s="102"/>
      <c r="HKG61" s="103"/>
      <c r="HKL61" s="102"/>
      <c r="HKM61" s="102"/>
      <c r="HKN61" s="103"/>
      <c r="HKS61" s="102"/>
      <c r="HKT61" s="102"/>
      <c r="HKU61" s="103"/>
      <c r="HKZ61" s="102"/>
      <c r="HLA61" s="102"/>
      <c r="HLB61" s="103"/>
      <c r="HLG61" s="102"/>
      <c r="HLH61" s="102"/>
      <c r="HLI61" s="103"/>
      <c r="HLN61" s="102"/>
      <c r="HLO61" s="102"/>
      <c r="HLP61" s="103"/>
      <c r="HLU61" s="102"/>
      <c r="HLV61" s="102"/>
      <c r="HLW61" s="103"/>
      <c r="HMB61" s="102"/>
      <c r="HMC61" s="102"/>
      <c r="HMD61" s="103"/>
      <c r="HMI61" s="102"/>
      <c r="HMJ61" s="102"/>
      <c r="HMK61" s="103"/>
      <c r="HMP61" s="102"/>
      <c r="HMQ61" s="102"/>
      <c r="HMR61" s="103"/>
      <c r="HMW61" s="102"/>
      <c r="HMX61" s="102"/>
      <c r="HMY61" s="103"/>
      <c r="HND61" s="102"/>
      <c r="HNE61" s="102"/>
      <c r="HNF61" s="103"/>
      <c r="HNK61" s="102"/>
      <c r="HNL61" s="102"/>
      <c r="HNM61" s="103"/>
      <c r="HNR61" s="102"/>
      <c r="HNS61" s="102"/>
      <c r="HNT61" s="103"/>
      <c r="HNY61" s="102"/>
      <c r="HNZ61" s="102"/>
      <c r="HOA61" s="103"/>
      <c r="HOF61" s="102"/>
      <c r="HOG61" s="102"/>
      <c r="HOH61" s="103"/>
      <c r="HOM61" s="102"/>
      <c r="HON61" s="102"/>
      <c r="HOO61" s="103"/>
      <c r="HOT61" s="102"/>
      <c r="HOU61" s="102"/>
      <c r="HOV61" s="103"/>
      <c r="HPA61" s="102"/>
      <c r="HPB61" s="102"/>
      <c r="HPC61" s="103"/>
      <c r="HPH61" s="102"/>
      <c r="HPI61" s="102"/>
      <c r="HPJ61" s="103"/>
      <c r="HPO61" s="102"/>
      <c r="HPP61" s="102"/>
      <c r="HPQ61" s="103"/>
      <c r="HPV61" s="102"/>
      <c r="HPW61" s="102"/>
      <c r="HPX61" s="103"/>
      <c r="HQC61" s="102"/>
      <c r="HQD61" s="102"/>
      <c r="HQE61" s="103"/>
      <c r="HQJ61" s="102"/>
      <c r="HQK61" s="102"/>
      <c r="HQL61" s="103"/>
      <c r="HQQ61" s="102"/>
      <c r="HQR61" s="102"/>
      <c r="HQS61" s="103"/>
      <c r="HQX61" s="102"/>
      <c r="HQY61" s="102"/>
      <c r="HQZ61" s="103"/>
      <c r="HRE61" s="102"/>
      <c r="HRF61" s="102"/>
      <c r="HRG61" s="103"/>
      <c r="HRL61" s="102"/>
      <c r="HRM61" s="102"/>
      <c r="HRN61" s="103"/>
      <c r="HRS61" s="102"/>
      <c r="HRT61" s="102"/>
      <c r="HRU61" s="103"/>
      <c r="HRZ61" s="102"/>
      <c r="HSA61" s="102"/>
      <c r="HSB61" s="103"/>
      <c r="HSG61" s="102"/>
      <c r="HSH61" s="102"/>
      <c r="HSI61" s="103"/>
      <c r="HSN61" s="102"/>
      <c r="HSO61" s="102"/>
      <c r="HSP61" s="103"/>
      <c r="HSU61" s="102"/>
      <c r="HSV61" s="102"/>
      <c r="HSW61" s="103"/>
      <c r="HTB61" s="102"/>
      <c r="HTC61" s="102"/>
      <c r="HTD61" s="103"/>
      <c r="HTI61" s="102"/>
      <c r="HTJ61" s="102"/>
      <c r="HTK61" s="103"/>
      <c r="HTP61" s="102"/>
      <c r="HTQ61" s="102"/>
      <c r="HTR61" s="103"/>
      <c r="HTW61" s="102"/>
      <c r="HTX61" s="102"/>
      <c r="HTY61" s="103"/>
      <c r="HUD61" s="102"/>
      <c r="HUE61" s="102"/>
      <c r="HUF61" s="103"/>
      <c r="HUK61" s="102"/>
      <c r="HUL61" s="102"/>
      <c r="HUM61" s="103"/>
      <c r="HUR61" s="102"/>
      <c r="HUS61" s="102"/>
      <c r="HUT61" s="103"/>
      <c r="HUY61" s="102"/>
      <c r="HUZ61" s="102"/>
      <c r="HVA61" s="103"/>
      <c r="HVF61" s="102"/>
      <c r="HVG61" s="102"/>
      <c r="HVH61" s="103"/>
      <c r="HVM61" s="102"/>
      <c r="HVN61" s="102"/>
      <c r="HVO61" s="103"/>
      <c r="HVT61" s="102"/>
      <c r="HVU61" s="102"/>
      <c r="HVV61" s="103"/>
      <c r="HWA61" s="102"/>
      <c r="HWB61" s="102"/>
      <c r="HWC61" s="103"/>
      <c r="HWH61" s="102"/>
      <c r="HWI61" s="102"/>
      <c r="HWJ61" s="103"/>
      <c r="HWO61" s="102"/>
      <c r="HWP61" s="102"/>
      <c r="HWQ61" s="103"/>
      <c r="HWV61" s="102"/>
      <c r="HWW61" s="102"/>
      <c r="HWX61" s="103"/>
      <c r="HXC61" s="102"/>
      <c r="HXD61" s="102"/>
      <c r="HXE61" s="103"/>
      <c r="HXJ61" s="102"/>
      <c r="HXK61" s="102"/>
      <c r="HXL61" s="103"/>
      <c r="HXQ61" s="102"/>
      <c r="HXR61" s="102"/>
      <c r="HXS61" s="103"/>
      <c r="HXX61" s="102"/>
      <c r="HXY61" s="102"/>
      <c r="HXZ61" s="103"/>
      <c r="HYE61" s="102"/>
      <c r="HYF61" s="102"/>
      <c r="HYG61" s="103"/>
      <c r="HYL61" s="102"/>
      <c r="HYM61" s="102"/>
      <c r="HYN61" s="103"/>
      <c r="HYS61" s="102"/>
      <c r="HYT61" s="102"/>
      <c r="HYU61" s="103"/>
      <c r="HYZ61" s="102"/>
      <c r="HZA61" s="102"/>
      <c r="HZB61" s="103"/>
      <c r="HZG61" s="102"/>
      <c r="HZH61" s="102"/>
      <c r="HZI61" s="103"/>
      <c r="HZN61" s="102"/>
      <c r="HZO61" s="102"/>
      <c r="HZP61" s="103"/>
      <c r="HZU61" s="102"/>
      <c r="HZV61" s="102"/>
      <c r="HZW61" s="103"/>
      <c r="IAB61" s="102"/>
      <c r="IAC61" s="102"/>
      <c r="IAD61" s="103"/>
      <c r="IAI61" s="102"/>
      <c r="IAJ61" s="102"/>
      <c r="IAK61" s="103"/>
      <c r="IAP61" s="102"/>
      <c r="IAQ61" s="102"/>
      <c r="IAR61" s="103"/>
      <c r="IAW61" s="102"/>
      <c r="IAX61" s="102"/>
      <c r="IAY61" s="103"/>
      <c r="IBD61" s="102"/>
      <c r="IBE61" s="102"/>
      <c r="IBF61" s="103"/>
      <c r="IBK61" s="102"/>
      <c r="IBL61" s="102"/>
      <c r="IBM61" s="103"/>
      <c r="IBR61" s="102"/>
      <c r="IBS61" s="102"/>
      <c r="IBT61" s="103"/>
      <c r="IBY61" s="102"/>
      <c r="IBZ61" s="102"/>
      <c r="ICA61" s="103"/>
      <c r="ICF61" s="102"/>
      <c r="ICG61" s="102"/>
      <c r="ICH61" s="103"/>
      <c r="ICM61" s="102"/>
      <c r="ICN61" s="102"/>
      <c r="ICO61" s="103"/>
      <c r="ICT61" s="102"/>
      <c r="ICU61" s="102"/>
      <c r="ICV61" s="103"/>
      <c r="IDA61" s="102"/>
      <c r="IDB61" s="102"/>
      <c r="IDC61" s="103"/>
      <c r="IDH61" s="102"/>
      <c r="IDI61" s="102"/>
      <c r="IDJ61" s="103"/>
      <c r="IDO61" s="102"/>
      <c r="IDP61" s="102"/>
      <c r="IDQ61" s="103"/>
      <c r="IDV61" s="102"/>
      <c r="IDW61" s="102"/>
      <c r="IDX61" s="103"/>
      <c r="IEC61" s="102"/>
      <c r="IED61" s="102"/>
      <c r="IEE61" s="103"/>
      <c r="IEJ61" s="102"/>
      <c r="IEK61" s="102"/>
      <c r="IEL61" s="103"/>
      <c r="IEQ61" s="102"/>
      <c r="IER61" s="102"/>
      <c r="IES61" s="103"/>
      <c r="IEX61" s="102"/>
      <c r="IEY61" s="102"/>
      <c r="IEZ61" s="103"/>
      <c r="IFE61" s="102"/>
      <c r="IFF61" s="102"/>
      <c r="IFG61" s="103"/>
      <c r="IFL61" s="102"/>
      <c r="IFM61" s="102"/>
      <c r="IFN61" s="103"/>
      <c r="IFS61" s="102"/>
      <c r="IFT61" s="102"/>
      <c r="IFU61" s="103"/>
      <c r="IFZ61" s="102"/>
      <c r="IGA61" s="102"/>
      <c r="IGB61" s="103"/>
      <c r="IGG61" s="102"/>
      <c r="IGH61" s="102"/>
      <c r="IGI61" s="103"/>
      <c r="IGN61" s="102"/>
      <c r="IGO61" s="102"/>
      <c r="IGP61" s="103"/>
      <c r="IGU61" s="102"/>
      <c r="IGV61" s="102"/>
      <c r="IGW61" s="103"/>
      <c r="IHB61" s="102"/>
      <c r="IHC61" s="102"/>
      <c r="IHD61" s="103"/>
      <c r="IHI61" s="102"/>
      <c r="IHJ61" s="102"/>
      <c r="IHK61" s="103"/>
      <c r="IHP61" s="102"/>
      <c r="IHQ61" s="102"/>
      <c r="IHR61" s="103"/>
      <c r="IHW61" s="102"/>
      <c r="IHX61" s="102"/>
      <c r="IHY61" s="103"/>
      <c r="IID61" s="102"/>
      <c r="IIE61" s="102"/>
      <c r="IIF61" s="103"/>
      <c r="IIK61" s="102"/>
      <c r="IIL61" s="102"/>
      <c r="IIM61" s="103"/>
      <c r="IIR61" s="102"/>
      <c r="IIS61" s="102"/>
      <c r="IIT61" s="103"/>
      <c r="IIY61" s="102"/>
      <c r="IIZ61" s="102"/>
      <c r="IJA61" s="103"/>
      <c r="IJF61" s="102"/>
      <c r="IJG61" s="102"/>
      <c r="IJH61" s="103"/>
      <c r="IJM61" s="102"/>
      <c r="IJN61" s="102"/>
      <c r="IJO61" s="103"/>
      <c r="IJT61" s="102"/>
      <c r="IJU61" s="102"/>
      <c r="IJV61" s="103"/>
      <c r="IKA61" s="102"/>
      <c r="IKB61" s="102"/>
      <c r="IKC61" s="103"/>
      <c r="IKH61" s="102"/>
      <c r="IKI61" s="102"/>
      <c r="IKJ61" s="103"/>
      <c r="IKO61" s="102"/>
      <c r="IKP61" s="102"/>
      <c r="IKQ61" s="103"/>
      <c r="IKV61" s="102"/>
      <c r="IKW61" s="102"/>
      <c r="IKX61" s="103"/>
      <c r="ILC61" s="102"/>
      <c r="ILD61" s="102"/>
      <c r="ILE61" s="103"/>
      <c r="ILJ61" s="102"/>
      <c r="ILK61" s="102"/>
      <c r="ILL61" s="103"/>
      <c r="ILQ61" s="102"/>
      <c r="ILR61" s="102"/>
      <c r="ILS61" s="103"/>
      <c r="ILX61" s="102"/>
      <c r="ILY61" s="102"/>
      <c r="ILZ61" s="103"/>
      <c r="IME61" s="102"/>
      <c r="IMF61" s="102"/>
      <c r="IMG61" s="103"/>
      <c r="IML61" s="102"/>
      <c r="IMM61" s="102"/>
      <c r="IMN61" s="103"/>
      <c r="IMS61" s="102"/>
      <c r="IMT61" s="102"/>
      <c r="IMU61" s="103"/>
      <c r="IMZ61" s="102"/>
      <c r="INA61" s="102"/>
      <c r="INB61" s="103"/>
      <c r="ING61" s="102"/>
      <c r="INH61" s="102"/>
      <c r="INI61" s="103"/>
      <c r="INN61" s="102"/>
      <c r="INO61" s="102"/>
      <c r="INP61" s="103"/>
      <c r="INU61" s="102"/>
      <c r="INV61" s="102"/>
      <c r="INW61" s="103"/>
      <c r="IOB61" s="102"/>
      <c r="IOC61" s="102"/>
      <c r="IOD61" s="103"/>
      <c r="IOI61" s="102"/>
      <c r="IOJ61" s="102"/>
      <c r="IOK61" s="103"/>
      <c r="IOP61" s="102"/>
      <c r="IOQ61" s="102"/>
      <c r="IOR61" s="103"/>
      <c r="IOW61" s="102"/>
      <c r="IOX61" s="102"/>
      <c r="IOY61" s="103"/>
      <c r="IPD61" s="102"/>
      <c r="IPE61" s="102"/>
      <c r="IPF61" s="103"/>
      <c r="IPK61" s="102"/>
      <c r="IPL61" s="102"/>
      <c r="IPM61" s="103"/>
      <c r="IPR61" s="102"/>
      <c r="IPS61" s="102"/>
      <c r="IPT61" s="103"/>
      <c r="IPY61" s="102"/>
      <c r="IPZ61" s="102"/>
      <c r="IQA61" s="103"/>
      <c r="IQF61" s="102"/>
      <c r="IQG61" s="102"/>
      <c r="IQH61" s="103"/>
      <c r="IQM61" s="102"/>
      <c r="IQN61" s="102"/>
      <c r="IQO61" s="103"/>
      <c r="IQT61" s="102"/>
      <c r="IQU61" s="102"/>
      <c r="IQV61" s="103"/>
      <c r="IRA61" s="102"/>
      <c r="IRB61" s="102"/>
      <c r="IRC61" s="103"/>
      <c r="IRH61" s="102"/>
      <c r="IRI61" s="102"/>
      <c r="IRJ61" s="103"/>
      <c r="IRO61" s="102"/>
      <c r="IRP61" s="102"/>
      <c r="IRQ61" s="103"/>
      <c r="IRV61" s="102"/>
      <c r="IRW61" s="102"/>
      <c r="IRX61" s="103"/>
      <c r="ISC61" s="102"/>
      <c r="ISD61" s="102"/>
      <c r="ISE61" s="103"/>
      <c r="ISJ61" s="102"/>
      <c r="ISK61" s="102"/>
      <c r="ISL61" s="103"/>
      <c r="ISQ61" s="102"/>
      <c r="ISR61" s="102"/>
      <c r="ISS61" s="103"/>
      <c r="ISX61" s="102"/>
      <c r="ISY61" s="102"/>
      <c r="ISZ61" s="103"/>
      <c r="ITE61" s="102"/>
      <c r="ITF61" s="102"/>
      <c r="ITG61" s="103"/>
      <c r="ITL61" s="102"/>
      <c r="ITM61" s="102"/>
      <c r="ITN61" s="103"/>
      <c r="ITS61" s="102"/>
      <c r="ITT61" s="102"/>
      <c r="ITU61" s="103"/>
      <c r="ITZ61" s="102"/>
      <c r="IUA61" s="102"/>
      <c r="IUB61" s="103"/>
      <c r="IUG61" s="102"/>
      <c r="IUH61" s="102"/>
      <c r="IUI61" s="103"/>
      <c r="IUN61" s="102"/>
      <c r="IUO61" s="102"/>
      <c r="IUP61" s="103"/>
      <c r="IUU61" s="102"/>
      <c r="IUV61" s="102"/>
      <c r="IUW61" s="103"/>
      <c r="IVB61" s="102"/>
      <c r="IVC61" s="102"/>
      <c r="IVD61" s="103"/>
      <c r="IVI61" s="102"/>
      <c r="IVJ61" s="102"/>
      <c r="IVK61" s="103"/>
      <c r="IVP61" s="102"/>
      <c r="IVQ61" s="102"/>
      <c r="IVR61" s="103"/>
      <c r="IVW61" s="102"/>
      <c r="IVX61" s="102"/>
      <c r="IVY61" s="103"/>
      <c r="IWD61" s="102"/>
      <c r="IWE61" s="102"/>
      <c r="IWF61" s="103"/>
      <c r="IWK61" s="102"/>
      <c r="IWL61" s="102"/>
      <c r="IWM61" s="103"/>
      <c r="IWR61" s="102"/>
      <c r="IWS61" s="102"/>
      <c r="IWT61" s="103"/>
      <c r="IWY61" s="102"/>
      <c r="IWZ61" s="102"/>
      <c r="IXA61" s="103"/>
      <c r="IXF61" s="102"/>
      <c r="IXG61" s="102"/>
      <c r="IXH61" s="103"/>
      <c r="IXM61" s="102"/>
      <c r="IXN61" s="102"/>
      <c r="IXO61" s="103"/>
      <c r="IXT61" s="102"/>
      <c r="IXU61" s="102"/>
      <c r="IXV61" s="103"/>
      <c r="IYA61" s="102"/>
      <c r="IYB61" s="102"/>
      <c r="IYC61" s="103"/>
      <c r="IYH61" s="102"/>
      <c r="IYI61" s="102"/>
      <c r="IYJ61" s="103"/>
      <c r="IYO61" s="102"/>
      <c r="IYP61" s="102"/>
      <c r="IYQ61" s="103"/>
      <c r="IYV61" s="102"/>
      <c r="IYW61" s="102"/>
      <c r="IYX61" s="103"/>
      <c r="IZC61" s="102"/>
      <c r="IZD61" s="102"/>
      <c r="IZE61" s="103"/>
      <c r="IZJ61" s="102"/>
      <c r="IZK61" s="102"/>
      <c r="IZL61" s="103"/>
      <c r="IZQ61" s="102"/>
      <c r="IZR61" s="102"/>
      <c r="IZS61" s="103"/>
      <c r="IZX61" s="102"/>
      <c r="IZY61" s="102"/>
      <c r="IZZ61" s="103"/>
      <c r="JAE61" s="102"/>
      <c r="JAF61" s="102"/>
      <c r="JAG61" s="103"/>
      <c r="JAL61" s="102"/>
      <c r="JAM61" s="102"/>
      <c r="JAN61" s="103"/>
      <c r="JAS61" s="102"/>
      <c r="JAT61" s="102"/>
      <c r="JAU61" s="103"/>
      <c r="JAZ61" s="102"/>
      <c r="JBA61" s="102"/>
      <c r="JBB61" s="103"/>
      <c r="JBG61" s="102"/>
      <c r="JBH61" s="102"/>
      <c r="JBI61" s="103"/>
      <c r="JBN61" s="102"/>
      <c r="JBO61" s="102"/>
      <c r="JBP61" s="103"/>
      <c r="JBU61" s="102"/>
      <c r="JBV61" s="102"/>
      <c r="JBW61" s="103"/>
      <c r="JCB61" s="102"/>
      <c r="JCC61" s="102"/>
      <c r="JCD61" s="103"/>
      <c r="JCI61" s="102"/>
      <c r="JCJ61" s="102"/>
      <c r="JCK61" s="103"/>
      <c r="JCP61" s="102"/>
      <c r="JCQ61" s="102"/>
      <c r="JCR61" s="103"/>
      <c r="JCW61" s="102"/>
      <c r="JCX61" s="102"/>
      <c r="JCY61" s="103"/>
      <c r="JDD61" s="102"/>
      <c r="JDE61" s="102"/>
      <c r="JDF61" s="103"/>
      <c r="JDK61" s="102"/>
      <c r="JDL61" s="102"/>
      <c r="JDM61" s="103"/>
      <c r="JDR61" s="102"/>
      <c r="JDS61" s="102"/>
      <c r="JDT61" s="103"/>
      <c r="JDY61" s="102"/>
      <c r="JDZ61" s="102"/>
      <c r="JEA61" s="103"/>
      <c r="JEF61" s="102"/>
      <c r="JEG61" s="102"/>
      <c r="JEH61" s="103"/>
      <c r="JEM61" s="102"/>
      <c r="JEN61" s="102"/>
      <c r="JEO61" s="103"/>
      <c r="JET61" s="102"/>
      <c r="JEU61" s="102"/>
      <c r="JEV61" s="103"/>
      <c r="JFA61" s="102"/>
      <c r="JFB61" s="102"/>
      <c r="JFC61" s="103"/>
      <c r="JFH61" s="102"/>
      <c r="JFI61" s="102"/>
      <c r="JFJ61" s="103"/>
      <c r="JFO61" s="102"/>
      <c r="JFP61" s="102"/>
      <c r="JFQ61" s="103"/>
      <c r="JFV61" s="102"/>
      <c r="JFW61" s="102"/>
      <c r="JFX61" s="103"/>
      <c r="JGC61" s="102"/>
      <c r="JGD61" s="102"/>
      <c r="JGE61" s="103"/>
      <c r="JGJ61" s="102"/>
      <c r="JGK61" s="102"/>
      <c r="JGL61" s="103"/>
      <c r="JGQ61" s="102"/>
      <c r="JGR61" s="102"/>
      <c r="JGS61" s="103"/>
      <c r="JGX61" s="102"/>
      <c r="JGY61" s="102"/>
      <c r="JGZ61" s="103"/>
      <c r="JHE61" s="102"/>
      <c r="JHF61" s="102"/>
      <c r="JHG61" s="103"/>
      <c r="JHL61" s="102"/>
      <c r="JHM61" s="102"/>
      <c r="JHN61" s="103"/>
      <c r="JHS61" s="102"/>
      <c r="JHT61" s="102"/>
      <c r="JHU61" s="103"/>
      <c r="JHZ61" s="102"/>
      <c r="JIA61" s="102"/>
      <c r="JIB61" s="103"/>
      <c r="JIG61" s="102"/>
      <c r="JIH61" s="102"/>
      <c r="JII61" s="103"/>
      <c r="JIN61" s="102"/>
      <c r="JIO61" s="102"/>
      <c r="JIP61" s="103"/>
      <c r="JIU61" s="102"/>
      <c r="JIV61" s="102"/>
      <c r="JIW61" s="103"/>
      <c r="JJB61" s="102"/>
      <c r="JJC61" s="102"/>
      <c r="JJD61" s="103"/>
      <c r="JJI61" s="102"/>
      <c r="JJJ61" s="102"/>
      <c r="JJK61" s="103"/>
      <c r="JJP61" s="102"/>
      <c r="JJQ61" s="102"/>
      <c r="JJR61" s="103"/>
      <c r="JJW61" s="102"/>
      <c r="JJX61" s="102"/>
      <c r="JJY61" s="103"/>
      <c r="JKD61" s="102"/>
      <c r="JKE61" s="102"/>
      <c r="JKF61" s="103"/>
      <c r="JKK61" s="102"/>
      <c r="JKL61" s="102"/>
      <c r="JKM61" s="103"/>
      <c r="JKR61" s="102"/>
      <c r="JKS61" s="102"/>
      <c r="JKT61" s="103"/>
      <c r="JKY61" s="102"/>
      <c r="JKZ61" s="102"/>
      <c r="JLA61" s="103"/>
      <c r="JLF61" s="102"/>
      <c r="JLG61" s="102"/>
      <c r="JLH61" s="103"/>
      <c r="JLM61" s="102"/>
      <c r="JLN61" s="102"/>
      <c r="JLO61" s="103"/>
      <c r="JLT61" s="102"/>
      <c r="JLU61" s="102"/>
      <c r="JLV61" s="103"/>
      <c r="JMA61" s="102"/>
      <c r="JMB61" s="102"/>
      <c r="JMC61" s="103"/>
      <c r="JMH61" s="102"/>
      <c r="JMI61" s="102"/>
      <c r="JMJ61" s="103"/>
      <c r="JMO61" s="102"/>
      <c r="JMP61" s="102"/>
      <c r="JMQ61" s="103"/>
      <c r="JMV61" s="102"/>
      <c r="JMW61" s="102"/>
      <c r="JMX61" s="103"/>
      <c r="JNC61" s="102"/>
      <c r="JND61" s="102"/>
      <c r="JNE61" s="103"/>
      <c r="JNJ61" s="102"/>
      <c r="JNK61" s="102"/>
      <c r="JNL61" s="103"/>
      <c r="JNQ61" s="102"/>
      <c r="JNR61" s="102"/>
      <c r="JNS61" s="103"/>
      <c r="JNX61" s="102"/>
      <c r="JNY61" s="102"/>
      <c r="JNZ61" s="103"/>
      <c r="JOE61" s="102"/>
      <c r="JOF61" s="102"/>
      <c r="JOG61" s="103"/>
      <c r="JOL61" s="102"/>
      <c r="JOM61" s="102"/>
      <c r="JON61" s="103"/>
      <c r="JOS61" s="102"/>
      <c r="JOT61" s="102"/>
      <c r="JOU61" s="103"/>
      <c r="JOZ61" s="102"/>
      <c r="JPA61" s="102"/>
      <c r="JPB61" s="103"/>
      <c r="JPG61" s="102"/>
      <c r="JPH61" s="102"/>
      <c r="JPI61" s="103"/>
      <c r="JPN61" s="102"/>
      <c r="JPO61" s="102"/>
      <c r="JPP61" s="103"/>
      <c r="JPU61" s="102"/>
      <c r="JPV61" s="102"/>
      <c r="JPW61" s="103"/>
      <c r="JQB61" s="102"/>
      <c r="JQC61" s="102"/>
      <c r="JQD61" s="103"/>
      <c r="JQI61" s="102"/>
      <c r="JQJ61" s="102"/>
      <c r="JQK61" s="103"/>
      <c r="JQP61" s="102"/>
      <c r="JQQ61" s="102"/>
      <c r="JQR61" s="103"/>
      <c r="JQW61" s="102"/>
      <c r="JQX61" s="102"/>
      <c r="JQY61" s="103"/>
      <c r="JRD61" s="102"/>
      <c r="JRE61" s="102"/>
      <c r="JRF61" s="103"/>
      <c r="JRK61" s="102"/>
      <c r="JRL61" s="102"/>
      <c r="JRM61" s="103"/>
      <c r="JRR61" s="102"/>
      <c r="JRS61" s="102"/>
      <c r="JRT61" s="103"/>
      <c r="JRY61" s="102"/>
      <c r="JRZ61" s="102"/>
      <c r="JSA61" s="103"/>
      <c r="JSF61" s="102"/>
      <c r="JSG61" s="102"/>
      <c r="JSH61" s="103"/>
      <c r="JSM61" s="102"/>
      <c r="JSN61" s="102"/>
      <c r="JSO61" s="103"/>
      <c r="JST61" s="102"/>
      <c r="JSU61" s="102"/>
      <c r="JSV61" s="103"/>
      <c r="JTA61" s="102"/>
      <c r="JTB61" s="102"/>
      <c r="JTC61" s="103"/>
      <c r="JTH61" s="102"/>
      <c r="JTI61" s="102"/>
      <c r="JTJ61" s="103"/>
      <c r="JTO61" s="102"/>
      <c r="JTP61" s="102"/>
      <c r="JTQ61" s="103"/>
      <c r="JTV61" s="102"/>
      <c r="JTW61" s="102"/>
      <c r="JTX61" s="103"/>
      <c r="JUC61" s="102"/>
      <c r="JUD61" s="102"/>
      <c r="JUE61" s="103"/>
      <c r="JUJ61" s="102"/>
      <c r="JUK61" s="102"/>
      <c r="JUL61" s="103"/>
      <c r="JUQ61" s="102"/>
      <c r="JUR61" s="102"/>
      <c r="JUS61" s="103"/>
      <c r="JUX61" s="102"/>
      <c r="JUY61" s="102"/>
      <c r="JUZ61" s="103"/>
      <c r="JVE61" s="102"/>
      <c r="JVF61" s="102"/>
      <c r="JVG61" s="103"/>
      <c r="JVL61" s="102"/>
      <c r="JVM61" s="102"/>
      <c r="JVN61" s="103"/>
      <c r="JVS61" s="102"/>
      <c r="JVT61" s="102"/>
      <c r="JVU61" s="103"/>
      <c r="JVZ61" s="102"/>
      <c r="JWA61" s="102"/>
      <c r="JWB61" s="103"/>
      <c r="JWG61" s="102"/>
      <c r="JWH61" s="102"/>
      <c r="JWI61" s="103"/>
      <c r="JWN61" s="102"/>
      <c r="JWO61" s="102"/>
      <c r="JWP61" s="103"/>
      <c r="JWU61" s="102"/>
      <c r="JWV61" s="102"/>
      <c r="JWW61" s="103"/>
      <c r="JXB61" s="102"/>
      <c r="JXC61" s="102"/>
      <c r="JXD61" s="103"/>
      <c r="JXI61" s="102"/>
      <c r="JXJ61" s="102"/>
      <c r="JXK61" s="103"/>
      <c r="JXP61" s="102"/>
      <c r="JXQ61" s="102"/>
      <c r="JXR61" s="103"/>
      <c r="JXW61" s="102"/>
      <c r="JXX61" s="102"/>
      <c r="JXY61" s="103"/>
      <c r="JYD61" s="102"/>
      <c r="JYE61" s="102"/>
      <c r="JYF61" s="103"/>
      <c r="JYK61" s="102"/>
      <c r="JYL61" s="102"/>
      <c r="JYM61" s="103"/>
      <c r="JYR61" s="102"/>
      <c r="JYS61" s="102"/>
      <c r="JYT61" s="103"/>
      <c r="JYY61" s="102"/>
      <c r="JYZ61" s="102"/>
      <c r="JZA61" s="103"/>
      <c r="JZF61" s="102"/>
      <c r="JZG61" s="102"/>
      <c r="JZH61" s="103"/>
      <c r="JZM61" s="102"/>
      <c r="JZN61" s="102"/>
      <c r="JZO61" s="103"/>
      <c r="JZT61" s="102"/>
      <c r="JZU61" s="102"/>
      <c r="JZV61" s="103"/>
      <c r="KAA61" s="102"/>
      <c r="KAB61" s="102"/>
      <c r="KAC61" s="103"/>
      <c r="KAH61" s="102"/>
      <c r="KAI61" s="102"/>
      <c r="KAJ61" s="103"/>
      <c r="KAO61" s="102"/>
      <c r="KAP61" s="102"/>
      <c r="KAQ61" s="103"/>
      <c r="KAV61" s="102"/>
      <c r="KAW61" s="102"/>
      <c r="KAX61" s="103"/>
      <c r="KBC61" s="102"/>
      <c r="KBD61" s="102"/>
      <c r="KBE61" s="103"/>
      <c r="KBJ61" s="102"/>
      <c r="KBK61" s="102"/>
      <c r="KBL61" s="103"/>
      <c r="KBQ61" s="102"/>
      <c r="KBR61" s="102"/>
      <c r="KBS61" s="103"/>
      <c r="KBX61" s="102"/>
      <c r="KBY61" s="102"/>
      <c r="KBZ61" s="103"/>
      <c r="KCE61" s="102"/>
      <c r="KCF61" s="102"/>
      <c r="KCG61" s="103"/>
      <c r="KCL61" s="102"/>
      <c r="KCM61" s="102"/>
      <c r="KCN61" s="103"/>
      <c r="KCS61" s="102"/>
      <c r="KCT61" s="102"/>
      <c r="KCU61" s="103"/>
      <c r="KCZ61" s="102"/>
      <c r="KDA61" s="102"/>
      <c r="KDB61" s="103"/>
      <c r="KDG61" s="102"/>
      <c r="KDH61" s="102"/>
      <c r="KDI61" s="103"/>
      <c r="KDN61" s="102"/>
      <c r="KDO61" s="102"/>
      <c r="KDP61" s="103"/>
      <c r="KDU61" s="102"/>
      <c r="KDV61" s="102"/>
      <c r="KDW61" s="103"/>
      <c r="KEB61" s="102"/>
      <c r="KEC61" s="102"/>
      <c r="KED61" s="103"/>
      <c r="KEI61" s="102"/>
      <c r="KEJ61" s="102"/>
      <c r="KEK61" s="103"/>
      <c r="KEP61" s="102"/>
      <c r="KEQ61" s="102"/>
      <c r="KER61" s="103"/>
      <c r="KEW61" s="102"/>
      <c r="KEX61" s="102"/>
      <c r="KEY61" s="103"/>
      <c r="KFD61" s="102"/>
      <c r="KFE61" s="102"/>
      <c r="KFF61" s="103"/>
      <c r="KFK61" s="102"/>
      <c r="KFL61" s="102"/>
      <c r="KFM61" s="103"/>
      <c r="KFR61" s="102"/>
      <c r="KFS61" s="102"/>
      <c r="KFT61" s="103"/>
      <c r="KFY61" s="102"/>
      <c r="KFZ61" s="102"/>
      <c r="KGA61" s="103"/>
      <c r="KGF61" s="102"/>
      <c r="KGG61" s="102"/>
      <c r="KGH61" s="103"/>
      <c r="KGM61" s="102"/>
      <c r="KGN61" s="102"/>
      <c r="KGO61" s="103"/>
      <c r="KGT61" s="102"/>
      <c r="KGU61" s="102"/>
      <c r="KGV61" s="103"/>
      <c r="KHA61" s="102"/>
      <c r="KHB61" s="102"/>
      <c r="KHC61" s="103"/>
      <c r="KHH61" s="102"/>
      <c r="KHI61" s="102"/>
      <c r="KHJ61" s="103"/>
      <c r="KHO61" s="102"/>
      <c r="KHP61" s="102"/>
      <c r="KHQ61" s="103"/>
      <c r="KHV61" s="102"/>
      <c r="KHW61" s="102"/>
      <c r="KHX61" s="103"/>
      <c r="KIC61" s="102"/>
      <c r="KID61" s="102"/>
      <c r="KIE61" s="103"/>
      <c r="KIJ61" s="102"/>
      <c r="KIK61" s="102"/>
      <c r="KIL61" s="103"/>
      <c r="KIQ61" s="102"/>
      <c r="KIR61" s="102"/>
      <c r="KIS61" s="103"/>
      <c r="KIX61" s="102"/>
      <c r="KIY61" s="102"/>
      <c r="KIZ61" s="103"/>
      <c r="KJE61" s="102"/>
      <c r="KJF61" s="102"/>
      <c r="KJG61" s="103"/>
      <c r="KJL61" s="102"/>
      <c r="KJM61" s="102"/>
      <c r="KJN61" s="103"/>
      <c r="KJS61" s="102"/>
      <c r="KJT61" s="102"/>
      <c r="KJU61" s="103"/>
      <c r="KJZ61" s="102"/>
      <c r="KKA61" s="102"/>
      <c r="KKB61" s="103"/>
      <c r="KKG61" s="102"/>
      <c r="KKH61" s="102"/>
      <c r="KKI61" s="103"/>
      <c r="KKN61" s="102"/>
      <c r="KKO61" s="102"/>
      <c r="KKP61" s="103"/>
      <c r="KKU61" s="102"/>
      <c r="KKV61" s="102"/>
      <c r="KKW61" s="103"/>
      <c r="KLB61" s="102"/>
      <c r="KLC61" s="102"/>
      <c r="KLD61" s="103"/>
      <c r="KLI61" s="102"/>
      <c r="KLJ61" s="102"/>
      <c r="KLK61" s="103"/>
      <c r="KLP61" s="102"/>
      <c r="KLQ61" s="102"/>
      <c r="KLR61" s="103"/>
      <c r="KLW61" s="102"/>
      <c r="KLX61" s="102"/>
      <c r="KLY61" s="103"/>
      <c r="KMD61" s="102"/>
      <c r="KME61" s="102"/>
      <c r="KMF61" s="103"/>
      <c r="KMK61" s="102"/>
      <c r="KML61" s="102"/>
      <c r="KMM61" s="103"/>
      <c r="KMR61" s="102"/>
      <c r="KMS61" s="102"/>
      <c r="KMT61" s="103"/>
      <c r="KMY61" s="102"/>
      <c r="KMZ61" s="102"/>
      <c r="KNA61" s="103"/>
      <c r="KNF61" s="102"/>
      <c r="KNG61" s="102"/>
      <c r="KNH61" s="103"/>
      <c r="KNM61" s="102"/>
      <c r="KNN61" s="102"/>
      <c r="KNO61" s="103"/>
      <c r="KNT61" s="102"/>
      <c r="KNU61" s="102"/>
      <c r="KNV61" s="103"/>
      <c r="KOA61" s="102"/>
      <c r="KOB61" s="102"/>
      <c r="KOC61" s="103"/>
      <c r="KOH61" s="102"/>
      <c r="KOI61" s="102"/>
      <c r="KOJ61" s="103"/>
      <c r="KOO61" s="102"/>
      <c r="KOP61" s="102"/>
      <c r="KOQ61" s="103"/>
      <c r="KOV61" s="102"/>
      <c r="KOW61" s="102"/>
      <c r="KOX61" s="103"/>
      <c r="KPC61" s="102"/>
      <c r="KPD61" s="102"/>
      <c r="KPE61" s="103"/>
      <c r="KPJ61" s="102"/>
      <c r="KPK61" s="102"/>
      <c r="KPL61" s="103"/>
      <c r="KPQ61" s="102"/>
      <c r="KPR61" s="102"/>
      <c r="KPS61" s="103"/>
      <c r="KPX61" s="102"/>
      <c r="KPY61" s="102"/>
      <c r="KPZ61" s="103"/>
      <c r="KQE61" s="102"/>
      <c r="KQF61" s="102"/>
      <c r="KQG61" s="103"/>
      <c r="KQL61" s="102"/>
      <c r="KQM61" s="102"/>
      <c r="KQN61" s="103"/>
      <c r="KQS61" s="102"/>
      <c r="KQT61" s="102"/>
      <c r="KQU61" s="103"/>
      <c r="KQZ61" s="102"/>
      <c r="KRA61" s="102"/>
      <c r="KRB61" s="103"/>
      <c r="KRG61" s="102"/>
      <c r="KRH61" s="102"/>
      <c r="KRI61" s="103"/>
      <c r="KRN61" s="102"/>
      <c r="KRO61" s="102"/>
      <c r="KRP61" s="103"/>
      <c r="KRU61" s="102"/>
      <c r="KRV61" s="102"/>
      <c r="KRW61" s="103"/>
      <c r="KSB61" s="102"/>
      <c r="KSC61" s="102"/>
      <c r="KSD61" s="103"/>
      <c r="KSI61" s="102"/>
      <c r="KSJ61" s="102"/>
      <c r="KSK61" s="103"/>
      <c r="KSP61" s="102"/>
      <c r="KSQ61" s="102"/>
      <c r="KSR61" s="103"/>
      <c r="KSW61" s="102"/>
      <c r="KSX61" s="102"/>
      <c r="KSY61" s="103"/>
      <c r="KTD61" s="102"/>
      <c r="KTE61" s="102"/>
      <c r="KTF61" s="103"/>
      <c r="KTK61" s="102"/>
      <c r="KTL61" s="102"/>
      <c r="KTM61" s="103"/>
      <c r="KTR61" s="102"/>
      <c r="KTS61" s="102"/>
      <c r="KTT61" s="103"/>
      <c r="KTY61" s="102"/>
      <c r="KTZ61" s="102"/>
      <c r="KUA61" s="103"/>
      <c r="KUF61" s="102"/>
      <c r="KUG61" s="102"/>
      <c r="KUH61" s="103"/>
      <c r="KUM61" s="102"/>
      <c r="KUN61" s="102"/>
      <c r="KUO61" s="103"/>
      <c r="KUT61" s="102"/>
      <c r="KUU61" s="102"/>
      <c r="KUV61" s="103"/>
      <c r="KVA61" s="102"/>
      <c r="KVB61" s="102"/>
      <c r="KVC61" s="103"/>
      <c r="KVH61" s="102"/>
      <c r="KVI61" s="102"/>
      <c r="KVJ61" s="103"/>
      <c r="KVO61" s="102"/>
      <c r="KVP61" s="102"/>
      <c r="KVQ61" s="103"/>
      <c r="KVV61" s="102"/>
      <c r="KVW61" s="102"/>
      <c r="KVX61" s="103"/>
      <c r="KWC61" s="102"/>
      <c r="KWD61" s="102"/>
      <c r="KWE61" s="103"/>
      <c r="KWJ61" s="102"/>
      <c r="KWK61" s="102"/>
      <c r="KWL61" s="103"/>
      <c r="KWQ61" s="102"/>
      <c r="KWR61" s="102"/>
      <c r="KWS61" s="103"/>
      <c r="KWX61" s="102"/>
      <c r="KWY61" s="102"/>
      <c r="KWZ61" s="103"/>
      <c r="KXE61" s="102"/>
      <c r="KXF61" s="102"/>
      <c r="KXG61" s="103"/>
      <c r="KXL61" s="102"/>
      <c r="KXM61" s="102"/>
      <c r="KXN61" s="103"/>
      <c r="KXS61" s="102"/>
      <c r="KXT61" s="102"/>
      <c r="KXU61" s="103"/>
      <c r="KXZ61" s="102"/>
      <c r="KYA61" s="102"/>
      <c r="KYB61" s="103"/>
      <c r="KYG61" s="102"/>
      <c r="KYH61" s="102"/>
      <c r="KYI61" s="103"/>
      <c r="KYN61" s="102"/>
      <c r="KYO61" s="102"/>
      <c r="KYP61" s="103"/>
      <c r="KYU61" s="102"/>
      <c r="KYV61" s="102"/>
      <c r="KYW61" s="103"/>
      <c r="KZB61" s="102"/>
      <c r="KZC61" s="102"/>
      <c r="KZD61" s="103"/>
      <c r="KZI61" s="102"/>
      <c r="KZJ61" s="102"/>
      <c r="KZK61" s="103"/>
      <c r="KZP61" s="102"/>
      <c r="KZQ61" s="102"/>
      <c r="KZR61" s="103"/>
      <c r="KZW61" s="102"/>
      <c r="KZX61" s="102"/>
      <c r="KZY61" s="103"/>
      <c r="LAD61" s="102"/>
      <c r="LAE61" s="102"/>
      <c r="LAF61" s="103"/>
      <c r="LAK61" s="102"/>
      <c r="LAL61" s="102"/>
      <c r="LAM61" s="103"/>
      <c r="LAR61" s="102"/>
      <c r="LAS61" s="102"/>
      <c r="LAT61" s="103"/>
      <c r="LAY61" s="102"/>
      <c r="LAZ61" s="102"/>
      <c r="LBA61" s="103"/>
      <c r="LBF61" s="102"/>
      <c r="LBG61" s="102"/>
      <c r="LBH61" s="103"/>
      <c r="LBM61" s="102"/>
      <c r="LBN61" s="102"/>
      <c r="LBO61" s="103"/>
      <c r="LBT61" s="102"/>
      <c r="LBU61" s="102"/>
      <c r="LBV61" s="103"/>
      <c r="LCA61" s="102"/>
      <c r="LCB61" s="102"/>
      <c r="LCC61" s="103"/>
      <c r="LCH61" s="102"/>
      <c r="LCI61" s="102"/>
      <c r="LCJ61" s="103"/>
      <c r="LCO61" s="102"/>
      <c r="LCP61" s="102"/>
      <c r="LCQ61" s="103"/>
      <c r="LCV61" s="102"/>
      <c r="LCW61" s="102"/>
      <c r="LCX61" s="103"/>
      <c r="LDC61" s="102"/>
      <c r="LDD61" s="102"/>
      <c r="LDE61" s="103"/>
      <c r="LDJ61" s="102"/>
      <c r="LDK61" s="102"/>
      <c r="LDL61" s="103"/>
      <c r="LDQ61" s="102"/>
      <c r="LDR61" s="102"/>
      <c r="LDS61" s="103"/>
      <c r="LDX61" s="102"/>
      <c r="LDY61" s="102"/>
      <c r="LDZ61" s="103"/>
      <c r="LEE61" s="102"/>
      <c r="LEF61" s="102"/>
      <c r="LEG61" s="103"/>
      <c r="LEL61" s="102"/>
      <c r="LEM61" s="102"/>
      <c r="LEN61" s="103"/>
      <c r="LES61" s="102"/>
      <c r="LET61" s="102"/>
      <c r="LEU61" s="103"/>
      <c r="LEZ61" s="102"/>
      <c r="LFA61" s="102"/>
      <c r="LFB61" s="103"/>
      <c r="LFG61" s="102"/>
      <c r="LFH61" s="102"/>
      <c r="LFI61" s="103"/>
      <c r="LFN61" s="102"/>
      <c r="LFO61" s="102"/>
      <c r="LFP61" s="103"/>
      <c r="LFU61" s="102"/>
      <c r="LFV61" s="102"/>
      <c r="LFW61" s="103"/>
      <c r="LGB61" s="102"/>
      <c r="LGC61" s="102"/>
      <c r="LGD61" s="103"/>
      <c r="LGI61" s="102"/>
      <c r="LGJ61" s="102"/>
      <c r="LGK61" s="103"/>
      <c r="LGP61" s="102"/>
      <c r="LGQ61" s="102"/>
      <c r="LGR61" s="103"/>
      <c r="LGW61" s="102"/>
      <c r="LGX61" s="102"/>
      <c r="LGY61" s="103"/>
      <c r="LHD61" s="102"/>
      <c r="LHE61" s="102"/>
      <c r="LHF61" s="103"/>
      <c r="LHK61" s="102"/>
      <c r="LHL61" s="102"/>
      <c r="LHM61" s="103"/>
      <c r="LHR61" s="102"/>
      <c r="LHS61" s="102"/>
      <c r="LHT61" s="103"/>
      <c r="LHY61" s="102"/>
      <c r="LHZ61" s="102"/>
      <c r="LIA61" s="103"/>
      <c r="LIF61" s="102"/>
      <c r="LIG61" s="102"/>
      <c r="LIH61" s="103"/>
      <c r="LIM61" s="102"/>
      <c r="LIN61" s="102"/>
      <c r="LIO61" s="103"/>
      <c r="LIT61" s="102"/>
      <c r="LIU61" s="102"/>
      <c r="LIV61" s="103"/>
      <c r="LJA61" s="102"/>
      <c r="LJB61" s="102"/>
      <c r="LJC61" s="103"/>
      <c r="LJH61" s="102"/>
      <c r="LJI61" s="102"/>
      <c r="LJJ61" s="103"/>
      <c r="LJO61" s="102"/>
      <c r="LJP61" s="102"/>
      <c r="LJQ61" s="103"/>
      <c r="LJV61" s="102"/>
      <c r="LJW61" s="102"/>
      <c r="LJX61" s="103"/>
      <c r="LKC61" s="102"/>
      <c r="LKD61" s="102"/>
      <c r="LKE61" s="103"/>
      <c r="LKJ61" s="102"/>
      <c r="LKK61" s="102"/>
      <c r="LKL61" s="103"/>
      <c r="LKQ61" s="102"/>
      <c r="LKR61" s="102"/>
      <c r="LKS61" s="103"/>
      <c r="LKX61" s="102"/>
      <c r="LKY61" s="102"/>
      <c r="LKZ61" s="103"/>
      <c r="LLE61" s="102"/>
      <c r="LLF61" s="102"/>
      <c r="LLG61" s="103"/>
      <c r="LLL61" s="102"/>
      <c r="LLM61" s="102"/>
      <c r="LLN61" s="103"/>
      <c r="LLS61" s="102"/>
      <c r="LLT61" s="102"/>
      <c r="LLU61" s="103"/>
      <c r="LLZ61" s="102"/>
      <c r="LMA61" s="102"/>
      <c r="LMB61" s="103"/>
      <c r="LMG61" s="102"/>
      <c r="LMH61" s="102"/>
      <c r="LMI61" s="103"/>
      <c r="LMN61" s="102"/>
      <c r="LMO61" s="102"/>
      <c r="LMP61" s="103"/>
      <c r="LMU61" s="102"/>
      <c r="LMV61" s="102"/>
      <c r="LMW61" s="103"/>
      <c r="LNB61" s="102"/>
      <c r="LNC61" s="102"/>
      <c r="LND61" s="103"/>
      <c r="LNI61" s="102"/>
      <c r="LNJ61" s="102"/>
      <c r="LNK61" s="103"/>
      <c r="LNP61" s="102"/>
      <c r="LNQ61" s="102"/>
      <c r="LNR61" s="103"/>
      <c r="LNW61" s="102"/>
      <c r="LNX61" s="102"/>
      <c r="LNY61" s="103"/>
      <c r="LOD61" s="102"/>
      <c r="LOE61" s="102"/>
      <c r="LOF61" s="103"/>
      <c r="LOK61" s="102"/>
      <c r="LOL61" s="102"/>
      <c r="LOM61" s="103"/>
      <c r="LOR61" s="102"/>
      <c r="LOS61" s="102"/>
      <c r="LOT61" s="103"/>
      <c r="LOY61" s="102"/>
      <c r="LOZ61" s="102"/>
      <c r="LPA61" s="103"/>
      <c r="LPF61" s="102"/>
      <c r="LPG61" s="102"/>
      <c r="LPH61" s="103"/>
      <c r="LPM61" s="102"/>
      <c r="LPN61" s="102"/>
      <c r="LPO61" s="103"/>
      <c r="LPT61" s="102"/>
      <c r="LPU61" s="102"/>
      <c r="LPV61" s="103"/>
      <c r="LQA61" s="102"/>
      <c r="LQB61" s="102"/>
      <c r="LQC61" s="103"/>
      <c r="LQH61" s="102"/>
      <c r="LQI61" s="102"/>
      <c r="LQJ61" s="103"/>
      <c r="LQO61" s="102"/>
      <c r="LQP61" s="102"/>
      <c r="LQQ61" s="103"/>
      <c r="LQV61" s="102"/>
      <c r="LQW61" s="102"/>
      <c r="LQX61" s="103"/>
      <c r="LRC61" s="102"/>
      <c r="LRD61" s="102"/>
      <c r="LRE61" s="103"/>
      <c r="LRJ61" s="102"/>
      <c r="LRK61" s="102"/>
      <c r="LRL61" s="103"/>
      <c r="LRQ61" s="102"/>
      <c r="LRR61" s="102"/>
      <c r="LRS61" s="103"/>
      <c r="LRX61" s="102"/>
      <c r="LRY61" s="102"/>
      <c r="LRZ61" s="103"/>
      <c r="LSE61" s="102"/>
      <c r="LSF61" s="102"/>
      <c r="LSG61" s="103"/>
      <c r="LSL61" s="102"/>
      <c r="LSM61" s="102"/>
      <c r="LSN61" s="103"/>
      <c r="LSS61" s="102"/>
      <c r="LST61" s="102"/>
      <c r="LSU61" s="103"/>
      <c r="LSZ61" s="102"/>
      <c r="LTA61" s="102"/>
      <c r="LTB61" s="103"/>
      <c r="LTG61" s="102"/>
      <c r="LTH61" s="102"/>
      <c r="LTI61" s="103"/>
      <c r="LTN61" s="102"/>
      <c r="LTO61" s="102"/>
      <c r="LTP61" s="103"/>
      <c r="LTU61" s="102"/>
      <c r="LTV61" s="102"/>
      <c r="LTW61" s="103"/>
      <c r="LUB61" s="102"/>
      <c r="LUC61" s="102"/>
      <c r="LUD61" s="103"/>
      <c r="LUI61" s="102"/>
      <c r="LUJ61" s="102"/>
      <c r="LUK61" s="103"/>
      <c r="LUP61" s="102"/>
      <c r="LUQ61" s="102"/>
      <c r="LUR61" s="103"/>
      <c r="LUW61" s="102"/>
      <c r="LUX61" s="102"/>
      <c r="LUY61" s="103"/>
      <c r="LVD61" s="102"/>
      <c r="LVE61" s="102"/>
      <c r="LVF61" s="103"/>
      <c r="LVK61" s="102"/>
      <c r="LVL61" s="102"/>
      <c r="LVM61" s="103"/>
      <c r="LVR61" s="102"/>
      <c r="LVS61" s="102"/>
      <c r="LVT61" s="103"/>
      <c r="LVY61" s="102"/>
      <c r="LVZ61" s="102"/>
      <c r="LWA61" s="103"/>
      <c r="LWF61" s="102"/>
      <c r="LWG61" s="102"/>
      <c r="LWH61" s="103"/>
      <c r="LWM61" s="102"/>
      <c r="LWN61" s="102"/>
      <c r="LWO61" s="103"/>
      <c r="LWT61" s="102"/>
      <c r="LWU61" s="102"/>
      <c r="LWV61" s="103"/>
      <c r="LXA61" s="102"/>
      <c r="LXB61" s="102"/>
      <c r="LXC61" s="103"/>
      <c r="LXH61" s="102"/>
      <c r="LXI61" s="102"/>
      <c r="LXJ61" s="103"/>
      <c r="LXO61" s="102"/>
      <c r="LXP61" s="102"/>
      <c r="LXQ61" s="103"/>
      <c r="LXV61" s="102"/>
      <c r="LXW61" s="102"/>
      <c r="LXX61" s="103"/>
      <c r="LYC61" s="102"/>
      <c r="LYD61" s="102"/>
      <c r="LYE61" s="103"/>
      <c r="LYJ61" s="102"/>
      <c r="LYK61" s="102"/>
      <c r="LYL61" s="103"/>
      <c r="LYQ61" s="102"/>
      <c r="LYR61" s="102"/>
      <c r="LYS61" s="103"/>
      <c r="LYX61" s="102"/>
      <c r="LYY61" s="102"/>
      <c r="LYZ61" s="103"/>
      <c r="LZE61" s="102"/>
      <c r="LZF61" s="102"/>
      <c r="LZG61" s="103"/>
      <c r="LZL61" s="102"/>
      <c r="LZM61" s="102"/>
      <c r="LZN61" s="103"/>
      <c r="LZS61" s="102"/>
      <c r="LZT61" s="102"/>
      <c r="LZU61" s="103"/>
      <c r="LZZ61" s="102"/>
      <c r="MAA61" s="102"/>
      <c r="MAB61" s="103"/>
      <c r="MAG61" s="102"/>
      <c r="MAH61" s="102"/>
      <c r="MAI61" s="103"/>
      <c r="MAN61" s="102"/>
      <c r="MAO61" s="102"/>
      <c r="MAP61" s="103"/>
      <c r="MAU61" s="102"/>
      <c r="MAV61" s="102"/>
      <c r="MAW61" s="103"/>
      <c r="MBB61" s="102"/>
      <c r="MBC61" s="102"/>
      <c r="MBD61" s="103"/>
      <c r="MBI61" s="102"/>
      <c r="MBJ61" s="102"/>
      <c r="MBK61" s="103"/>
      <c r="MBP61" s="102"/>
      <c r="MBQ61" s="102"/>
      <c r="MBR61" s="103"/>
      <c r="MBW61" s="102"/>
      <c r="MBX61" s="102"/>
      <c r="MBY61" s="103"/>
      <c r="MCD61" s="102"/>
      <c r="MCE61" s="102"/>
      <c r="MCF61" s="103"/>
      <c r="MCK61" s="102"/>
      <c r="MCL61" s="102"/>
      <c r="MCM61" s="103"/>
      <c r="MCR61" s="102"/>
      <c r="MCS61" s="102"/>
      <c r="MCT61" s="103"/>
      <c r="MCY61" s="102"/>
      <c r="MCZ61" s="102"/>
      <c r="MDA61" s="103"/>
      <c r="MDF61" s="102"/>
      <c r="MDG61" s="102"/>
      <c r="MDH61" s="103"/>
      <c r="MDM61" s="102"/>
      <c r="MDN61" s="102"/>
      <c r="MDO61" s="103"/>
      <c r="MDT61" s="102"/>
      <c r="MDU61" s="102"/>
      <c r="MDV61" s="103"/>
      <c r="MEA61" s="102"/>
      <c r="MEB61" s="102"/>
      <c r="MEC61" s="103"/>
      <c r="MEH61" s="102"/>
      <c r="MEI61" s="102"/>
      <c r="MEJ61" s="103"/>
      <c r="MEO61" s="102"/>
      <c r="MEP61" s="102"/>
      <c r="MEQ61" s="103"/>
      <c r="MEV61" s="102"/>
      <c r="MEW61" s="102"/>
      <c r="MEX61" s="103"/>
      <c r="MFC61" s="102"/>
      <c r="MFD61" s="102"/>
      <c r="MFE61" s="103"/>
      <c r="MFJ61" s="102"/>
      <c r="MFK61" s="102"/>
      <c r="MFL61" s="103"/>
      <c r="MFQ61" s="102"/>
      <c r="MFR61" s="102"/>
      <c r="MFS61" s="103"/>
      <c r="MFX61" s="102"/>
      <c r="MFY61" s="102"/>
      <c r="MFZ61" s="103"/>
      <c r="MGE61" s="102"/>
      <c r="MGF61" s="102"/>
      <c r="MGG61" s="103"/>
      <c r="MGL61" s="102"/>
      <c r="MGM61" s="102"/>
      <c r="MGN61" s="103"/>
      <c r="MGS61" s="102"/>
      <c r="MGT61" s="102"/>
      <c r="MGU61" s="103"/>
      <c r="MGZ61" s="102"/>
      <c r="MHA61" s="102"/>
      <c r="MHB61" s="103"/>
      <c r="MHG61" s="102"/>
      <c r="MHH61" s="102"/>
      <c r="MHI61" s="103"/>
      <c r="MHN61" s="102"/>
      <c r="MHO61" s="102"/>
      <c r="MHP61" s="103"/>
      <c r="MHU61" s="102"/>
      <c r="MHV61" s="102"/>
      <c r="MHW61" s="103"/>
      <c r="MIB61" s="102"/>
      <c r="MIC61" s="102"/>
      <c r="MID61" s="103"/>
      <c r="MII61" s="102"/>
      <c r="MIJ61" s="102"/>
      <c r="MIK61" s="103"/>
      <c r="MIP61" s="102"/>
      <c r="MIQ61" s="102"/>
      <c r="MIR61" s="103"/>
      <c r="MIW61" s="102"/>
      <c r="MIX61" s="102"/>
      <c r="MIY61" s="103"/>
      <c r="MJD61" s="102"/>
      <c r="MJE61" s="102"/>
      <c r="MJF61" s="103"/>
      <c r="MJK61" s="102"/>
      <c r="MJL61" s="102"/>
      <c r="MJM61" s="103"/>
      <c r="MJR61" s="102"/>
      <c r="MJS61" s="102"/>
      <c r="MJT61" s="103"/>
      <c r="MJY61" s="102"/>
      <c r="MJZ61" s="102"/>
      <c r="MKA61" s="103"/>
      <c r="MKF61" s="102"/>
      <c r="MKG61" s="102"/>
      <c r="MKH61" s="103"/>
      <c r="MKM61" s="102"/>
      <c r="MKN61" s="102"/>
      <c r="MKO61" s="103"/>
      <c r="MKT61" s="102"/>
      <c r="MKU61" s="102"/>
      <c r="MKV61" s="103"/>
      <c r="MLA61" s="102"/>
      <c r="MLB61" s="102"/>
      <c r="MLC61" s="103"/>
      <c r="MLH61" s="102"/>
      <c r="MLI61" s="102"/>
      <c r="MLJ61" s="103"/>
      <c r="MLO61" s="102"/>
      <c r="MLP61" s="102"/>
      <c r="MLQ61" s="103"/>
      <c r="MLV61" s="102"/>
      <c r="MLW61" s="102"/>
      <c r="MLX61" s="103"/>
      <c r="MMC61" s="102"/>
      <c r="MMD61" s="102"/>
      <c r="MME61" s="103"/>
      <c r="MMJ61" s="102"/>
      <c r="MMK61" s="102"/>
      <c r="MML61" s="103"/>
      <c r="MMQ61" s="102"/>
      <c r="MMR61" s="102"/>
      <c r="MMS61" s="103"/>
      <c r="MMX61" s="102"/>
      <c r="MMY61" s="102"/>
      <c r="MMZ61" s="103"/>
      <c r="MNE61" s="102"/>
      <c r="MNF61" s="102"/>
      <c r="MNG61" s="103"/>
      <c r="MNL61" s="102"/>
      <c r="MNM61" s="102"/>
      <c r="MNN61" s="103"/>
      <c r="MNS61" s="102"/>
      <c r="MNT61" s="102"/>
      <c r="MNU61" s="103"/>
      <c r="MNZ61" s="102"/>
      <c r="MOA61" s="102"/>
      <c r="MOB61" s="103"/>
      <c r="MOG61" s="102"/>
      <c r="MOH61" s="102"/>
      <c r="MOI61" s="103"/>
      <c r="MON61" s="102"/>
      <c r="MOO61" s="102"/>
      <c r="MOP61" s="103"/>
      <c r="MOU61" s="102"/>
      <c r="MOV61" s="102"/>
      <c r="MOW61" s="103"/>
      <c r="MPB61" s="102"/>
      <c r="MPC61" s="102"/>
      <c r="MPD61" s="103"/>
      <c r="MPI61" s="102"/>
      <c r="MPJ61" s="102"/>
      <c r="MPK61" s="103"/>
      <c r="MPP61" s="102"/>
      <c r="MPQ61" s="102"/>
      <c r="MPR61" s="103"/>
      <c r="MPW61" s="102"/>
      <c r="MPX61" s="102"/>
      <c r="MPY61" s="103"/>
      <c r="MQD61" s="102"/>
      <c r="MQE61" s="102"/>
      <c r="MQF61" s="103"/>
      <c r="MQK61" s="102"/>
      <c r="MQL61" s="102"/>
      <c r="MQM61" s="103"/>
      <c r="MQR61" s="102"/>
      <c r="MQS61" s="102"/>
      <c r="MQT61" s="103"/>
      <c r="MQY61" s="102"/>
      <c r="MQZ61" s="102"/>
      <c r="MRA61" s="103"/>
      <c r="MRF61" s="102"/>
      <c r="MRG61" s="102"/>
      <c r="MRH61" s="103"/>
      <c r="MRM61" s="102"/>
      <c r="MRN61" s="102"/>
      <c r="MRO61" s="103"/>
      <c r="MRT61" s="102"/>
      <c r="MRU61" s="102"/>
      <c r="MRV61" s="103"/>
      <c r="MSA61" s="102"/>
      <c r="MSB61" s="102"/>
      <c r="MSC61" s="103"/>
      <c r="MSH61" s="102"/>
      <c r="MSI61" s="102"/>
      <c r="MSJ61" s="103"/>
      <c r="MSO61" s="102"/>
      <c r="MSP61" s="102"/>
      <c r="MSQ61" s="103"/>
      <c r="MSV61" s="102"/>
      <c r="MSW61" s="102"/>
      <c r="MSX61" s="103"/>
      <c r="MTC61" s="102"/>
      <c r="MTD61" s="102"/>
      <c r="MTE61" s="103"/>
      <c r="MTJ61" s="102"/>
      <c r="MTK61" s="102"/>
      <c r="MTL61" s="103"/>
      <c r="MTQ61" s="102"/>
      <c r="MTR61" s="102"/>
      <c r="MTS61" s="103"/>
      <c r="MTX61" s="102"/>
      <c r="MTY61" s="102"/>
      <c r="MTZ61" s="103"/>
      <c r="MUE61" s="102"/>
      <c r="MUF61" s="102"/>
      <c r="MUG61" s="103"/>
      <c r="MUL61" s="102"/>
      <c r="MUM61" s="102"/>
      <c r="MUN61" s="103"/>
      <c r="MUS61" s="102"/>
      <c r="MUT61" s="102"/>
      <c r="MUU61" s="103"/>
      <c r="MUZ61" s="102"/>
      <c r="MVA61" s="102"/>
      <c r="MVB61" s="103"/>
      <c r="MVG61" s="102"/>
      <c r="MVH61" s="102"/>
      <c r="MVI61" s="103"/>
      <c r="MVN61" s="102"/>
      <c r="MVO61" s="102"/>
      <c r="MVP61" s="103"/>
      <c r="MVU61" s="102"/>
      <c r="MVV61" s="102"/>
      <c r="MVW61" s="103"/>
      <c r="MWB61" s="102"/>
      <c r="MWC61" s="102"/>
      <c r="MWD61" s="103"/>
      <c r="MWI61" s="102"/>
      <c r="MWJ61" s="102"/>
      <c r="MWK61" s="103"/>
      <c r="MWP61" s="102"/>
      <c r="MWQ61" s="102"/>
      <c r="MWR61" s="103"/>
      <c r="MWW61" s="102"/>
      <c r="MWX61" s="102"/>
      <c r="MWY61" s="103"/>
      <c r="MXD61" s="102"/>
      <c r="MXE61" s="102"/>
      <c r="MXF61" s="103"/>
      <c r="MXK61" s="102"/>
      <c r="MXL61" s="102"/>
      <c r="MXM61" s="103"/>
      <c r="MXR61" s="102"/>
      <c r="MXS61" s="102"/>
      <c r="MXT61" s="103"/>
      <c r="MXY61" s="102"/>
      <c r="MXZ61" s="102"/>
      <c r="MYA61" s="103"/>
      <c r="MYF61" s="102"/>
      <c r="MYG61" s="102"/>
      <c r="MYH61" s="103"/>
      <c r="MYM61" s="102"/>
      <c r="MYN61" s="102"/>
      <c r="MYO61" s="103"/>
      <c r="MYT61" s="102"/>
      <c r="MYU61" s="102"/>
      <c r="MYV61" s="103"/>
      <c r="MZA61" s="102"/>
      <c r="MZB61" s="102"/>
      <c r="MZC61" s="103"/>
      <c r="MZH61" s="102"/>
      <c r="MZI61" s="102"/>
      <c r="MZJ61" s="103"/>
      <c r="MZO61" s="102"/>
      <c r="MZP61" s="102"/>
      <c r="MZQ61" s="103"/>
      <c r="MZV61" s="102"/>
      <c r="MZW61" s="102"/>
      <c r="MZX61" s="103"/>
      <c r="NAC61" s="102"/>
      <c r="NAD61" s="102"/>
      <c r="NAE61" s="103"/>
      <c r="NAJ61" s="102"/>
      <c r="NAK61" s="102"/>
      <c r="NAL61" s="103"/>
      <c r="NAQ61" s="102"/>
      <c r="NAR61" s="102"/>
      <c r="NAS61" s="103"/>
      <c r="NAX61" s="102"/>
      <c r="NAY61" s="102"/>
      <c r="NAZ61" s="103"/>
      <c r="NBE61" s="102"/>
      <c r="NBF61" s="102"/>
      <c r="NBG61" s="103"/>
      <c r="NBL61" s="102"/>
      <c r="NBM61" s="102"/>
      <c r="NBN61" s="103"/>
      <c r="NBS61" s="102"/>
      <c r="NBT61" s="102"/>
      <c r="NBU61" s="103"/>
      <c r="NBZ61" s="102"/>
      <c r="NCA61" s="102"/>
      <c r="NCB61" s="103"/>
      <c r="NCG61" s="102"/>
      <c r="NCH61" s="102"/>
      <c r="NCI61" s="103"/>
      <c r="NCN61" s="102"/>
      <c r="NCO61" s="102"/>
      <c r="NCP61" s="103"/>
      <c r="NCU61" s="102"/>
      <c r="NCV61" s="102"/>
      <c r="NCW61" s="103"/>
      <c r="NDB61" s="102"/>
      <c r="NDC61" s="102"/>
      <c r="NDD61" s="103"/>
      <c r="NDI61" s="102"/>
      <c r="NDJ61" s="102"/>
      <c r="NDK61" s="103"/>
      <c r="NDP61" s="102"/>
      <c r="NDQ61" s="102"/>
      <c r="NDR61" s="103"/>
      <c r="NDW61" s="102"/>
      <c r="NDX61" s="102"/>
      <c r="NDY61" s="103"/>
      <c r="NED61" s="102"/>
      <c r="NEE61" s="102"/>
      <c r="NEF61" s="103"/>
      <c r="NEK61" s="102"/>
      <c r="NEL61" s="102"/>
      <c r="NEM61" s="103"/>
      <c r="NER61" s="102"/>
      <c r="NES61" s="102"/>
      <c r="NET61" s="103"/>
      <c r="NEY61" s="102"/>
      <c r="NEZ61" s="102"/>
      <c r="NFA61" s="103"/>
      <c r="NFF61" s="102"/>
      <c r="NFG61" s="102"/>
      <c r="NFH61" s="103"/>
      <c r="NFM61" s="102"/>
      <c r="NFN61" s="102"/>
      <c r="NFO61" s="103"/>
      <c r="NFT61" s="102"/>
      <c r="NFU61" s="102"/>
      <c r="NFV61" s="103"/>
      <c r="NGA61" s="102"/>
      <c r="NGB61" s="102"/>
      <c r="NGC61" s="103"/>
      <c r="NGH61" s="102"/>
      <c r="NGI61" s="102"/>
      <c r="NGJ61" s="103"/>
      <c r="NGO61" s="102"/>
      <c r="NGP61" s="102"/>
      <c r="NGQ61" s="103"/>
      <c r="NGV61" s="102"/>
      <c r="NGW61" s="102"/>
      <c r="NGX61" s="103"/>
      <c r="NHC61" s="102"/>
      <c r="NHD61" s="102"/>
      <c r="NHE61" s="103"/>
      <c r="NHJ61" s="102"/>
      <c r="NHK61" s="102"/>
      <c r="NHL61" s="103"/>
      <c r="NHQ61" s="102"/>
      <c r="NHR61" s="102"/>
      <c r="NHS61" s="103"/>
      <c r="NHX61" s="102"/>
      <c r="NHY61" s="102"/>
      <c r="NHZ61" s="103"/>
      <c r="NIE61" s="102"/>
      <c r="NIF61" s="102"/>
      <c r="NIG61" s="103"/>
      <c r="NIL61" s="102"/>
      <c r="NIM61" s="102"/>
      <c r="NIN61" s="103"/>
      <c r="NIS61" s="102"/>
      <c r="NIT61" s="102"/>
      <c r="NIU61" s="103"/>
      <c r="NIZ61" s="102"/>
      <c r="NJA61" s="102"/>
      <c r="NJB61" s="103"/>
      <c r="NJG61" s="102"/>
      <c r="NJH61" s="102"/>
      <c r="NJI61" s="103"/>
      <c r="NJN61" s="102"/>
      <c r="NJO61" s="102"/>
      <c r="NJP61" s="103"/>
      <c r="NJU61" s="102"/>
      <c r="NJV61" s="102"/>
      <c r="NJW61" s="103"/>
      <c r="NKB61" s="102"/>
      <c r="NKC61" s="102"/>
      <c r="NKD61" s="103"/>
      <c r="NKI61" s="102"/>
      <c r="NKJ61" s="102"/>
      <c r="NKK61" s="103"/>
      <c r="NKP61" s="102"/>
      <c r="NKQ61" s="102"/>
      <c r="NKR61" s="103"/>
      <c r="NKW61" s="102"/>
      <c r="NKX61" s="102"/>
      <c r="NKY61" s="103"/>
      <c r="NLD61" s="102"/>
      <c r="NLE61" s="102"/>
      <c r="NLF61" s="103"/>
      <c r="NLK61" s="102"/>
      <c r="NLL61" s="102"/>
      <c r="NLM61" s="103"/>
      <c r="NLR61" s="102"/>
      <c r="NLS61" s="102"/>
      <c r="NLT61" s="103"/>
      <c r="NLY61" s="102"/>
      <c r="NLZ61" s="102"/>
      <c r="NMA61" s="103"/>
      <c r="NMF61" s="102"/>
      <c r="NMG61" s="102"/>
      <c r="NMH61" s="103"/>
      <c r="NMM61" s="102"/>
      <c r="NMN61" s="102"/>
      <c r="NMO61" s="103"/>
      <c r="NMT61" s="102"/>
      <c r="NMU61" s="102"/>
      <c r="NMV61" s="103"/>
      <c r="NNA61" s="102"/>
      <c r="NNB61" s="102"/>
      <c r="NNC61" s="103"/>
      <c r="NNH61" s="102"/>
      <c r="NNI61" s="102"/>
      <c r="NNJ61" s="103"/>
      <c r="NNO61" s="102"/>
      <c r="NNP61" s="102"/>
      <c r="NNQ61" s="103"/>
      <c r="NNV61" s="102"/>
      <c r="NNW61" s="102"/>
      <c r="NNX61" s="103"/>
      <c r="NOC61" s="102"/>
      <c r="NOD61" s="102"/>
      <c r="NOE61" s="103"/>
      <c r="NOJ61" s="102"/>
      <c r="NOK61" s="102"/>
      <c r="NOL61" s="103"/>
      <c r="NOQ61" s="102"/>
      <c r="NOR61" s="102"/>
      <c r="NOS61" s="103"/>
      <c r="NOX61" s="102"/>
      <c r="NOY61" s="102"/>
      <c r="NOZ61" s="103"/>
      <c r="NPE61" s="102"/>
      <c r="NPF61" s="102"/>
      <c r="NPG61" s="103"/>
      <c r="NPL61" s="102"/>
      <c r="NPM61" s="102"/>
      <c r="NPN61" s="103"/>
      <c r="NPS61" s="102"/>
      <c r="NPT61" s="102"/>
      <c r="NPU61" s="103"/>
      <c r="NPZ61" s="102"/>
      <c r="NQA61" s="102"/>
      <c r="NQB61" s="103"/>
      <c r="NQG61" s="102"/>
      <c r="NQH61" s="102"/>
      <c r="NQI61" s="103"/>
      <c r="NQN61" s="102"/>
      <c r="NQO61" s="102"/>
      <c r="NQP61" s="103"/>
      <c r="NQU61" s="102"/>
      <c r="NQV61" s="102"/>
      <c r="NQW61" s="103"/>
      <c r="NRB61" s="102"/>
      <c r="NRC61" s="102"/>
      <c r="NRD61" s="103"/>
      <c r="NRI61" s="102"/>
      <c r="NRJ61" s="102"/>
      <c r="NRK61" s="103"/>
      <c r="NRP61" s="102"/>
      <c r="NRQ61" s="102"/>
      <c r="NRR61" s="103"/>
      <c r="NRW61" s="102"/>
      <c r="NRX61" s="102"/>
      <c r="NRY61" s="103"/>
      <c r="NSD61" s="102"/>
      <c r="NSE61" s="102"/>
      <c r="NSF61" s="103"/>
      <c r="NSK61" s="102"/>
      <c r="NSL61" s="102"/>
      <c r="NSM61" s="103"/>
      <c r="NSR61" s="102"/>
      <c r="NSS61" s="102"/>
      <c r="NST61" s="103"/>
      <c r="NSY61" s="102"/>
      <c r="NSZ61" s="102"/>
      <c r="NTA61" s="103"/>
      <c r="NTF61" s="102"/>
      <c r="NTG61" s="102"/>
      <c r="NTH61" s="103"/>
      <c r="NTM61" s="102"/>
      <c r="NTN61" s="102"/>
      <c r="NTO61" s="103"/>
      <c r="NTT61" s="102"/>
      <c r="NTU61" s="102"/>
      <c r="NTV61" s="103"/>
      <c r="NUA61" s="102"/>
      <c r="NUB61" s="102"/>
      <c r="NUC61" s="103"/>
      <c r="NUH61" s="102"/>
      <c r="NUI61" s="102"/>
      <c r="NUJ61" s="103"/>
      <c r="NUO61" s="102"/>
      <c r="NUP61" s="102"/>
      <c r="NUQ61" s="103"/>
      <c r="NUV61" s="102"/>
      <c r="NUW61" s="102"/>
      <c r="NUX61" s="103"/>
      <c r="NVC61" s="102"/>
      <c r="NVD61" s="102"/>
      <c r="NVE61" s="103"/>
      <c r="NVJ61" s="102"/>
      <c r="NVK61" s="102"/>
      <c r="NVL61" s="103"/>
      <c r="NVQ61" s="102"/>
      <c r="NVR61" s="102"/>
      <c r="NVS61" s="103"/>
      <c r="NVX61" s="102"/>
      <c r="NVY61" s="102"/>
      <c r="NVZ61" s="103"/>
      <c r="NWE61" s="102"/>
      <c r="NWF61" s="102"/>
      <c r="NWG61" s="103"/>
      <c r="NWL61" s="102"/>
      <c r="NWM61" s="102"/>
      <c r="NWN61" s="103"/>
      <c r="NWS61" s="102"/>
      <c r="NWT61" s="102"/>
      <c r="NWU61" s="103"/>
      <c r="NWZ61" s="102"/>
      <c r="NXA61" s="102"/>
      <c r="NXB61" s="103"/>
      <c r="NXG61" s="102"/>
      <c r="NXH61" s="102"/>
      <c r="NXI61" s="103"/>
      <c r="NXN61" s="102"/>
      <c r="NXO61" s="102"/>
      <c r="NXP61" s="103"/>
      <c r="NXU61" s="102"/>
      <c r="NXV61" s="102"/>
      <c r="NXW61" s="103"/>
      <c r="NYB61" s="102"/>
      <c r="NYC61" s="102"/>
      <c r="NYD61" s="103"/>
      <c r="NYI61" s="102"/>
      <c r="NYJ61" s="102"/>
      <c r="NYK61" s="103"/>
      <c r="NYP61" s="102"/>
      <c r="NYQ61" s="102"/>
      <c r="NYR61" s="103"/>
      <c r="NYW61" s="102"/>
      <c r="NYX61" s="102"/>
      <c r="NYY61" s="103"/>
      <c r="NZD61" s="102"/>
      <c r="NZE61" s="102"/>
      <c r="NZF61" s="103"/>
      <c r="NZK61" s="102"/>
      <c r="NZL61" s="102"/>
      <c r="NZM61" s="103"/>
      <c r="NZR61" s="102"/>
      <c r="NZS61" s="102"/>
      <c r="NZT61" s="103"/>
      <c r="NZY61" s="102"/>
      <c r="NZZ61" s="102"/>
      <c r="OAA61" s="103"/>
      <c r="OAF61" s="102"/>
      <c r="OAG61" s="102"/>
      <c r="OAH61" s="103"/>
      <c r="OAM61" s="102"/>
      <c r="OAN61" s="102"/>
      <c r="OAO61" s="103"/>
      <c r="OAT61" s="102"/>
      <c r="OAU61" s="102"/>
      <c r="OAV61" s="103"/>
      <c r="OBA61" s="102"/>
      <c r="OBB61" s="102"/>
      <c r="OBC61" s="103"/>
      <c r="OBH61" s="102"/>
      <c r="OBI61" s="102"/>
      <c r="OBJ61" s="103"/>
      <c r="OBO61" s="102"/>
      <c r="OBP61" s="102"/>
      <c r="OBQ61" s="103"/>
      <c r="OBV61" s="102"/>
      <c r="OBW61" s="102"/>
      <c r="OBX61" s="103"/>
      <c r="OCC61" s="102"/>
      <c r="OCD61" s="102"/>
      <c r="OCE61" s="103"/>
      <c r="OCJ61" s="102"/>
      <c r="OCK61" s="102"/>
      <c r="OCL61" s="103"/>
      <c r="OCQ61" s="102"/>
      <c r="OCR61" s="102"/>
      <c r="OCS61" s="103"/>
      <c r="OCX61" s="102"/>
      <c r="OCY61" s="102"/>
      <c r="OCZ61" s="103"/>
      <c r="ODE61" s="102"/>
      <c r="ODF61" s="102"/>
      <c r="ODG61" s="103"/>
      <c r="ODL61" s="102"/>
      <c r="ODM61" s="102"/>
      <c r="ODN61" s="103"/>
      <c r="ODS61" s="102"/>
      <c r="ODT61" s="102"/>
      <c r="ODU61" s="103"/>
      <c r="ODZ61" s="102"/>
      <c r="OEA61" s="102"/>
      <c r="OEB61" s="103"/>
      <c r="OEG61" s="102"/>
      <c r="OEH61" s="102"/>
      <c r="OEI61" s="103"/>
      <c r="OEN61" s="102"/>
      <c r="OEO61" s="102"/>
      <c r="OEP61" s="103"/>
      <c r="OEU61" s="102"/>
      <c r="OEV61" s="102"/>
      <c r="OEW61" s="103"/>
      <c r="OFB61" s="102"/>
      <c r="OFC61" s="102"/>
      <c r="OFD61" s="103"/>
      <c r="OFI61" s="102"/>
      <c r="OFJ61" s="102"/>
      <c r="OFK61" s="103"/>
      <c r="OFP61" s="102"/>
      <c r="OFQ61" s="102"/>
      <c r="OFR61" s="103"/>
      <c r="OFW61" s="102"/>
      <c r="OFX61" s="102"/>
      <c r="OFY61" s="103"/>
      <c r="OGD61" s="102"/>
      <c r="OGE61" s="102"/>
      <c r="OGF61" s="103"/>
      <c r="OGK61" s="102"/>
      <c r="OGL61" s="102"/>
      <c r="OGM61" s="103"/>
      <c r="OGR61" s="102"/>
      <c r="OGS61" s="102"/>
      <c r="OGT61" s="103"/>
      <c r="OGY61" s="102"/>
      <c r="OGZ61" s="102"/>
      <c r="OHA61" s="103"/>
      <c r="OHF61" s="102"/>
      <c r="OHG61" s="102"/>
      <c r="OHH61" s="103"/>
      <c r="OHM61" s="102"/>
      <c r="OHN61" s="102"/>
      <c r="OHO61" s="103"/>
      <c r="OHT61" s="102"/>
      <c r="OHU61" s="102"/>
      <c r="OHV61" s="103"/>
      <c r="OIA61" s="102"/>
      <c r="OIB61" s="102"/>
      <c r="OIC61" s="103"/>
      <c r="OIH61" s="102"/>
      <c r="OII61" s="102"/>
      <c r="OIJ61" s="103"/>
      <c r="OIO61" s="102"/>
      <c r="OIP61" s="102"/>
      <c r="OIQ61" s="103"/>
      <c r="OIV61" s="102"/>
      <c r="OIW61" s="102"/>
      <c r="OIX61" s="103"/>
      <c r="OJC61" s="102"/>
      <c r="OJD61" s="102"/>
      <c r="OJE61" s="103"/>
      <c r="OJJ61" s="102"/>
      <c r="OJK61" s="102"/>
      <c r="OJL61" s="103"/>
      <c r="OJQ61" s="102"/>
      <c r="OJR61" s="102"/>
      <c r="OJS61" s="103"/>
      <c r="OJX61" s="102"/>
      <c r="OJY61" s="102"/>
      <c r="OJZ61" s="103"/>
      <c r="OKE61" s="102"/>
      <c r="OKF61" s="102"/>
      <c r="OKG61" s="103"/>
      <c r="OKL61" s="102"/>
      <c r="OKM61" s="102"/>
      <c r="OKN61" s="103"/>
      <c r="OKS61" s="102"/>
      <c r="OKT61" s="102"/>
      <c r="OKU61" s="103"/>
      <c r="OKZ61" s="102"/>
      <c r="OLA61" s="102"/>
      <c r="OLB61" s="103"/>
      <c r="OLG61" s="102"/>
      <c r="OLH61" s="102"/>
      <c r="OLI61" s="103"/>
      <c r="OLN61" s="102"/>
      <c r="OLO61" s="102"/>
      <c r="OLP61" s="103"/>
      <c r="OLU61" s="102"/>
      <c r="OLV61" s="102"/>
      <c r="OLW61" s="103"/>
      <c r="OMB61" s="102"/>
      <c r="OMC61" s="102"/>
      <c r="OMD61" s="103"/>
      <c r="OMI61" s="102"/>
      <c r="OMJ61" s="102"/>
      <c r="OMK61" s="103"/>
      <c r="OMP61" s="102"/>
      <c r="OMQ61" s="102"/>
      <c r="OMR61" s="103"/>
      <c r="OMW61" s="102"/>
      <c r="OMX61" s="102"/>
      <c r="OMY61" s="103"/>
      <c r="OND61" s="102"/>
      <c r="ONE61" s="102"/>
      <c r="ONF61" s="103"/>
      <c r="ONK61" s="102"/>
      <c r="ONL61" s="102"/>
      <c r="ONM61" s="103"/>
      <c r="ONR61" s="102"/>
      <c r="ONS61" s="102"/>
      <c r="ONT61" s="103"/>
      <c r="ONY61" s="102"/>
      <c r="ONZ61" s="102"/>
      <c r="OOA61" s="103"/>
      <c r="OOF61" s="102"/>
      <c r="OOG61" s="102"/>
      <c r="OOH61" s="103"/>
      <c r="OOM61" s="102"/>
      <c r="OON61" s="102"/>
      <c r="OOO61" s="103"/>
      <c r="OOT61" s="102"/>
      <c r="OOU61" s="102"/>
      <c r="OOV61" s="103"/>
      <c r="OPA61" s="102"/>
      <c r="OPB61" s="102"/>
      <c r="OPC61" s="103"/>
      <c r="OPH61" s="102"/>
      <c r="OPI61" s="102"/>
      <c r="OPJ61" s="103"/>
      <c r="OPO61" s="102"/>
      <c r="OPP61" s="102"/>
      <c r="OPQ61" s="103"/>
      <c r="OPV61" s="102"/>
      <c r="OPW61" s="102"/>
      <c r="OPX61" s="103"/>
      <c r="OQC61" s="102"/>
      <c r="OQD61" s="102"/>
      <c r="OQE61" s="103"/>
      <c r="OQJ61" s="102"/>
      <c r="OQK61" s="102"/>
      <c r="OQL61" s="103"/>
      <c r="OQQ61" s="102"/>
      <c r="OQR61" s="102"/>
      <c r="OQS61" s="103"/>
      <c r="OQX61" s="102"/>
      <c r="OQY61" s="102"/>
      <c r="OQZ61" s="103"/>
      <c r="ORE61" s="102"/>
      <c r="ORF61" s="102"/>
      <c r="ORG61" s="103"/>
      <c r="ORL61" s="102"/>
      <c r="ORM61" s="102"/>
      <c r="ORN61" s="103"/>
      <c r="ORS61" s="102"/>
      <c r="ORT61" s="102"/>
      <c r="ORU61" s="103"/>
      <c r="ORZ61" s="102"/>
      <c r="OSA61" s="102"/>
      <c r="OSB61" s="103"/>
      <c r="OSG61" s="102"/>
      <c r="OSH61" s="102"/>
      <c r="OSI61" s="103"/>
      <c r="OSN61" s="102"/>
      <c r="OSO61" s="102"/>
      <c r="OSP61" s="103"/>
      <c r="OSU61" s="102"/>
      <c r="OSV61" s="102"/>
      <c r="OSW61" s="103"/>
      <c r="OTB61" s="102"/>
      <c r="OTC61" s="102"/>
      <c r="OTD61" s="103"/>
      <c r="OTI61" s="102"/>
      <c r="OTJ61" s="102"/>
      <c r="OTK61" s="103"/>
      <c r="OTP61" s="102"/>
      <c r="OTQ61" s="102"/>
      <c r="OTR61" s="103"/>
      <c r="OTW61" s="102"/>
      <c r="OTX61" s="102"/>
      <c r="OTY61" s="103"/>
      <c r="OUD61" s="102"/>
      <c r="OUE61" s="102"/>
      <c r="OUF61" s="103"/>
      <c r="OUK61" s="102"/>
      <c r="OUL61" s="102"/>
      <c r="OUM61" s="103"/>
      <c r="OUR61" s="102"/>
      <c r="OUS61" s="102"/>
      <c r="OUT61" s="103"/>
      <c r="OUY61" s="102"/>
      <c r="OUZ61" s="102"/>
      <c r="OVA61" s="103"/>
      <c r="OVF61" s="102"/>
      <c r="OVG61" s="102"/>
      <c r="OVH61" s="103"/>
      <c r="OVM61" s="102"/>
      <c r="OVN61" s="102"/>
      <c r="OVO61" s="103"/>
      <c r="OVT61" s="102"/>
      <c r="OVU61" s="102"/>
      <c r="OVV61" s="103"/>
      <c r="OWA61" s="102"/>
      <c r="OWB61" s="102"/>
      <c r="OWC61" s="103"/>
      <c r="OWH61" s="102"/>
      <c r="OWI61" s="102"/>
      <c r="OWJ61" s="103"/>
      <c r="OWO61" s="102"/>
      <c r="OWP61" s="102"/>
      <c r="OWQ61" s="103"/>
      <c r="OWV61" s="102"/>
      <c r="OWW61" s="102"/>
      <c r="OWX61" s="103"/>
      <c r="OXC61" s="102"/>
      <c r="OXD61" s="102"/>
      <c r="OXE61" s="103"/>
      <c r="OXJ61" s="102"/>
      <c r="OXK61" s="102"/>
      <c r="OXL61" s="103"/>
      <c r="OXQ61" s="102"/>
      <c r="OXR61" s="102"/>
      <c r="OXS61" s="103"/>
      <c r="OXX61" s="102"/>
      <c r="OXY61" s="102"/>
      <c r="OXZ61" s="103"/>
      <c r="OYE61" s="102"/>
      <c r="OYF61" s="102"/>
      <c r="OYG61" s="103"/>
      <c r="OYL61" s="102"/>
      <c r="OYM61" s="102"/>
      <c r="OYN61" s="103"/>
      <c r="OYS61" s="102"/>
      <c r="OYT61" s="102"/>
      <c r="OYU61" s="103"/>
      <c r="OYZ61" s="102"/>
      <c r="OZA61" s="102"/>
      <c r="OZB61" s="103"/>
      <c r="OZG61" s="102"/>
      <c r="OZH61" s="102"/>
      <c r="OZI61" s="103"/>
      <c r="OZN61" s="102"/>
      <c r="OZO61" s="102"/>
      <c r="OZP61" s="103"/>
      <c r="OZU61" s="102"/>
      <c r="OZV61" s="102"/>
      <c r="OZW61" s="103"/>
      <c r="PAB61" s="102"/>
      <c r="PAC61" s="102"/>
      <c r="PAD61" s="103"/>
      <c r="PAI61" s="102"/>
      <c r="PAJ61" s="102"/>
      <c r="PAK61" s="103"/>
      <c r="PAP61" s="102"/>
      <c r="PAQ61" s="102"/>
      <c r="PAR61" s="103"/>
      <c r="PAW61" s="102"/>
      <c r="PAX61" s="102"/>
      <c r="PAY61" s="103"/>
      <c r="PBD61" s="102"/>
      <c r="PBE61" s="102"/>
      <c r="PBF61" s="103"/>
      <c r="PBK61" s="102"/>
      <c r="PBL61" s="102"/>
      <c r="PBM61" s="103"/>
      <c r="PBR61" s="102"/>
      <c r="PBS61" s="102"/>
      <c r="PBT61" s="103"/>
      <c r="PBY61" s="102"/>
      <c r="PBZ61" s="102"/>
      <c r="PCA61" s="103"/>
      <c r="PCF61" s="102"/>
      <c r="PCG61" s="102"/>
      <c r="PCH61" s="103"/>
      <c r="PCM61" s="102"/>
      <c r="PCN61" s="102"/>
      <c r="PCO61" s="103"/>
      <c r="PCT61" s="102"/>
      <c r="PCU61" s="102"/>
      <c r="PCV61" s="103"/>
      <c r="PDA61" s="102"/>
      <c r="PDB61" s="102"/>
      <c r="PDC61" s="103"/>
      <c r="PDH61" s="102"/>
      <c r="PDI61" s="102"/>
      <c r="PDJ61" s="103"/>
      <c r="PDO61" s="102"/>
      <c r="PDP61" s="102"/>
      <c r="PDQ61" s="103"/>
      <c r="PDV61" s="102"/>
      <c r="PDW61" s="102"/>
      <c r="PDX61" s="103"/>
      <c r="PEC61" s="102"/>
      <c r="PED61" s="102"/>
      <c r="PEE61" s="103"/>
      <c r="PEJ61" s="102"/>
      <c r="PEK61" s="102"/>
      <c r="PEL61" s="103"/>
      <c r="PEQ61" s="102"/>
      <c r="PER61" s="102"/>
      <c r="PES61" s="103"/>
      <c r="PEX61" s="102"/>
      <c r="PEY61" s="102"/>
      <c r="PEZ61" s="103"/>
      <c r="PFE61" s="102"/>
      <c r="PFF61" s="102"/>
      <c r="PFG61" s="103"/>
      <c r="PFL61" s="102"/>
      <c r="PFM61" s="102"/>
      <c r="PFN61" s="103"/>
      <c r="PFS61" s="102"/>
      <c r="PFT61" s="102"/>
      <c r="PFU61" s="103"/>
      <c r="PFZ61" s="102"/>
      <c r="PGA61" s="102"/>
      <c r="PGB61" s="103"/>
      <c r="PGG61" s="102"/>
      <c r="PGH61" s="102"/>
      <c r="PGI61" s="103"/>
      <c r="PGN61" s="102"/>
      <c r="PGO61" s="102"/>
      <c r="PGP61" s="103"/>
      <c r="PGU61" s="102"/>
      <c r="PGV61" s="102"/>
      <c r="PGW61" s="103"/>
      <c r="PHB61" s="102"/>
      <c r="PHC61" s="102"/>
      <c r="PHD61" s="103"/>
      <c r="PHI61" s="102"/>
      <c r="PHJ61" s="102"/>
      <c r="PHK61" s="103"/>
      <c r="PHP61" s="102"/>
      <c r="PHQ61" s="102"/>
      <c r="PHR61" s="103"/>
      <c r="PHW61" s="102"/>
      <c r="PHX61" s="102"/>
      <c r="PHY61" s="103"/>
      <c r="PID61" s="102"/>
      <c r="PIE61" s="102"/>
      <c r="PIF61" s="103"/>
      <c r="PIK61" s="102"/>
      <c r="PIL61" s="102"/>
      <c r="PIM61" s="103"/>
      <c r="PIR61" s="102"/>
      <c r="PIS61" s="102"/>
      <c r="PIT61" s="103"/>
      <c r="PIY61" s="102"/>
      <c r="PIZ61" s="102"/>
      <c r="PJA61" s="103"/>
      <c r="PJF61" s="102"/>
      <c r="PJG61" s="102"/>
      <c r="PJH61" s="103"/>
      <c r="PJM61" s="102"/>
      <c r="PJN61" s="102"/>
      <c r="PJO61" s="103"/>
      <c r="PJT61" s="102"/>
      <c r="PJU61" s="102"/>
      <c r="PJV61" s="103"/>
      <c r="PKA61" s="102"/>
      <c r="PKB61" s="102"/>
      <c r="PKC61" s="103"/>
      <c r="PKH61" s="102"/>
      <c r="PKI61" s="102"/>
      <c r="PKJ61" s="103"/>
      <c r="PKO61" s="102"/>
      <c r="PKP61" s="102"/>
      <c r="PKQ61" s="103"/>
      <c r="PKV61" s="102"/>
      <c r="PKW61" s="102"/>
      <c r="PKX61" s="103"/>
      <c r="PLC61" s="102"/>
      <c r="PLD61" s="102"/>
      <c r="PLE61" s="103"/>
      <c r="PLJ61" s="102"/>
      <c r="PLK61" s="102"/>
      <c r="PLL61" s="103"/>
      <c r="PLQ61" s="102"/>
      <c r="PLR61" s="102"/>
      <c r="PLS61" s="103"/>
      <c r="PLX61" s="102"/>
      <c r="PLY61" s="102"/>
      <c r="PLZ61" s="103"/>
      <c r="PME61" s="102"/>
      <c r="PMF61" s="102"/>
      <c r="PMG61" s="103"/>
      <c r="PML61" s="102"/>
      <c r="PMM61" s="102"/>
      <c r="PMN61" s="103"/>
      <c r="PMS61" s="102"/>
      <c r="PMT61" s="102"/>
      <c r="PMU61" s="103"/>
      <c r="PMZ61" s="102"/>
      <c r="PNA61" s="102"/>
      <c r="PNB61" s="103"/>
      <c r="PNG61" s="102"/>
      <c r="PNH61" s="102"/>
      <c r="PNI61" s="103"/>
      <c r="PNN61" s="102"/>
      <c r="PNO61" s="102"/>
      <c r="PNP61" s="103"/>
      <c r="PNU61" s="102"/>
      <c r="PNV61" s="102"/>
      <c r="PNW61" s="103"/>
      <c r="POB61" s="102"/>
      <c r="POC61" s="102"/>
      <c r="POD61" s="103"/>
      <c r="POI61" s="102"/>
      <c r="POJ61" s="102"/>
      <c r="POK61" s="103"/>
      <c r="POP61" s="102"/>
      <c r="POQ61" s="102"/>
      <c r="POR61" s="103"/>
      <c r="POW61" s="102"/>
      <c r="POX61" s="102"/>
      <c r="POY61" s="103"/>
      <c r="PPD61" s="102"/>
      <c r="PPE61" s="102"/>
      <c r="PPF61" s="103"/>
      <c r="PPK61" s="102"/>
      <c r="PPL61" s="102"/>
      <c r="PPM61" s="103"/>
      <c r="PPR61" s="102"/>
      <c r="PPS61" s="102"/>
      <c r="PPT61" s="103"/>
      <c r="PPY61" s="102"/>
      <c r="PPZ61" s="102"/>
      <c r="PQA61" s="103"/>
      <c r="PQF61" s="102"/>
      <c r="PQG61" s="102"/>
      <c r="PQH61" s="103"/>
      <c r="PQM61" s="102"/>
      <c r="PQN61" s="102"/>
      <c r="PQO61" s="103"/>
      <c r="PQT61" s="102"/>
      <c r="PQU61" s="102"/>
      <c r="PQV61" s="103"/>
      <c r="PRA61" s="102"/>
      <c r="PRB61" s="102"/>
      <c r="PRC61" s="103"/>
      <c r="PRH61" s="102"/>
      <c r="PRI61" s="102"/>
      <c r="PRJ61" s="103"/>
      <c r="PRO61" s="102"/>
      <c r="PRP61" s="102"/>
      <c r="PRQ61" s="103"/>
      <c r="PRV61" s="102"/>
      <c r="PRW61" s="102"/>
      <c r="PRX61" s="103"/>
      <c r="PSC61" s="102"/>
      <c r="PSD61" s="102"/>
      <c r="PSE61" s="103"/>
      <c r="PSJ61" s="102"/>
      <c r="PSK61" s="102"/>
      <c r="PSL61" s="103"/>
      <c r="PSQ61" s="102"/>
      <c r="PSR61" s="102"/>
      <c r="PSS61" s="103"/>
      <c r="PSX61" s="102"/>
      <c r="PSY61" s="102"/>
      <c r="PSZ61" s="103"/>
      <c r="PTE61" s="102"/>
      <c r="PTF61" s="102"/>
      <c r="PTG61" s="103"/>
      <c r="PTL61" s="102"/>
      <c r="PTM61" s="102"/>
      <c r="PTN61" s="103"/>
      <c r="PTS61" s="102"/>
      <c r="PTT61" s="102"/>
      <c r="PTU61" s="103"/>
      <c r="PTZ61" s="102"/>
      <c r="PUA61" s="102"/>
      <c r="PUB61" s="103"/>
      <c r="PUG61" s="102"/>
      <c r="PUH61" s="102"/>
      <c r="PUI61" s="103"/>
      <c r="PUN61" s="102"/>
      <c r="PUO61" s="102"/>
      <c r="PUP61" s="103"/>
      <c r="PUU61" s="102"/>
      <c r="PUV61" s="102"/>
      <c r="PUW61" s="103"/>
      <c r="PVB61" s="102"/>
      <c r="PVC61" s="102"/>
      <c r="PVD61" s="103"/>
      <c r="PVI61" s="102"/>
      <c r="PVJ61" s="102"/>
      <c r="PVK61" s="103"/>
      <c r="PVP61" s="102"/>
      <c r="PVQ61" s="102"/>
      <c r="PVR61" s="103"/>
      <c r="PVW61" s="102"/>
      <c r="PVX61" s="102"/>
      <c r="PVY61" s="103"/>
      <c r="PWD61" s="102"/>
      <c r="PWE61" s="102"/>
      <c r="PWF61" s="103"/>
      <c r="PWK61" s="102"/>
      <c r="PWL61" s="102"/>
      <c r="PWM61" s="103"/>
      <c r="PWR61" s="102"/>
      <c r="PWS61" s="102"/>
      <c r="PWT61" s="103"/>
      <c r="PWY61" s="102"/>
      <c r="PWZ61" s="102"/>
      <c r="PXA61" s="103"/>
      <c r="PXF61" s="102"/>
      <c r="PXG61" s="102"/>
      <c r="PXH61" s="103"/>
      <c r="PXM61" s="102"/>
      <c r="PXN61" s="102"/>
      <c r="PXO61" s="103"/>
      <c r="PXT61" s="102"/>
      <c r="PXU61" s="102"/>
      <c r="PXV61" s="103"/>
      <c r="PYA61" s="102"/>
      <c r="PYB61" s="102"/>
      <c r="PYC61" s="103"/>
      <c r="PYH61" s="102"/>
      <c r="PYI61" s="102"/>
      <c r="PYJ61" s="103"/>
      <c r="PYO61" s="102"/>
      <c r="PYP61" s="102"/>
      <c r="PYQ61" s="103"/>
      <c r="PYV61" s="102"/>
      <c r="PYW61" s="102"/>
      <c r="PYX61" s="103"/>
      <c r="PZC61" s="102"/>
      <c r="PZD61" s="102"/>
      <c r="PZE61" s="103"/>
      <c r="PZJ61" s="102"/>
      <c r="PZK61" s="102"/>
      <c r="PZL61" s="103"/>
      <c r="PZQ61" s="102"/>
      <c r="PZR61" s="102"/>
      <c r="PZS61" s="103"/>
      <c r="PZX61" s="102"/>
      <c r="PZY61" s="102"/>
      <c r="PZZ61" s="103"/>
      <c r="QAE61" s="102"/>
      <c r="QAF61" s="102"/>
      <c r="QAG61" s="103"/>
      <c r="QAL61" s="102"/>
      <c r="QAM61" s="102"/>
      <c r="QAN61" s="103"/>
      <c r="QAS61" s="102"/>
      <c r="QAT61" s="102"/>
      <c r="QAU61" s="103"/>
      <c r="QAZ61" s="102"/>
      <c r="QBA61" s="102"/>
      <c r="QBB61" s="103"/>
      <c r="QBG61" s="102"/>
      <c r="QBH61" s="102"/>
      <c r="QBI61" s="103"/>
      <c r="QBN61" s="102"/>
      <c r="QBO61" s="102"/>
      <c r="QBP61" s="103"/>
      <c r="QBU61" s="102"/>
      <c r="QBV61" s="102"/>
      <c r="QBW61" s="103"/>
      <c r="QCB61" s="102"/>
      <c r="QCC61" s="102"/>
      <c r="QCD61" s="103"/>
      <c r="QCI61" s="102"/>
      <c r="QCJ61" s="102"/>
      <c r="QCK61" s="103"/>
      <c r="QCP61" s="102"/>
      <c r="QCQ61" s="102"/>
      <c r="QCR61" s="103"/>
      <c r="QCW61" s="102"/>
      <c r="QCX61" s="102"/>
      <c r="QCY61" s="103"/>
      <c r="QDD61" s="102"/>
      <c r="QDE61" s="102"/>
      <c r="QDF61" s="103"/>
      <c r="QDK61" s="102"/>
      <c r="QDL61" s="102"/>
      <c r="QDM61" s="103"/>
      <c r="QDR61" s="102"/>
      <c r="QDS61" s="102"/>
      <c r="QDT61" s="103"/>
      <c r="QDY61" s="102"/>
      <c r="QDZ61" s="102"/>
      <c r="QEA61" s="103"/>
      <c r="QEF61" s="102"/>
      <c r="QEG61" s="102"/>
      <c r="QEH61" s="103"/>
      <c r="QEM61" s="102"/>
      <c r="QEN61" s="102"/>
      <c r="QEO61" s="103"/>
      <c r="QET61" s="102"/>
      <c r="QEU61" s="102"/>
      <c r="QEV61" s="103"/>
      <c r="QFA61" s="102"/>
      <c r="QFB61" s="102"/>
      <c r="QFC61" s="103"/>
      <c r="QFH61" s="102"/>
      <c r="QFI61" s="102"/>
      <c r="QFJ61" s="103"/>
      <c r="QFO61" s="102"/>
      <c r="QFP61" s="102"/>
      <c r="QFQ61" s="103"/>
      <c r="QFV61" s="102"/>
      <c r="QFW61" s="102"/>
      <c r="QFX61" s="103"/>
      <c r="QGC61" s="102"/>
      <c r="QGD61" s="102"/>
      <c r="QGE61" s="103"/>
      <c r="QGJ61" s="102"/>
      <c r="QGK61" s="102"/>
      <c r="QGL61" s="103"/>
      <c r="QGQ61" s="102"/>
      <c r="QGR61" s="102"/>
      <c r="QGS61" s="103"/>
      <c r="QGX61" s="102"/>
      <c r="QGY61" s="102"/>
      <c r="QGZ61" s="103"/>
      <c r="QHE61" s="102"/>
      <c r="QHF61" s="102"/>
      <c r="QHG61" s="103"/>
      <c r="QHL61" s="102"/>
      <c r="QHM61" s="102"/>
      <c r="QHN61" s="103"/>
      <c r="QHS61" s="102"/>
      <c r="QHT61" s="102"/>
      <c r="QHU61" s="103"/>
      <c r="QHZ61" s="102"/>
      <c r="QIA61" s="102"/>
      <c r="QIB61" s="103"/>
      <c r="QIG61" s="102"/>
      <c r="QIH61" s="102"/>
      <c r="QII61" s="103"/>
      <c r="QIN61" s="102"/>
      <c r="QIO61" s="102"/>
      <c r="QIP61" s="103"/>
      <c r="QIU61" s="102"/>
      <c r="QIV61" s="102"/>
      <c r="QIW61" s="103"/>
      <c r="QJB61" s="102"/>
      <c r="QJC61" s="102"/>
      <c r="QJD61" s="103"/>
      <c r="QJI61" s="102"/>
      <c r="QJJ61" s="102"/>
      <c r="QJK61" s="103"/>
      <c r="QJP61" s="102"/>
      <c r="QJQ61" s="102"/>
      <c r="QJR61" s="103"/>
      <c r="QJW61" s="102"/>
      <c r="QJX61" s="102"/>
      <c r="QJY61" s="103"/>
      <c r="QKD61" s="102"/>
      <c r="QKE61" s="102"/>
      <c r="QKF61" s="103"/>
      <c r="QKK61" s="102"/>
      <c r="QKL61" s="102"/>
      <c r="QKM61" s="103"/>
      <c r="QKR61" s="102"/>
      <c r="QKS61" s="102"/>
      <c r="QKT61" s="103"/>
      <c r="QKY61" s="102"/>
      <c r="QKZ61" s="102"/>
      <c r="QLA61" s="103"/>
      <c r="QLF61" s="102"/>
      <c r="QLG61" s="102"/>
      <c r="QLH61" s="103"/>
      <c r="QLM61" s="102"/>
      <c r="QLN61" s="102"/>
      <c r="QLO61" s="103"/>
      <c r="QLT61" s="102"/>
      <c r="QLU61" s="102"/>
      <c r="QLV61" s="103"/>
      <c r="QMA61" s="102"/>
      <c r="QMB61" s="102"/>
      <c r="QMC61" s="103"/>
      <c r="QMH61" s="102"/>
      <c r="QMI61" s="102"/>
      <c r="QMJ61" s="103"/>
      <c r="QMO61" s="102"/>
      <c r="QMP61" s="102"/>
      <c r="QMQ61" s="103"/>
      <c r="QMV61" s="102"/>
      <c r="QMW61" s="102"/>
      <c r="QMX61" s="103"/>
      <c r="QNC61" s="102"/>
      <c r="QND61" s="102"/>
      <c r="QNE61" s="103"/>
      <c r="QNJ61" s="102"/>
      <c r="QNK61" s="102"/>
      <c r="QNL61" s="103"/>
      <c r="QNQ61" s="102"/>
      <c r="QNR61" s="102"/>
      <c r="QNS61" s="103"/>
      <c r="QNX61" s="102"/>
      <c r="QNY61" s="102"/>
      <c r="QNZ61" s="103"/>
      <c r="QOE61" s="102"/>
      <c r="QOF61" s="102"/>
      <c r="QOG61" s="103"/>
      <c r="QOL61" s="102"/>
      <c r="QOM61" s="102"/>
      <c r="QON61" s="103"/>
      <c r="QOS61" s="102"/>
      <c r="QOT61" s="102"/>
      <c r="QOU61" s="103"/>
      <c r="QOZ61" s="102"/>
      <c r="QPA61" s="102"/>
      <c r="QPB61" s="103"/>
      <c r="QPG61" s="102"/>
      <c r="QPH61" s="102"/>
      <c r="QPI61" s="103"/>
      <c r="QPN61" s="102"/>
      <c r="QPO61" s="102"/>
      <c r="QPP61" s="103"/>
      <c r="QPU61" s="102"/>
      <c r="QPV61" s="102"/>
      <c r="QPW61" s="103"/>
      <c r="QQB61" s="102"/>
      <c r="QQC61" s="102"/>
      <c r="QQD61" s="103"/>
      <c r="QQI61" s="102"/>
      <c r="QQJ61" s="102"/>
      <c r="QQK61" s="103"/>
      <c r="QQP61" s="102"/>
      <c r="QQQ61" s="102"/>
      <c r="QQR61" s="103"/>
      <c r="QQW61" s="102"/>
      <c r="QQX61" s="102"/>
      <c r="QQY61" s="103"/>
      <c r="QRD61" s="102"/>
      <c r="QRE61" s="102"/>
      <c r="QRF61" s="103"/>
      <c r="QRK61" s="102"/>
      <c r="QRL61" s="102"/>
      <c r="QRM61" s="103"/>
      <c r="QRR61" s="102"/>
      <c r="QRS61" s="102"/>
      <c r="QRT61" s="103"/>
      <c r="QRY61" s="102"/>
      <c r="QRZ61" s="102"/>
      <c r="QSA61" s="103"/>
      <c r="QSF61" s="102"/>
      <c r="QSG61" s="102"/>
      <c r="QSH61" s="103"/>
      <c r="QSM61" s="102"/>
      <c r="QSN61" s="102"/>
      <c r="QSO61" s="103"/>
      <c r="QST61" s="102"/>
      <c r="QSU61" s="102"/>
      <c r="QSV61" s="103"/>
      <c r="QTA61" s="102"/>
      <c r="QTB61" s="102"/>
      <c r="QTC61" s="103"/>
      <c r="QTH61" s="102"/>
      <c r="QTI61" s="102"/>
      <c r="QTJ61" s="103"/>
      <c r="QTO61" s="102"/>
      <c r="QTP61" s="102"/>
      <c r="QTQ61" s="103"/>
      <c r="QTV61" s="102"/>
      <c r="QTW61" s="102"/>
      <c r="QTX61" s="103"/>
      <c r="QUC61" s="102"/>
      <c r="QUD61" s="102"/>
      <c r="QUE61" s="103"/>
      <c r="QUJ61" s="102"/>
      <c r="QUK61" s="102"/>
      <c r="QUL61" s="103"/>
      <c r="QUQ61" s="102"/>
      <c r="QUR61" s="102"/>
      <c r="QUS61" s="103"/>
      <c r="QUX61" s="102"/>
      <c r="QUY61" s="102"/>
      <c r="QUZ61" s="103"/>
      <c r="QVE61" s="102"/>
      <c r="QVF61" s="102"/>
      <c r="QVG61" s="103"/>
      <c r="QVL61" s="102"/>
      <c r="QVM61" s="102"/>
      <c r="QVN61" s="103"/>
      <c r="QVS61" s="102"/>
      <c r="QVT61" s="102"/>
      <c r="QVU61" s="103"/>
      <c r="QVZ61" s="102"/>
      <c r="QWA61" s="102"/>
      <c r="QWB61" s="103"/>
      <c r="QWG61" s="102"/>
      <c r="QWH61" s="102"/>
      <c r="QWI61" s="103"/>
      <c r="QWN61" s="102"/>
      <c r="QWO61" s="102"/>
      <c r="QWP61" s="103"/>
      <c r="QWU61" s="102"/>
      <c r="QWV61" s="102"/>
      <c r="QWW61" s="103"/>
      <c r="QXB61" s="102"/>
      <c r="QXC61" s="102"/>
      <c r="QXD61" s="103"/>
      <c r="QXI61" s="102"/>
      <c r="QXJ61" s="102"/>
      <c r="QXK61" s="103"/>
      <c r="QXP61" s="102"/>
      <c r="QXQ61" s="102"/>
      <c r="QXR61" s="103"/>
      <c r="QXW61" s="102"/>
      <c r="QXX61" s="102"/>
      <c r="QXY61" s="103"/>
      <c r="QYD61" s="102"/>
      <c r="QYE61" s="102"/>
      <c r="QYF61" s="103"/>
      <c r="QYK61" s="102"/>
      <c r="QYL61" s="102"/>
      <c r="QYM61" s="103"/>
      <c r="QYR61" s="102"/>
      <c r="QYS61" s="102"/>
      <c r="QYT61" s="103"/>
      <c r="QYY61" s="102"/>
      <c r="QYZ61" s="102"/>
      <c r="QZA61" s="103"/>
      <c r="QZF61" s="102"/>
      <c r="QZG61" s="102"/>
      <c r="QZH61" s="103"/>
      <c r="QZM61" s="102"/>
      <c r="QZN61" s="102"/>
      <c r="QZO61" s="103"/>
      <c r="QZT61" s="102"/>
      <c r="QZU61" s="102"/>
      <c r="QZV61" s="103"/>
      <c r="RAA61" s="102"/>
      <c r="RAB61" s="102"/>
      <c r="RAC61" s="103"/>
      <c r="RAH61" s="102"/>
      <c r="RAI61" s="102"/>
      <c r="RAJ61" s="103"/>
      <c r="RAO61" s="102"/>
      <c r="RAP61" s="102"/>
      <c r="RAQ61" s="103"/>
      <c r="RAV61" s="102"/>
      <c r="RAW61" s="102"/>
      <c r="RAX61" s="103"/>
      <c r="RBC61" s="102"/>
      <c r="RBD61" s="102"/>
      <c r="RBE61" s="103"/>
      <c r="RBJ61" s="102"/>
      <c r="RBK61" s="102"/>
      <c r="RBL61" s="103"/>
      <c r="RBQ61" s="102"/>
      <c r="RBR61" s="102"/>
      <c r="RBS61" s="103"/>
      <c r="RBX61" s="102"/>
      <c r="RBY61" s="102"/>
      <c r="RBZ61" s="103"/>
      <c r="RCE61" s="102"/>
      <c r="RCF61" s="102"/>
      <c r="RCG61" s="103"/>
      <c r="RCL61" s="102"/>
      <c r="RCM61" s="102"/>
      <c r="RCN61" s="103"/>
      <c r="RCS61" s="102"/>
      <c r="RCT61" s="102"/>
      <c r="RCU61" s="103"/>
      <c r="RCZ61" s="102"/>
      <c r="RDA61" s="102"/>
      <c r="RDB61" s="103"/>
      <c r="RDG61" s="102"/>
      <c r="RDH61" s="102"/>
      <c r="RDI61" s="103"/>
      <c r="RDN61" s="102"/>
      <c r="RDO61" s="102"/>
      <c r="RDP61" s="103"/>
      <c r="RDU61" s="102"/>
      <c r="RDV61" s="102"/>
      <c r="RDW61" s="103"/>
      <c r="REB61" s="102"/>
      <c r="REC61" s="102"/>
      <c r="RED61" s="103"/>
      <c r="REI61" s="102"/>
      <c r="REJ61" s="102"/>
      <c r="REK61" s="103"/>
      <c r="REP61" s="102"/>
      <c r="REQ61" s="102"/>
      <c r="RER61" s="103"/>
      <c r="REW61" s="102"/>
      <c r="REX61" s="102"/>
      <c r="REY61" s="103"/>
      <c r="RFD61" s="102"/>
      <c r="RFE61" s="102"/>
      <c r="RFF61" s="103"/>
      <c r="RFK61" s="102"/>
      <c r="RFL61" s="102"/>
      <c r="RFM61" s="103"/>
      <c r="RFR61" s="102"/>
      <c r="RFS61" s="102"/>
      <c r="RFT61" s="103"/>
      <c r="RFY61" s="102"/>
      <c r="RFZ61" s="102"/>
      <c r="RGA61" s="103"/>
      <c r="RGF61" s="102"/>
      <c r="RGG61" s="102"/>
      <c r="RGH61" s="103"/>
      <c r="RGM61" s="102"/>
      <c r="RGN61" s="102"/>
      <c r="RGO61" s="103"/>
      <c r="RGT61" s="102"/>
      <c r="RGU61" s="102"/>
      <c r="RGV61" s="103"/>
      <c r="RHA61" s="102"/>
      <c r="RHB61" s="102"/>
      <c r="RHC61" s="103"/>
      <c r="RHH61" s="102"/>
      <c r="RHI61" s="102"/>
      <c r="RHJ61" s="103"/>
      <c r="RHO61" s="102"/>
      <c r="RHP61" s="102"/>
      <c r="RHQ61" s="103"/>
      <c r="RHV61" s="102"/>
      <c r="RHW61" s="102"/>
      <c r="RHX61" s="103"/>
      <c r="RIC61" s="102"/>
      <c r="RID61" s="102"/>
      <c r="RIE61" s="103"/>
      <c r="RIJ61" s="102"/>
      <c r="RIK61" s="102"/>
      <c r="RIL61" s="103"/>
      <c r="RIQ61" s="102"/>
      <c r="RIR61" s="102"/>
      <c r="RIS61" s="103"/>
      <c r="RIX61" s="102"/>
      <c r="RIY61" s="102"/>
      <c r="RIZ61" s="103"/>
      <c r="RJE61" s="102"/>
      <c r="RJF61" s="102"/>
      <c r="RJG61" s="103"/>
      <c r="RJL61" s="102"/>
      <c r="RJM61" s="102"/>
      <c r="RJN61" s="103"/>
      <c r="RJS61" s="102"/>
      <c r="RJT61" s="102"/>
      <c r="RJU61" s="103"/>
      <c r="RJZ61" s="102"/>
      <c r="RKA61" s="102"/>
      <c r="RKB61" s="103"/>
      <c r="RKG61" s="102"/>
      <c r="RKH61" s="102"/>
      <c r="RKI61" s="103"/>
      <c r="RKN61" s="102"/>
      <c r="RKO61" s="102"/>
      <c r="RKP61" s="103"/>
      <c r="RKU61" s="102"/>
      <c r="RKV61" s="102"/>
      <c r="RKW61" s="103"/>
      <c r="RLB61" s="102"/>
      <c r="RLC61" s="102"/>
      <c r="RLD61" s="103"/>
      <c r="RLI61" s="102"/>
      <c r="RLJ61" s="102"/>
      <c r="RLK61" s="103"/>
      <c r="RLP61" s="102"/>
      <c r="RLQ61" s="102"/>
      <c r="RLR61" s="103"/>
      <c r="RLW61" s="102"/>
      <c r="RLX61" s="102"/>
      <c r="RLY61" s="103"/>
      <c r="RMD61" s="102"/>
      <c r="RME61" s="102"/>
      <c r="RMF61" s="103"/>
      <c r="RMK61" s="102"/>
      <c r="RML61" s="102"/>
      <c r="RMM61" s="103"/>
      <c r="RMR61" s="102"/>
      <c r="RMS61" s="102"/>
      <c r="RMT61" s="103"/>
      <c r="RMY61" s="102"/>
      <c r="RMZ61" s="102"/>
      <c r="RNA61" s="103"/>
      <c r="RNF61" s="102"/>
      <c r="RNG61" s="102"/>
      <c r="RNH61" s="103"/>
      <c r="RNM61" s="102"/>
      <c r="RNN61" s="102"/>
      <c r="RNO61" s="103"/>
      <c r="RNT61" s="102"/>
      <c r="RNU61" s="102"/>
      <c r="RNV61" s="103"/>
      <c r="ROA61" s="102"/>
      <c r="ROB61" s="102"/>
      <c r="ROC61" s="103"/>
      <c r="ROH61" s="102"/>
      <c r="ROI61" s="102"/>
      <c r="ROJ61" s="103"/>
      <c r="ROO61" s="102"/>
      <c r="ROP61" s="102"/>
      <c r="ROQ61" s="103"/>
      <c r="ROV61" s="102"/>
      <c r="ROW61" s="102"/>
      <c r="ROX61" s="103"/>
      <c r="RPC61" s="102"/>
      <c r="RPD61" s="102"/>
      <c r="RPE61" s="103"/>
      <c r="RPJ61" s="102"/>
      <c r="RPK61" s="102"/>
      <c r="RPL61" s="103"/>
      <c r="RPQ61" s="102"/>
      <c r="RPR61" s="102"/>
      <c r="RPS61" s="103"/>
      <c r="RPX61" s="102"/>
      <c r="RPY61" s="102"/>
      <c r="RPZ61" s="103"/>
      <c r="RQE61" s="102"/>
      <c r="RQF61" s="102"/>
      <c r="RQG61" s="103"/>
      <c r="RQL61" s="102"/>
      <c r="RQM61" s="102"/>
      <c r="RQN61" s="103"/>
      <c r="RQS61" s="102"/>
      <c r="RQT61" s="102"/>
      <c r="RQU61" s="103"/>
      <c r="RQZ61" s="102"/>
      <c r="RRA61" s="102"/>
      <c r="RRB61" s="103"/>
      <c r="RRG61" s="102"/>
      <c r="RRH61" s="102"/>
      <c r="RRI61" s="103"/>
      <c r="RRN61" s="102"/>
      <c r="RRO61" s="102"/>
      <c r="RRP61" s="103"/>
      <c r="RRU61" s="102"/>
      <c r="RRV61" s="102"/>
      <c r="RRW61" s="103"/>
      <c r="RSB61" s="102"/>
      <c r="RSC61" s="102"/>
      <c r="RSD61" s="103"/>
      <c r="RSI61" s="102"/>
      <c r="RSJ61" s="102"/>
      <c r="RSK61" s="103"/>
      <c r="RSP61" s="102"/>
      <c r="RSQ61" s="102"/>
      <c r="RSR61" s="103"/>
      <c r="RSW61" s="102"/>
      <c r="RSX61" s="102"/>
      <c r="RSY61" s="103"/>
      <c r="RTD61" s="102"/>
      <c r="RTE61" s="102"/>
      <c r="RTF61" s="103"/>
      <c r="RTK61" s="102"/>
      <c r="RTL61" s="102"/>
      <c r="RTM61" s="103"/>
      <c r="RTR61" s="102"/>
      <c r="RTS61" s="102"/>
      <c r="RTT61" s="103"/>
      <c r="RTY61" s="102"/>
      <c r="RTZ61" s="102"/>
      <c r="RUA61" s="103"/>
      <c r="RUF61" s="102"/>
      <c r="RUG61" s="102"/>
      <c r="RUH61" s="103"/>
      <c r="RUM61" s="102"/>
      <c r="RUN61" s="102"/>
      <c r="RUO61" s="103"/>
      <c r="RUT61" s="102"/>
      <c r="RUU61" s="102"/>
      <c r="RUV61" s="103"/>
      <c r="RVA61" s="102"/>
      <c r="RVB61" s="102"/>
      <c r="RVC61" s="103"/>
      <c r="RVH61" s="102"/>
      <c r="RVI61" s="102"/>
      <c r="RVJ61" s="103"/>
      <c r="RVO61" s="102"/>
      <c r="RVP61" s="102"/>
      <c r="RVQ61" s="103"/>
      <c r="RVV61" s="102"/>
      <c r="RVW61" s="102"/>
      <c r="RVX61" s="103"/>
      <c r="RWC61" s="102"/>
      <c r="RWD61" s="102"/>
      <c r="RWE61" s="103"/>
      <c r="RWJ61" s="102"/>
      <c r="RWK61" s="102"/>
      <c r="RWL61" s="103"/>
      <c r="RWQ61" s="102"/>
      <c r="RWR61" s="102"/>
      <c r="RWS61" s="103"/>
      <c r="RWX61" s="102"/>
      <c r="RWY61" s="102"/>
      <c r="RWZ61" s="103"/>
      <c r="RXE61" s="102"/>
      <c r="RXF61" s="102"/>
      <c r="RXG61" s="103"/>
      <c r="RXL61" s="102"/>
      <c r="RXM61" s="102"/>
      <c r="RXN61" s="103"/>
      <c r="RXS61" s="102"/>
      <c r="RXT61" s="102"/>
      <c r="RXU61" s="103"/>
      <c r="RXZ61" s="102"/>
      <c r="RYA61" s="102"/>
      <c r="RYB61" s="103"/>
      <c r="RYG61" s="102"/>
      <c r="RYH61" s="102"/>
      <c r="RYI61" s="103"/>
      <c r="RYN61" s="102"/>
      <c r="RYO61" s="102"/>
      <c r="RYP61" s="103"/>
      <c r="RYU61" s="102"/>
      <c r="RYV61" s="102"/>
      <c r="RYW61" s="103"/>
      <c r="RZB61" s="102"/>
      <c r="RZC61" s="102"/>
      <c r="RZD61" s="103"/>
      <c r="RZI61" s="102"/>
      <c r="RZJ61" s="102"/>
      <c r="RZK61" s="103"/>
      <c r="RZP61" s="102"/>
      <c r="RZQ61" s="102"/>
      <c r="RZR61" s="103"/>
      <c r="RZW61" s="102"/>
      <c r="RZX61" s="102"/>
      <c r="RZY61" s="103"/>
      <c r="SAD61" s="102"/>
      <c r="SAE61" s="102"/>
      <c r="SAF61" s="103"/>
      <c r="SAK61" s="102"/>
      <c r="SAL61" s="102"/>
      <c r="SAM61" s="103"/>
      <c r="SAR61" s="102"/>
      <c r="SAS61" s="102"/>
      <c r="SAT61" s="103"/>
      <c r="SAY61" s="102"/>
      <c r="SAZ61" s="102"/>
      <c r="SBA61" s="103"/>
      <c r="SBF61" s="102"/>
      <c r="SBG61" s="102"/>
      <c r="SBH61" s="103"/>
      <c r="SBM61" s="102"/>
      <c r="SBN61" s="102"/>
      <c r="SBO61" s="103"/>
      <c r="SBT61" s="102"/>
      <c r="SBU61" s="102"/>
      <c r="SBV61" s="103"/>
      <c r="SCA61" s="102"/>
      <c r="SCB61" s="102"/>
      <c r="SCC61" s="103"/>
      <c r="SCH61" s="102"/>
      <c r="SCI61" s="102"/>
      <c r="SCJ61" s="103"/>
      <c r="SCO61" s="102"/>
      <c r="SCP61" s="102"/>
      <c r="SCQ61" s="103"/>
      <c r="SCV61" s="102"/>
      <c r="SCW61" s="102"/>
      <c r="SCX61" s="103"/>
      <c r="SDC61" s="102"/>
      <c r="SDD61" s="102"/>
      <c r="SDE61" s="103"/>
      <c r="SDJ61" s="102"/>
      <c r="SDK61" s="102"/>
      <c r="SDL61" s="103"/>
      <c r="SDQ61" s="102"/>
      <c r="SDR61" s="102"/>
      <c r="SDS61" s="103"/>
      <c r="SDX61" s="102"/>
      <c r="SDY61" s="102"/>
      <c r="SDZ61" s="103"/>
      <c r="SEE61" s="102"/>
      <c r="SEF61" s="102"/>
      <c r="SEG61" s="103"/>
      <c r="SEL61" s="102"/>
      <c r="SEM61" s="102"/>
      <c r="SEN61" s="103"/>
      <c r="SES61" s="102"/>
      <c r="SET61" s="102"/>
      <c r="SEU61" s="103"/>
      <c r="SEZ61" s="102"/>
      <c r="SFA61" s="102"/>
      <c r="SFB61" s="103"/>
      <c r="SFG61" s="102"/>
      <c r="SFH61" s="102"/>
      <c r="SFI61" s="103"/>
      <c r="SFN61" s="102"/>
      <c r="SFO61" s="102"/>
      <c r="SFP61" s="103"/>
      <c r="SFU61" s="102"/>
      <c r="SFV61" s="102"/>
      <c r="SFW61" s="103"/>
      <c r="SGB61" s="102"/>
      <c r="SGC61" s="102"/>
      <c r="SGD61" s="103"/>
      <c r="SGI61" s="102"/>
      <c r="SGJ61" s="102"/>
      <c r="SGK61" s="103"/>
      <c r="SGP61" s="102"/>
      <c r="SGQ61" s="102"/>
      <c r="SGR61" s="103"/>
      <c r="SGW61" s="102"/>
      <c r="SGX61" s="102"/>
      <c r="SGY61" s="103"/>
      <c r="SHD61" s="102"/>
      <c r="SHE61" s="102"/>
      <c r="SHF61" s="103"/>
      <c r="SHK61" s="102"/>
      <c r="SHL61" s="102"/>
      <c r="SHM61" s="103"/>
      <c r="SHR61" s="102"/>
      <c r="SHS61" s="102"/>
      <c r="SHT61" s="103"/>
      <c r="SHY61" s="102"/>
      <c r="SHZ61" s="102"/>
      <c r="SIA61" s="103"/>
      <c r="SIF61" s="102"/>
      <c r="SIG61" s="102"/>
      <c r="SIH61" s="103"/>
      <c r="SIM61" s="102"/>
      <c r="SIN61" s="102"/>
      <c r="SIO61" s="103"/>
      <c r="SIT61" s="102"/>
      <c r="SIU61" s="102"/>
      <c r="SIV61" s="103"/>
      <c r="SJA61" s="102"/>
      <c r="SJB61" s="102"/>
      <c r="SJC61" s="103"/>
      <c r="SJH61" s="102"/>
      <c r="SJI61" s="102"/>
      <c r="SJJ61" s="103"/>
      <c r="SJO61" s="102"/>
      <c r="SJP61" s="102"/>
      <c r="SJQ61" s="103"/>
      <c r="SJV61" s="102"/>
      <c r="SJW61" s="102"/>
      <c r="SJX61" s="103"/>
      <c r="SKC61" s="102"/>
      <c r="SKD61" s="102"/>
      <c r="SKE61" s="103"/>
      <c r="SKJ61" s="102"/>
      <c r="SKK61" s="102"/>
      <c r="SKL61" s="103"/>
      <c r="SKQ61" s="102"/>
      <c r="SKR61" s="102"/>
      <c r="SKS61" s="103"/>
      <c r="SKX61" s="102"/>
      <c r="SKY61" s="102"/>
      <c r="SKZ61" s="103"/>
      <c r="SLE61" s="102"/>
      <c r="SLF61" s="102"/>
      <c r="SLG61" s="103"/>
      <c r="SLL61" s="102"/>
      <c r="SLM61" s="102"/>
      <c r="SLN61" s="103"/>
      <c r="SLS61" s="102"/>
      <c r="SLT61" s="102"/>
      <c r="SLU61" s="103"/>
      <c r="SLZ61" s="102"/>
      <c r="SMA61" s="102"/>
      <c r="SMB61" s="103"/>
      <c r="SMG61" s="102"/>
      <c r="SMH61" s="102"/>
      <c r="SMI61" s="103"/>
      <c r="SMN61" s="102"/>
      <c r="SMO61" s="102"/>
      <c r="SMP61" s="103"/>
      <c r="SMU61" s="102"/>
      <c r="SMV61" s="102"/>
      <c r="SMW61" s="103"/>
      <c r="SNB61" s="102"/>
      <c r="SNC61" s="102"/>
      <c r="SND61" s="103"/>
      <c r="SNI61" s="102"/>
      <c r="SNJ61" s="102"/>
      <c r="SNK61" s="103"/>
      <c r="SNP61" s="102"/>
      <c r="SNQ61" s="102"/>
      <c r="SNR61" s="103"/>
      <c r="SNW61" s="102"/>
      <c r="SNX61" s="102"/>
      <c r="SNY61" s="103"/>
      <c r="SOD61" s="102"/>
      <c r="SOE61" s="102"/>
      <c r="SOF61" s="103"/>
      <c r="SOK61" s="102"/>
      <c r="SOL61" s="102"/>
      <c r="SOM61" s="103"/>
      <c r="SOR61" s="102"/>
      <c r="SOS61" s="102"/>
      <c r="SOT61" s="103"/>
      <c r="SOY61" s="102"/>
      <c r="SOZ61" s="102"/>
      <c r="SPA61" s="103"/>
      <c r="SPF61" s="102"/>
      <c r="SPG61" s="102"/>
      <c r="SPH61" s="103"/>
      <c r="SPM61" s="102"/>
      <c r="SPN61" s="102"/>
      <c r="SPO61" s="103"/>
      <c r="SPT61" s="102"/>
      <c r="SPU61" s="102"/>
      <c r="SPV61" s="103"/>
      <c r="SQA61" s="102"/>
      <c r="SQB61" s="102"/>
      <c r="SQC61" s="103"/>
      <c r="SQH61" s="102"/>
      <c r="SQI61" s="102"/>
      <c r="SQJ61" s="103"/>
      <c r="SQO61" s="102"/>
      <c r="SQP61" s="102"/>
      <c r="SQQ61" s="103"/>
      <c r="SQV61" s="102"/>
      <c r="SQW61" s="102"/>
      <c r="SQX61" s="103"/>
      <c r="SRC61" s="102"/>
      <c r="SRD61" s="102"/>
      <c r="SRE61" s="103"/>
      <c r="SRJ61" s="102"/>
      <c r="SRK61" s="102"/>
      <c r="SRL61" s="103"/>
      <c r="SRQ61" s="102"/>
      <c r="SRR61" s="102"/>
      <c r="SRS61" s="103"/>
      <c r="SRX61" s="102"/>
      <c r="SRY61" s="102"/>
      <c r="SRZ61" s="103"/>
      <c r="SSE61" s="102"/>
      <c r="SSF61" s="102"/>
      <c r="SSG61" s="103"/>
      <c r="SSL61" s="102"/>
      <c r="SSM61" s="102"/>
      <c r="SSN61" s="103"/>
      <c r="SSS61" s="102"/>
      <c r="SST61" s="102"/>
      <c r="SSU61" s="103"/>
      <c r="SSZ61" s="102"/>
      <c r="STA61" s="102"/>
      <c r="STB61" s="103"/>
      <c r="STG61" s="102"/>
      <c r="STH61" s="102"/>
      <c r="STI61" s="103"/>
      <c r="STN61" s="102"/>
      <c r="STO61" s="102"/>
      <c r="STP61" s="103"/>
      <c r="STU61" s="102"/>
      <c r="STV61" s="102"/>
      <c r="STW61" s="103"/>
      <c r="SUB61" s="102"/>
      <c r="SUC61" s="102"/>
      <c r="SUD61" s="103"/>
      <c r="SUI61" s="102"/>
      <c r="SUJ61" s="102"/>
      <c r="SUK61" s="103"/>
      <c r="SUP61" s="102"/>
      <c r="SUQ61" s="102"/>
      <c r="SUR61" s="103"/>
      <c r="SUW61" s="102"/>
      <c r="SUX61" s="102"/>
      <c r="SUY61" s="103"/>
      <c r="SVD61" s="102"/>
      <c r="SVE61" s="102"/>
      <c r="SVF61" s="103"/>
      <c r="SVK61" s="102"/>
      <c r="SVL61" s="102"/>
      <c r="SVM61" s="103"/>
      <c r="SVR61" s="102"/>
      <c r="SVS61" s="102"/>
      <c r="SVT61" s="103"/>
      <c r="SVY61" s="102"/>
      <c r="SVZ61" s="102"/>
      <c r="SWA61" s="103"/>
      <c r="SWF61" s="102"/>
      <c r="SWG61" s="102"/>
      <c r="SWH61" s="103"/>
      <c r="SWM61" s="102"/>
      <c r="SWN61" s="102"/>
      <c r="SWO61" s="103"/>
      <c r="SWT61" s="102"/>
      <c r="SWU61" s="102"/>
      <c r="SWV61" s="103"/>
      <c r="SXA61" s="102"/>
      <c r="SXB61" s="102"/>
      <c r="SXC61" s="103"/>
      <c r="SXH61" s="102"/>
      <c r="SXI61" s="102"/>
      <c r="SXJ61" s="103"/>
      <c r="SXO61" s="102"/>
      <c r="SXP61" s="102"/>
      <c r="SXQ61" s="103"/>
      <c r="SXV61" s="102"/>
      <c r="SXW61" s="102"/>
      <c r="SXX61" s="103"/>
      <c r="SYC61" s="102"/>
      <c r="SYD61" s="102"/>
      <c r="SYE61" s="103"/>
      <c r="SYJ61" s="102"/>
      <c r="SYK61" s="102"/>
      <c r="SYL61" s="103"/>
      <c r="SYQ61" s="102"/>
      <c r="SYR61" s="102"/>
      <c r="SYS61" s="103"/>
      <c r="SYX61" s="102"/>
      <c r="SYY61" s="102"/>
      <c r="SYZ61" s="103"/>
      <c r="SZE61" s="102"/>
      <c r="SZF61" s="102"/>
      <c r="SZG61" s="103"/>
      <c r="SZL61" s="102"/>
      <c r="SZM61" s="102"/>
      <c r="SZN61" s="103"/>
      <c r="SZS61" s="102"/>
      <c r="SZT61" s="102"/>
      <c r="SZU61" s="103"/>
      <c r="SZZ61" s="102"/>
      <c r="TAA61" s="102"/>
      <c r="TAB61" s="103"/>
      <c r="TAG61" s="102"/>
      <c r="TAH61" s="102"/>
      <c r="TAI61" s="103"/>
      <c r="TAN61" s="102"/>
      <c r="TAO61" s="102"/>
      <c r="TAP61" s="103"/>
      <c r="TAU61" s="102"/>
      <c r="TAV61" s="102"/>
      <c r="TAW61" s="103"/>
      <c r="TBB61" s="102"/>
      <c r="TBC61" s="102"/>
      <c r="TBD61" s="103"/>
      <c r="TBI61" s="102"/>
      <c r="TBJ61" s="102"/>
      <c r="TBK61" s="103"/>
      <c r="TBP61" s="102"/>
      <c r="TBQ61" s="102"/>
      <c r="TBR61" s="103"/>
      <c r="TBW61" s="102"/>
      <c r="TBX61" s="102"/>
      <c r="TBY61" s="103"/>
      <c r="TCD61" s="102"/>
      <c r="TCE61" s="102"/>
      <c r="TCF61" s="103"/>
      <c r="TCK61" s="102"/>
      <c r="TCL61" s="102"/>
      <c r="TCM61" s="103"/>
      <c r="TCR61" s="102"/>
      <c r="TCS61" s="102"/>
      <c r="TCT61" s="103"/>
      <c r="TCY61" s="102"/>
      <c r="TCZ61" s="102"/>
      <c r="TDA61" s="103"/>
      <c r="TDF61" s="102"/>
      <c r="TDG61" s="102"/>
      <c r="TDH61" s="103"/>
      <c r="TDM61" s="102"/>
      <c r="TDN61" s="102"/>
      <c r="TDO61" s="103"/>
      <c r="TDT61" s="102"/>
      <c r="TDU61" s="102"/>
      <c r="TDV61" s="103"/>
      <c r="TEA61" s="102"/>
      <c r="TEB61" s="102"/>
      <c r="TEC61" s="103"/>
      <c r="TEH61" s="102"/>
      <c r="TEI61" s="102"/>
      <c r="TEJ61" s="103"/>
      <c r="TEO61" s="102"/>
      <c r="TEP61" s="102"/>
      <c r="TEQ61" s="103"/>
      <c r="TEV61" s="102"/>
      <c r="TEW61" s="102"/>
      <c r="TEX61" s="103"/>
      <c r="TFC61" s="102"/>
      <c r="TFD61" s="102"/>
      <c r="TFE61" s="103"/>
      <c r="TFJ61" s="102"/>
      <c r="TFK61" s="102"/>
      <c r="TFL61" s="103"/>
      <c r="TFQ61" s="102"/>
      <c r="TFR61" s="102"/>
      <c r="TFS61" s="103"/>
      <c r="TFX61" s="102"/>
      <c r="TFY61" s="102"/>
      <c r="TFZ61" s="103"/>
      <c r="TGE61" s="102"/>
      <c r="TGF61" s="102"/>
      <c r="TGG61" s="103"/>
      <c r="TGL61" s="102"/>
      <c r="TGM61" s="102"/>
      <c r="TGN61" s="103"/>
      <c r="TGS61" s="102"/>
      <c r="TGT61" s="102"/>
      <c r="TGU61" s="103"/>
      <c r="TGZ61" s="102"/>
      <c r="THA61" s="102"/>
      <c r="THB61" s="103"/>
      <c r="THG61" s="102"/>
      <c r="THH61" s="102"/>
      <c r="THI61" s="103"/>
      <c r="THN61" s="102"/>
      <c r="THO61" s="102"/>
      <c r="THP61" s="103"/>
      <c r="THU61" s="102"/>
      <c r="THV61" s="102"/>
      <c r="THW61" s="103"/>
      <c r="TIB61" s="102"/>
      <c r="TIC61" s="102"/>
      <c r="TID61" s="103"/>
      <c r="TII61" s="102"/>
      <c r="TIJ61" s="102"/>
      <c r="TIK61" s="103"/>
      <c r="TIP61" s="102"/>
      <c r="TIQ61" s="102"/>
      <c r="TIR61" s="103"/>
      <c r="TIW61" s="102"/>
      <c r="TIX61" s="102"/>
      <c r="TIY61" s="103"/>
      <c r="TJD61" s="102"/>
      <c r="TJE61" s="102"/>
      <c r="TJF61" s="103"/>
      <c r="TJK61" s="102"/>
      <c r="TJL61" s="102"/>
      <c r="TJM61" s="103"/>
      <c r="TJR61" s="102"/>
      <c r="TJS61" s="102"/>
      <c r="TJT61" s="103"/>
      <c r="TJY61" s="102"/>
      <c r="TJZ61" s="102"/>
      <c r="TKA61" s="103"/>
      <c r="TKF61" s="102"/>
      <c r="TKG61" s="102"/>
      <c r="TKH61" s="103"/>
      <c r="TKM61" s="102"/>
      <c r="TKN61" s="102"/>
      <c r="TKO61" s="103"/>
      <c r="TKT61" s="102"/>
      <c r="TKU61" s="102"/>
      <c r="TKV61" s="103"/>
      <c r="TLA61" s="102"/>
      <c r="TLB61" s="102"/>
      <c r="TLC61" s="103"/>
      <c r="TLH61" s="102"/>
      <c r="TLI61" s="102"/>
      <c r="TLJ61" s="103"/>
      <c r="TLO61" s="102"/>
      <c r="TLP61" s="102"/>
      <c r="TLQ61" s="103"/>
      <c r="TLV61" s="102"/>
      <c r="TLW61" s="102"/>
      <c r="TLX61" s="103"/>
      <c r="TMC61" s="102"/>
      <c r="TMD61" s="102"/>
      <c r="TME61" s="103"/>
      <c r="TMJ61" s="102"/>
      <c r="TMK61" s="102"/>
      <c r="TML61" s="103"/>
      <c r="TMQ61" s="102"/>
      <c r="TMR61" s="102"/>
      <c r="TMS61" s="103"/>
      <c r="TMX61" s="102"/>
      <c r="TMY61" s="102"/>
      <c r="TMZ61" s="103"/>
      <c r="TNE61" s="102"/>
      <c r="TNF61" s="102"/>
      <c r="TNG61" s="103"/>
      <c r="TNL61" s="102"/>
      <c r="TNM61" s="102"/>
      <c r="TNN61" s="103"/>
      <c r="TNS61" s="102"/>
      <c r="TNT61" s="102"/>
      <c r="TNU61" s="103"/>
      <c r="TNZ61" s="102"/>
      <c r="TOA61" s="102"/>
      <c r="TOB61" s="103"/>
      <c r="TOG61" s="102"/>
      <c r="TOH61" s="102"/>
      <c r="TOI61" s="103"/>
      <c r="TON61" s="102"/>
      <c r="TOO61" s="102"/>
      <c r="TOP61" s="103"/>
      <c r="TOU61" s="102"/>
      <c r="TOV61" s="102"/>
      <c r="TOW61" s="103"/>
      <c r="TPB61" s="102"/>
      <c r="TPC61" s="102"/>
      <c r="TPD61" s="103"/>
      <c r="TPI61" s="102"/>
      <c r="TPJ61" s="102"/>
      <c r="TPK61" s="103"/>
      <c r="TPP61" s="102"/>
      <c r="TPQ61" s="102"/>
      <c r="TPR61" s="103"/>
      <c r="TPW61" s="102"/>
      <c r="TPX61" s="102"/>
      <c r="TPY61" s="103"/>
      <c r="TQD61" s="102"/>
      <c r="TQE61" s="102"/>
      <c r="TQF61" s="103"/>
      <c r="TQK61" s="102"/>
      <c r="TQL61" s="102"/>
      <c r="TQM61" s="103"/>
      <c r="TQR61" s="102"/>
      <c r="TQS61" s="102"/>
      <c r="TQT61" s="103"/>
      <c r="TQY61" s="102"/>
      <c r="TQZ61" s="102"/>
      <c r="TRA61" s="103"/>
      <c r="TRF61" s="102"/>
      <c r="TRG61" s="102"/>
      <c r="TRH61" s="103"/>
      <c r="TRM61" s="102"/>
      <c r="TRN61" s="102"/>
      <c r="TRO61" s="103"/>
      <c r="TRT61" s="102"/>
      <c r="TRU61" s="102"/>
      <c r="TRV61" s="103"/>
      <c r="TSA61" s="102"/>
      <c r="TSB61" s="102"/>
      <c r="TSC61" s="103"/>
      <c r="TSH61" s="102"/>
      <c r="TSI61" s="102"/>
      <c r="TSJ61" s="103"/>
      <c r="TSO61" s="102"/>
      <c r="TSP61" s="102"/>
      <c r="TSQ61" s="103"/>
      <c r="TSV61" s="102"/>
      <c r="TSW61" s="102"/>
      <c r="TSX61" s="103"/>
      <c r="TTC61" s="102"/>
      <c r="TTD61" s="102"/>
      <c r="TTE61" s="103"/>
      <c r="TTJ61" s="102"/>
      <c r="TTK61" s="102"/>
      <c r="TTL61" s="103"/>
      <c r="TTQ61" s="102"/>
      <c r="TTR61" s="102"/>
      <c r="TTS61" s="103"/>
      <c r="TTX61" s="102"/>
      <c r="TTY61" s="102"/>
      <c r="TTZ61" s="103"/>
      <c r="TUE61" s="102"/>
      <c r="TUF61" s="102"/>
      <c r="TUG61" s="103"/>
      <c r="TUL61" s="102"/>
      <c r="TUM61" s="102"/>
      <c r="TUN61" s="103"/>
      <c r="TUS61" s="102"/>
      <c r="TUT61" s="102"/>
      <c r="TUU61" s="103"/>
      <c r="TUZ61" s="102"/>
      <c r="TVA61" s="102"/>
      <c r="TVB61" s="103"/>
      <c r="TVG61" s="102"/>
      <c r="TVH61" s="102"/>
      <c r="TVI61" s="103"/>
      <c r="TVN61" s="102"/>
      <c r="TVO61" s="102"/>
      <c r="TVP61" s="103"/>
      <c r="TVU61" s="102"/>
      <c r="TVV61" s="102"/>
      <c r="TVW61" s="103"/>
      <c r="TWB61" s="102"/>
      <c r="TWC61" s="102"/>
      <c r="TWD61" s="103"/>
      <c r="TWI61" s="102"/>
      <c r="TWJ61" s="102"/>
      <c r="TWK61" s="103"/>
      <c r="TWP61" s="102"/>
      <c r="TWQ61" s="102"/>
      <c r="TWR61" s="103"/>
      <c r="TWW61" s="102"/>
      <c r="TWX61" s="102"/>
      <c r="TWY61" s="103"/>
      <c r="TXD61" s="102"/>
      <c r="TXE61" s="102"/>
      <c r="TXF61" s="103"/>
      <c r="TXK61" s="102"/>
      <c r="TXL61" s="102"/>
      <c r="TXM61" s="103"/>
      <c r="TXR61" s="102"/>
      <c r="TXS61" s="102"/>
      <c r="TXT61" s="103"/>
      <c r="TXY61" s="102"/>
      <c r="TXZ61" s="102"/>
      <c r="TYA61" s="103"/>
      <c r="TYF61" s="102"/>
      <c r="TYG61" s="102"/>
      <c r="TYH61" s="103"/>
      <c r="TYM61" s="102"/>
      <c r="TYN61" s="102"/>
      <c r="TYO61" s="103"/>
      <c r="TYT61" s="102"/>
      <c r="TYU61" s="102"/>
      <c r="TYV61" s="103"/>
      <c r="TZA61" s="102"/>
      <c r="TZB61" s="102"/>
      <c r="TZC61" s="103"/>
      <c r="TZH61" s="102"/>
      <c r="TZI61" s="102"/>
      <c r="TZJ61" s="103"/>
      <c r="TZO61" s="102"/>
      <c r="TZP61" s="102"/>
      <c r="TZQ61" s="103"/>
      <c r="TZV61" s="102"/>
      <c r="TZW61" s="102"/>
      <c r="TZX61" s="103"/>
      <c r="UAC61" s="102"/>
      <c r="UAD61" s="102"/>
      <c r="UAE61" s="103"/>
      <c r="UAJ61" s="102"/>
      <c r="UAK61" s="102"/>
      <c r="UAL61" s="103"/>
      <c r="UAQ61" s="102"/>
      <c r="UAR61" s="102"/>
      <c r="UAS61" s="103"/>
      <c r="UAX61" s="102"/>
      <c r="UAY61" s="102"/>
      <c r="UAZ61" s="103"/>
      <c r="UBE61" s="102"/>
      <c r="UBF61" s="102"/>
      <c r="UBG61" s="103"/>
      <c r="UBL61" s="102"/>
      <c r="UBM61" s="102"/>
      <c r="UBN61" s="103"/>
      <c r="UBS61" s="102"/>
      <c r="UBT61" s="102"/>
      <c r="UBU61" s="103"/>
      <c r="UBZ61" s="102"/>
      <c r="UCA61" s="102"/>
      <c r="UCB61" s="103"/>
      <c r="UCG61" s="102"/>
      <c r="UCH61" s="102"/>
      <c r="UCI61" s="103"/>
      <c r="UCN61" s="102"/>
      <c r="UCO61" s="102"/>
      <c r="UCP61" s="103"/>
      <c r="UCU61" s="102"/>
      <c r="UCV61" s="102"/>
      <c r="UCW61" s="103"/>
      <c r="UDB61" s="102"/>
      <c r="UDC61" s="102"/>
      <c r="UDD61" s="103"/>
      <c r="UDI61" s="102"/>
      <c r="UDJ61" s="102"/>
      <c r="UDK61" s="103"/>
      <c r="UDP61" s="102"/>
      <c r="UDQ61" s="102"/>
      <c r="UDR61" s="103"/>
      <c r="UDW61" s="102"/>
      <c r="UDX61" s="102"/>
      <c r="UDY61" s="103"/>
      <c r="UED61" s="102"/>
      <c r="UEE61" s="102"/>
      <c r="UEF61" s="103"/>
      <c r="UEK61" s="102"/>
      <c r="UEL61" s="102"/>
      <c r="UEM61" s="103"/>
      <c r="UER61" s="102"/>
      <c r="UES61" s="102"/>
      <c r="UET61" s="103"/>
      <c r="UEY61" s="102"/>
      <c r="UEZ61" s="102"/>
      <c r="UFA61" s="103"/>
      <c r="UFF61" s="102"/>
      <c r="UFG61" s="102"/>
      <c r="UFH61" s="103"/>
      <c r="UFM61" s="102"/>
      <c r="UFN61" s="102"/>
      <c r="UFO61" s="103"/>
      <c r="UFT61" s="102"/>
      <c r="UFU61" s="102"/>
      <c r="UFV61" s="103"/>
      <c r="UGA61" s="102"/>
      <c r="UGB61" s="102"/>
      <c r="UGC61" s="103"/>
      <c r="UGH61" s="102"/>
      <c r="UGI61" s="102"/>
      <c r="UGJ61" s="103"/>
      <c r="UGO61" s="102"/>
      <c r="UGP61" s="102"/>
      <c r="UGQ61" s="103"/>
      <c r="UGV61" s="102"/>
      <c r="UGW61" s="102"/>
      <c r="UGX61" s="103"/>
      <c r="UHC61" s="102"/>
      <c r="UHD61" s="102"/>
      <c r="UHE61" s="103"/>
      <c r="UHJ61" s="102"/>
      <c r="UHK61" s="102"/>
      <c r="UHL61" s="103"/>
      <c r="UHQ61" s="102"/>
      <c r="UHR61" s="102"/>
      <c r="UHS61" s="103"/>
      <c r="UHX61" s="102"/>
      <c r="UHY61" s="102"/>
      <c r="UHZ61" s="103"/>
      <c r="UIE61" s="102"/>
      <c r="UIF61" s="102"/>
      <c r="UIG61" s="103"/>
      <c r="UIL61" s="102"/>
      <c r="UIM61" s="102"/>
      <c r="UIN61" s="103"/>
      <c r="UIS61" s="102"/>
      <c r="UIT61" s="102"/>
      <c r="UIU61" s="103"/>
      <c r="UIZ61" s="102"/>
      <c r="UJA61" s="102"/>
      <c r="UJB61" s="103"/>
      <c r="UJG61" s="102"/>
      <c r="UJH61" s="102"/>
      <c r="UJI61" s="103"/>
      <c r="UJN61" s="102"/>
      <c r="UJO61" s="102"/>
      <c r="UJP61" s="103"/>
      <c r="UJU61" s="102"/>
      <c r="UJV61" s="102"/>
      <c r="UJW61" s="103"/>
      <c r="UKB61" s="102"/>
      <c r="UKC61" s="102"/>
      <c r="UKD61" s="103"/>
      <c r="UKI61" s="102"/>
      <c r="UKJ61" s="102"/>
      <c r="UKK61" s="103"/>
      <c r="UKP61" s="102"/>
      <c r="UKQ61" s="102"/>
      <c r="UKR61" s="103"/>
      <c r="UKW61" s="102"/>
      <c r="UKX61" s="102"/>
      <c r="UKY61" s="103"/>
      <c r="ULD61" s="102"/>
      <c r="ULE61" s="102"/>
      <c r="ULF61" s="103"/>
      <c r="ULK61" s="102"/>
      <c r="ULL61" s="102"/>
      <c r="ULM61" s="103"/>
      <c r="ULR61" s="102"/>
      <c r="ULS61" s="102"/>
      <c r="ULT61" s="103"/>
      <c r="ULY61" s="102"/>
      <c r="ULZ61" s="102"/>
      <c r="UMA61" s="103"/>
      <c r="UMF61" s="102"/>
      <c r="UMG61" s="102"/>
      <c r="UMH61" s="103"/>
      <c r="UMM61" s="102"/>
      <c r="UMN61" s="102"/>
      <c r="UMO61" s="103"/>
      <c r="UMT61" s="102"/>
      <c r="UMU61" s="102"/>
      <c r="UMV61" s="103"/>
      <c r="UNA61" s="102"/>
      <c r="UNB61" s="102"/>
      <c r="UNC61" s="103"/>
      <c r="UNH61" s="102"/>
      <c r="UNI61" s="102"/>
      <c r="UNJ61" s="103"/>
      <c r="UNO61" s="102"/>
      <c r="UNP61" s="102"/>
      <c r="UNQ61" s="103"/>
      <c r="UNV61" s="102"/>
      <c r="UNW61" s="102"/>
      <c r="UNX61" s="103"/>
      <c r="UOC61" s="102"/>
      <c r="UOD61" s="102"/>
      <c r="UOE61" s="103"/>
      <c r="UOJ61" s="102"/>
      <c r="UOK61" s="102"/>
      <c r="UOL61" s="103"/>
      <c r="UOQ61" s="102"/>
      <c r="UOR61" s="102"/>
      <c r="UOS61" s="103"/>
      <c r="UOX61" s="102"/>
      <c r="UOY61" s="102"/>
      <c r="UOZ61" s="103"/>
      <c r="UPE61" s="102"/>
      <c r="UPF61" s="102"/>
      <c r="UPG61" s="103"/>
      <c r="UPL61" s="102"/>
      <c r="UPM61" s="102"/>
      <c r="UPN61" s="103"/>
      <c r="UPS61" s="102"/>
      <c r="UPT61" s="102"/>
      <c r="UPU61" s="103"/>
      <c r="UPZ61" s="102"/>
      <c r="UQA61" s="102"/>
      <c r="UQB61" s="103"/>
      <c r="UQG61" s="102"/>
      <c r="UQH61" s="102"/>
      <c r="UQI61" s="103"/>
      <c r="UQN61" s="102"/>
      <c r="UQO61" s="102"/>
      <c r="UQP61" s="103"/>
      <c r="UQU61" s="102"/>
      <c r="UQV61" s="102"/>
      <c r="UQW61" s="103"/>
      <c r="URB61" s="102"/>
      <c r="URC61" s="102"/>
      <c r="URD61" s="103"/>
      <c r="URI61" s="102"/>
      <c r="URJ61" s="102"/>
      <c r="URK61" s="103"/>
      <c r="URP61" s="102"/>
      <c r="URQ61" s="102"/>
      <c r="URR61" s="103"/>
      <c r="URW61" s="102"/>
      <c r="URX61" s="102"/>
      <c r="URY61" s="103"/>
      <c r="USD61" s="102"/>
      <c r="USE61" s="102"/>
      <c r="USF61" s="103"/>
      <c r="USK61" s="102"/>
      <c r="USL61" s="102"/>
      <c r="USM61" s="103"/>
      <c r="USR61" s="102"/>
      <c r="USS61" s="102"/>
      <c r="UST61" s="103"/>
      <c r="USY61" s="102"/>
      <c r="USZ61" s="102"/>
      <c r="UTA61" s="103"/>
      <c r="UTF61" s="102"/>
      <c r="UTG61" s="102"/>
      <c r="UTH61" s="103"/>
      <c r="UTM61" s="102"/>
      <c r="UTN61" s="102"/>
      <c r="UTO61" s="103"/>
      <c r="UTT61" s="102"/>
      <c r="UTU61" s="102"/>
      <c r="UTV61" s="103"/>
      <c r="UUA61" s="102"/>
      <c r="UUB61" s="102"/>
      <c r="UUC61" s="103"/>
      <c r="UUH61" s="102"/>
      <c r="UUI61" s="102"/>
      <c r="UUJ61" s="103"/>
      <c r="UUO61" s="102"/>
      <c r="UUP61" s="102"/>
      <c r="UUQ61" s="103"/>
      <c r="UUV61" s="102"/>
      <c r="UUW61" s="102"/>
      <c r="UUX61" s="103"/>
      <c r="UVC61" s="102"/>
      <c r="UVD61" s="102"/>
      <c r="UVE61" s="103"/>
      <c r="UVJ61" s="102"/>
      <c r="UVK61" s="102"/>
      <c r="UVL61" s="103"/>
      <c r="UVQ61" s="102"/>
      <c r="UVR61" s="102"/>
      <c r="UVS61" s="103"/>
      <c r="UVX61" s="102"/>
      <c r="UVY61" s="102"/>
      <c r="UVZ61" s="103"/>
      <c r="UWE61" s="102"/>
      <c r="UWF61" s="102"/>
      <c r="UWG61" s="103"/>
      <c r="UWL61" s="102"/>
      <c r="UWM61" s="102"/>
      <c r="UWN61" s="103"/>
      <c r="UWS61" s="102"/>
      <c r="UWT61" s="102"/>
      <c r="UWU61" s="103"/>
      <c r="UWZ61" s="102"/>
      <c r="UXA61" s="102"/>
      <c r="UXB61" s="103"/>
      <c r="UXG61" s="102"/>
      <c r="UXH61" s="102"/>
      <c r="UXI61" s="103"/>
      <c r="UXN61" s="102"/>
      <c r="UXO61" s="102"/>
      <c r="UXP61" s="103"/>
      <c r="UXU61" s="102"/>
      <c r="UXV61" s="102"/>
      <c r="UXW61" s="103"/>
      <c r="UYB61" s="102"/>
      <c r="UYC61" s="102"/>
      <c r="UYD61" s="103"/>
      <c r="UYI61" s="102"/>
      <c r="UYJ61" s="102"/>
      <c r="UYK61" s="103"/>
      <c r="UYP61" s="102"/>
      <c r="UYQ61" s="102"/>
      <c r="UYR61" s="103"/>
      <c r="UYW61" s="102"/>
      <c r="UYX61" s="102"/>
      <c r="UYY61" s="103"/>
      <c r="UZD61" s="102"/>
      <c r="UZE61" s="102"/>
      <c r="UZF61" s="103"/>
      <c r="UZK61" s="102"/>
      <c r="UZL61" s="102"/>
      <c r="UZM61" s="103"/>
      <c r="UZR61" s="102"/>
      <c r="UZS61" s="102"/>
      <c r="UZT61" s="103"/>
      <c r="UZY61" s="102"/>
      <c r="UZZ61" s="102"/>
      <c r="VAA61" s="103"/>
      <c r="VAF61" s="102"/>
      <c r="VAG61" s="102"/>
      <c r="VAH61" s="103"/>
      <c r="VAM61" s="102"/>
      <c r="VAN61" s="102"/>
      <c r="VAO61" s="103"/>
      <c r="VAT61" s="102"/>
      <c r="VAU61" s="102"/>
      <c r="VAV61" s="103"/>
      <c r="VBA61" s="102"/>
      <c r="VBB61" s="102"/>
      <c r="VBC61" s="103"/>
      <c r="VBH61" s="102"/>
      <c r="VBI61" s="102"/>
      <c r="VBJ61" s="103"/>
      <c r="VBO61" s="102"/>
      <c r="VBP61" s="102"/>
      <c r="VBQ61" s="103"/>
      <c r="VBV61" s="102"/>
      <c r="VBW61" s="102"/>
      <c r="VBX61" s="103"/>
      <c r="VCC61" s="102"/>
      <c r="VCD61" s="102"/>
      <c r="VCE61" s="103"/>
      <c r="VCJ61" s="102"/>
      <c r="VCK61" s="102"/>
      <c r="VCL61" s="103"/>
      <c r="VCQ61" s="102"/>
      <c r="VCR61" s="102"/>
      <c r="VCS61" s="103"/>
      <c r="VCX61" s="102"/>
      <c r="VCY61" s="102"/>
      <c r="VCZ61" s="103"/>
      <c r="VDE61" s="102"/>
      <c r="VDF61" s="102"/>
      <c r="VDG61" s="103"/>
      <c r="VDL61" s="102"/>
      <c r="VDM61" s="102"/>
      <c r="VDN61" s="103"/>
      <c r="VDS61" s="102"/>
      <c r="VDT61" s="102"/>
      <c r="VDU61" s="103"/>
      <c r="VDZ61" s="102"/>
      <c r="VEA61" s="102"/>
      <c r="VEB61" s="103"/>
      <c r="VEG61" s="102"/>
      <c r="VEH61" s="102"/>
      <c r="VEI61" s="103"/>
      <c r="VEN61" s="102"/>
      <c r="VEO61" s="102"/>
      <c r="VEP61" s="103"/>
      <c r="VEU61" s="102"/>
      <c r="VEV61" s="102"/>
      <c r="VEW61" s="103"/>
      <c r="VFB61" s="102"/>
      <c r="VFC61" s="102"/>
      <c r="VFD61" s="103"/>
      <c r="VFI61" s="102"/>
      <c r="VFJ61" s="102"/>
      <c r="VFK61" s="103"/>
      <c r="VFP61" s="102"/>
      <c r="VFQ61" s="102"/>
      <c r="VFR61" s="103"/>
      <c r="VFW61" s="102"/>
      <c r="VFX61" s="102"/>
      <c r="VFY61" s="103"/>
      <c r="VGD61" s="102"/>
      <c r="VGE61" s="102"/>
      <c r="VGF61" s="103"/>
      <c r="VGK61" s="102"/>
      <c r="VGL61" s="102"/>
      <c r="VGM61" s="103"/>
      <c r="VGR61" s="102"/>
      <c r="VGS61" s="102"/>
      <c r="VGT61" s="103"/>
      <c r="VGY61" s="102"/>
      <c r="VGZ61" s="102"/>
      <c r="VHA61" s="103"/>
      <c r="VHF61" s="102"/>
      <c r="VHG61" s="102"/>
      <c r="VHH61" s="103"/>
      <c r="VHM61" s="102"/>
      <c r="VHN61" s="102"/>
      <c r="VHO61" s="103"/>
      <c r="VHT61" s="102"/>
      <c r="VHU61" s="102"/>
      <c r="VHV61" s="103"/>
      <c r="VIA61" s="102"/>
      <c r="VIB61" s="102"/>
      <c r="VIC61" s="103"/>
      <c r="VIH61" s="102"/>
      <c r="VII61" s="102"/>
      <c r="VIJ61" s="103"/>
      <c r="VIO61" s="102"/>
      <c r="VIP61" s="102"/>
      <c r="VIQ61" s="103"/>
      <c r="VIV61" s="102"/>
      <c r="VIW61" s="102"/>
      <c r="VIX61" s="103"/>
      <c r="VJC61" s="102"/>
      <c r="VJD61" s="102"/>
      <c r="VJE61" s="103"/>
      <c r="VJJ61" s="102"/>
      <c r="VJK61" s="102"/>
      <c r="VJL61" s="103"/>
      <c r="VJQ61" s="102"/>
      <c r="VJR61" s="102"/>
      <c r="VJS61" s="103"/>
      <c r="VJX61" s="102"/>
      <c r="VJY61" s="102"/>
      <c r="VJZ61" s="103"/>
      <c r="VKE61" s="102"/>
      <c r="VKF61" s="102"/>
      <c r="VKG61" s="103"/>
      <c r="VKL61" s="102"/>
      <c r="VKM61" s="102"/>
      <c r="VKN61" s="103"/>
      <c r="VKS61" s="102"/>
      <c r="VKT61" s="102"/>
      <c r="VKU61" s="103"/>
      <c r="VKZ61" s="102"/>
      <c r="VLA61" s="102"/>
      <c r="VLB61" s="103"/>
      <c r="VLG61" s="102"/>
      <c r="VLH61" s="102"/>
      <c r="VLI61" s="103"/>
      <c r="VLN61" s="102"/>
      <c r="VLO61" s="102"/>
      <c r="VLP61" s="103"/>
      <c r="VLU61" s="102"/>
      <c r="VLV61" s="102"/>
      <c r="VLW61" s="103"/>
      <c r="VMB61" s="102"/>
      <c r="VMC61" s="102"/>
      <c r="VMD61" s="103"/>
      <c r="VMI61" s="102"/>
      <c r="VMJ61" s="102"/>
      <c r="VMK61" s="103"/>
      <c r="VMP61" s="102"/>
      <c r="VMQ61" s="102"/>
      <c r="VMR61" s="103"/>
      <c r="VMW61" s="102"/>
      <c r="VMX61" s="102"/>
      <c r="VMY61" s="103"/>
      <c r="VND61" s="102"/>
      <c r="VNE61" s="102"/>
      <c r="VNF61" s="103"/>
      <c r="VNK61" s="102"/>
      <c r="VNL61" s="102"/>
      <c r="VNM61" s="103"/>
      <c r="VNR61" s="102"/>
      <c r="VNS61" s="102"/>
      <c r="VNT61" s="103"/>
      <c r="VNY61" s="102"/>
      <c r="VNZ61" s="102"/>
      <c r="VOA61" s="103"/>
      <c r="VOF61" s="102"/>
      <c r="VOG61" s="102"/>
      <c r="VOH61" s="103"/>
      <c r="VOM61" s="102"/>
      <c r="VON61" s="102"/>
      <c r="VOO61" s="103"/>
      <c r="VOT61" s="102"/>
      <c r="VOU61" s="102"/>
      <c r="VOV61" s="103"/>
      <c r="VPA61" s="102"/>
      <c r="VPB61" s="102"/>
      <c r="VPC61" s="103"/>
      <c r="VPH61" s="102"/>
      <c r="VPI61" s="102"/>
      <c r="VPJ61" s="103"/>
      <c r="VPO61" s="102"/>
      <c r="VPP61" s="102"/>
      <c r="VPQ61" s="103"/>
      <c r="VPV61" s="102"/>
      <c r="VPW61" s="102"/>
      <c r="VPX61" s="103"/>
      <c r="VQC61" s="102"/>
      <c r="VQD61" s="102"/>
      <c r="VQE61" s="103"/>
      <c r="VQJ61" s="102"/>
      <c r="VQK61" s="102"/>
      <c r="VQL61" s="103"/>
      <c r="VQQ61" s="102"/>
      <c r="VQR61" s="102"/>
      <c r="VQS61" s="103"/>
      <c r="VQX61" s="102"/>
      <c r="VQY61" s="102"/>
      <c r="VQZ61" s="103"/>
      <c r="VRE61" s="102"/>
      <c r="VRF61" s="102"/>
      <c r="VRG61" s="103"/>
      <c r="VRL61" s="102"/>
      <c r="VRM61" s="102"/>
      <c r="VRN61" s="103"/>
      <c r="VRS61" s="102"/>
      <c r="VRT61" s="102"/>
      <c r="VRU61" s="103"/>
      <c r="VRZ61" s="102"/>
      <c r="VSA61" s="102"/>
      <c r="VSB61" s="103"/>
      <c r="VSG61" s="102"/>
      <c r="VSH61" s="102"/>
      <c r="VSI61" s="103"/>
      <c r="VSN61" s="102"/>
      <c r="VSO61" s="102"/>
      <c r="VSP61" s="103"/>
      <c r="VSU61" s="102"/>
      <c r="VSV61" s="102"/>
      <c r="VSW61" s="103"/>
      <c r="VTB61" s="102"/>
      <c r="VTC61" s="102"/>
      <c r="VTD61" s="103"/>
      <c r="VTI61" s="102"/>
      <c r="VTJ61" s="102"/>
      <c r="VTK61" s="103"/>
      <c r="VTP61" s="102"/>
      <c r="VTQ61" s="102"/>
      <c r="VTR61" s="103"/>
      <c r="VTW61" s="102"/>
      <c r="VTX61" s="102"/>
      <c r="VTY61" s="103"/>
      <c r="VUD61" s="102"/>
      <c r="VUE61" s="102"/>
      <c r="VUF61" s="103"/>
      <c r="VUK61" s="102"/>
      <c r="VUL61" s="102"/>
      <c r="VUM61" s="103"/>
      <c r="VUR61" s="102"/>
      <c r="VUS61" s="102"/>
      <c r="VUT61" s="103"/>
      <c r="VUY61" s="102"/>
      <c r="VUZ61" s="102"/>
      <c r="VVA61" s="103"/>
      <c r="VVF61" s="102"/>
      <c r="VVG61" s="102"/>
      <c r="VVH61" s="103"/>
      <c r="VVM61" s="102"/>
      <c r="VVN61" s="102"/>
      <c r="VVO61" s="103"/>
      <c r="VVT61" s="102"/>
      <c r="VVU61" s="102"/>
      <c r="VVV61" s="103"/>
      <c r="VWA61" s="102"/>
      <c r="VWB61" s="102"/>
      <c r="VWC61" s="103"/>
      <c r="VWH61" s="102"/>
      <c r="VWI61" s="102"/>
      <c r="VWJ61" s="103"/>
      <c r="VWO61" s="102"/>
      <c r="VWP61" s="102"/>
      <c r="VWQ61" s="103"/>
      <c r="VWV61" s="102"/>
      <c r="VWW61" s="102"/>
      <c r="VWX61" s="103"/>
      <c r="VXC61" s="102"/>
      <c r="VXD61" s="102"/>
      <c r="VXE61" s="103"/>
      <c r="VXJ61" s="102"/>
      <c r="VXK61" s="102"/>
      <c r="VXL61" s="103"/>
      <c r="VXQ61" s="102"/>
      <c r="VXR61" s="102"/>
      <c r="VXS61" s="103"/>
      <c r="VXX61" s="102"/>
      <c r="VXY61" s="102"/>
      <c r="VXZ61" s="103"/>
      <c r="VYE61" s="102"/>
      <c r="VYF61" s="102"/>
      <c r="VYG61" s="103"/>
      <c r="VYL61" s="102"/>
      <c r="VYM61" s="102"/>
      <c r="VYN61" s="103"/>
      <c r="VYS61" s="102"/>
      <c r="VYT61" s="102"/>
      <c r="VYU61" s="103"/>
      <c r="VYZ61" s="102"/>
      <c r="VZA61" s="102"/>
      <c r="VZB61" s="103"/>
      <c r="VZG61" s="102"/>
      <c r="VZH61" s="102"/>
      <c r="VZI61" s="103"/>
      <c r="VZN61" s="102"/>
      <c r="VZO61" s="102"/>
      <c r="VZP61" s="103"/>
      <c r="VZU61" s="102"/>
      <c r="VZV61" s="102"/>
      <c r="VZW61" s="103"/>
      <c r="WAB61" s="102"/>
      <c r="WAC61" s="102"/>
      <c r="WAD61" s="103"/>
      <c r="WAI61" s="102"/>
      <c r="WAJ61" s="102"/>
      <c r="WAK61" s="103"/>
      <c r="WAP61" s="102"/>
      <c r="WAQ61" s="102"/>
      <c r="WAR61" s="103"/>
      <c r="WAW61" s="102"/>
      <c r="WAX61" s="102"/>
      <c r="WAY61" s="103"/>
      <c r="WBD61" s="102"/>
      <c r="WBE61" s="102"/>
      <c r="WBF61" s="103"/>
      <c r="WBK61" s="102"/>
      <c r="WBL61" s="102"/>
      <c r="WBM61" s="103"/>
      <c r="WBR61" s="102"/>
      <c r="WBS61" s="102"/>
      <c r="WBT61" s="103"/>
      <c r="WBY61" s="102"/>
      <c r="WBZ61" s="102"/>
      <c r="WCA61" s="103"/>
      <c r="WCF61" s="102"/>
      <c r="WCG61" s="102"/>
      <c r="WCH61" s="103"/>
      <c r="WCM61" s="102"/>
      <c r="WCN61" s="102"/>
      <c r="WCO61" s="103"/>
      <c r="WCT61" s="102"/>
      <c r="WCU61" s="102"/>
      <c r="WCV61" s="103"/>
      <c r="WDA61" s="102"/>
      <c r="WDB61" s="102"/>
      <c r="WDC61" s="103"/>
      <c r="WDH61" s="102"/>
      <c r="WDI61" s="102"/>
      <c r="WDJ61" s="103"/>
      <c r="WDO61" s="102"/>
      <c r="WDP61" s="102"/>
      <c r="WDQ61" s="103"/>
      <c r="WDV61" s="102"/>
      <c r="WDW61" s="102"/>
      <c r="WDX61" s="103"/>
      <c r="WEC61" s="102"/>
      <c r="WED61" s="102"/>
      <c r="WEE61" s="103"/>
      <c r="WEJ61" s="102"/>
      <c r="WEK61" s="102"/>
      <c r="WEL61" s="103"/>
      <c r="WEQ61" s="102"/>
      <c r="WER61" s="102"/>
      <c r="WES61" s="103"/>
      <c r="WEX61" s="102"/>
      <c r="WEY61" s="102"/>
      <c r="WEZ61" s="103"/>
      <c r="WFE61" s="102"/>
      <c r="WFF61" s="102"/>
      <c r="WFG61" s="103"/>
      <c r="WFL61" s="102"/>
      <c r="WFM61" s="102"/>
      <c r="WFN61" s="103"/>
      <c r="WFS61" s="102"/>
      <c r="WFT61" s="102"/>
      <c r="WFU61" s="103"/>
      <c r="WFZ61" s="102"/>
      <c r="WGA61" s="102"/>
      <c r="WGB61" s="103"/>
      <c r="WGG61" s="102"/>
      <c r="WGH61" s="102"/>
      <c r="WGI61" s="103"/>
      <c r="WGN61" s="102"/>
      <c r="WGO61" s="102"/>
      <c r="WGP61" s="103"/>
      <c r="WGU61" s="102"/>
      <c r="WGV61" s="102"/>
      <c r="WGW61" s="103"/>
      <c r="WHB61" s="102"/>
      <c r="WHC61" s="102"/>
      <c r="WHD61" s="103"/>
      <c r="WHI61" s="102"/>
      <c r="WHJ61" s="102"/>
      <c r="WHK61" s="103"/>
      <c r="WHP61" s="102"/>
      <c r="WHQ61" s="102"/>
      <c r="WHR61" s="103"/>
      <c r="WHW61" s="102"/>
      <c r="WHX61" s="102"/>
      <c r="WHY61" s="103"/>
      <c r="WID61" s="102"/>
      <c r="WIE61" s="102"/>
      <c r="WIF61" s="103"/>
      <c r="WIK61" s="102"/>
      <c r="WIL61" s="102"/>
      <c r="WIM61" s="103"/>
      <c r="WIR61" s="102"/>
      <c r="WIS61" s="102"/>
      <c r="WIT61" s="103"/>
      <c r="WIY61" s="102"/>
      <c r="WIZ61" s="102"/>
      <c r="WJA61" s="103"/>
      <c r="WJF61" s="102"/>
      <c r="WJG61" s="102"/>
      <c r="WJH61" s="103"/>
      <c r="WJM61" s="102"/>
      <c r="WJN61" s="102"/>
      <c r="WJO61" s="103"/>
      <c r="WJT61" s="102"/>
      <c r="WJU61" s="102"/>
      <c r="WJV61" s="103"/>
      <c r="WKA61" s="102"/>
      <c r="WKB61" s="102"/>
      <c r="WKC61" s="103"/>
      <c r="WKH61" s="102"/>
      <c r="WKI61" s="102"/>
      <c r="WKJ61" s="103"/>
      <c r="WKO61" s="102"/>
      <c r="WKP61" s="102"/>
      <c r="WKQ61" s="103"/>
      <c r="WKV61" s="102"/>
      <c r="WKW61" s="102"/>
      <c r="WKX61" s="103"/>
      <c r="WLC61" s="102"/>
      <c r="WLD61" s="102"/>
      <c r="WLE61" s="103"/>
      <c r="WLJ61" s="102"/>
      <c r="WLK61" s="102"/>
      <c r="WLL61" s="103"/>
      <c r="WLQ61" s="102"/>
      <c r="WLR61" s="102"/>
      <c r="WLS61" s="103"/>
      <c r="WLX61" s="102"/>
      <c r="WLY61" s="102"/>
      <c r="WLZ61" s="103"/>
      <c r="WME61" s="102"/>
      <c r="WMF61" s="102"/>
      <c r="WMG61" s="103"/>
      <c r="WML61" s="102"/>
      <c r="WMM61" s="102"/>
      <c r="WMN61" s="103"/>
      <c r="WMS61" s="102"/>
      <c r="WMT61" s="102"/>
      <c r="WMU61" s="103"/>
      <c r="WMZ61" s="102"/>
      <c r="WNA61" s="102"/>
      <c r="WNB61" s="103"/>
      <c r="WNG61" s="102"/>
      <c r="WNH61" s="102"/>
      <c r="WNI61" s="103"/>
      <c r="WNN61" s="102"/>
      <c r="WNO61" s="102"/>
      <c r="WNP61" s="103"/>
      <c r="WNU61" s="102"/>
      <c r="WNV61" s="102"/>
      <c r="WNW61" s="103"/>
      <c r="WOB61" s="102"/>
      <c r="WOC61" s="102"/>
      <c r="WOD61" s="103"/>
      <c r="WOI61" s="102"/>
      <c r="WOJ61" s="102"/>
      <c r="WOK61" s="103"/>
      <c r="WOP61" s="102"/>
      <c r="WOQ61" s="102"/>
      <c r="WOR61" s="103"/>
      <c r="WOW61" s="102"/>
      <c r="WOX61" s="102"/>
      <c r="WOY61" s="103"/>
      <c r="WPD61" s="102"/>
      <c r="WPE61" s="102"/>
      <c r="WPF61" s="103"/>
      <c r="WPK61" s="102"/>
      <c r="WPL61" s="102"/>
      <c r="WPM61" s="103"/>
      <c r="WPR61" s="102"/>
      <c r="WPS61" s="102"/>
      <c r="WPT61" s="103"/>
      <c r="WPY61" s="102"/>
      <c r="WPZ61" s="102"/>
      <c r="WQA61" s="103"/>
      <c r="WQF61" s="102"/>
      <c r="WQG61" s="102"/>
      <c r="WQH61" s="103"/>
      <c r="WQM61" s="102"/>
      <c r="WQN61" s="102"/>
      <c r="WQO61" s="103"/>
      <c r="WQT61" s="102"/>
      <c r="WQU61" s="102"/>
      <c r="WQV61" s="103"/>
      <c r="WRA61" s="102"/>
      <c r="WRB61" s="102"/>
      <c r="WRC61" s="103"/>
      <c r="WRH61" s="102"/>
      <c r="WRI61" s="102"/>
      <c r="WRJ61" s="103"/>
      <c r="WRO61" s="102"/>
      <c r="WRP61" s="102"/>
      <c r="WRQ61" s="103"/>
      <c r="WRV61" s="102"/>
      <c r="WRW61" s="102"/>
      <c r="WRX61" s="103"/>
      <c r="WSC61" s="102"/>
      <c r="WSD61" s="102"/>
      <c r="WSE61" s="103"/>
      <c r="WSJ61" s="102"/>
      <c r="WSK61" s="102"/>
      <c r="WSL61" s="103"/>
      <c r="WSQ61" s="102"/>
      <c r="WSR61" s="102"/>
      <c r="WSS61" s="103"/>
      <c r="WSX61" s="102"/>
      <c r="WSY61" s="102"/>
      <c r="WSZ61" s="103"/>
      <c r="WTE61" s="102"/>
      <c r="WTF61" s="102"/>
      <c r="WTG61" s="103"/>
      <c r="WTL61" s="102"/>
      <c r="WTM61" s="102"/>
      <c r="WTN61" s="103"/>
      <c r="WTS61" s="102"/>
      <c r="WTT61" s="102"/>
      <c r="WTU61" s="103"/>
      <c r="WTZ61" s="102"/>
      <c r="WUA61" s="102"/>
      <c r="WUB61" s="103"/>
      <c r="WUG61" s="102"/>
      <c r="WUH61" s="102"/>
      <c r="WUI61" s="103"/>
      <c r="WUN61" s="102"/>
      <c r="WUO61" s="102"/>
      <c r="WUP61" s="103"/>
      <c r="WUU61" s="102"/>
      <c r="WUV61" s="102"/>
      <c r="WUW61" s="103"/>
      <c r="WVB61" s="102"/>
      <c r="WVC61" s="102"/>
      <c r="WVD61" s="103"/>
      <c r="WVI61" s="102"/>
      <c r="WVJ61" s="102"/>
      <c r="WVK61" s="103"/>
      <c r="WVP61" s="102"/>
      <c r="WVQ61" s="102"/>
      <c r="WVR61" s="103"/>
      <c r="WVW61" s="102"/>
      <c r="WVX61" s="102"/>
      <c r="WVY61" s="103"/>
      <c r="WWD61" s="102"/>
      <c r="WWE61" s="102"/>
      <c r="WWF61" s="103"/>
      <c r="WWK61" s="102"/>
      <c r="WWL61" s="102"/>
      <c r="WWM61" s="103"/>
      <c r="WWR61" s="102"/>
      <c r="WWS61" s="102"/>
      <c r="WWT61" s="103"/>
      <c r="WWY61" s="102"/>
      <c r="WWZ61" s="102"/>
      <c r="WXA61" s="103"/>
      <c r="WXF61" s="102"/>
      <c r="WXG61" s="102"/>
      <c r="WXH61" s="103"/>
      <c r="WXM61" s="102"/>
      <c r="WXN61" s="102"/>
      <c r="WXO61" s="103"/>
      <c r="WXT61" s="102"/>
      <c r="WXU61" s="102"/>
      <c r="WXV61" s="103"/>
      <c r="WYA61" s="102"/>
      <c r="WYB61" s="102"/>
      <c r="WYC61" s="103"/>
      <c r="WYH61" s="102"/>
      <c r="WYI61" s="102"/>
      <c r="WYJ61" s="103"/>
      <c r="WYO61" s="102"/>
      <c r="WYP61" s="102"/>
      <c r="WYQ61" s="103"/>
      <c r="WYV61" s="102"/>
      <c r="WYW61" s="102"/>
      <c r="WYX61" s="103"/>
      <c r="WZC61" s="102"/>
      <c r="WZD61" s="102"/>
      <c r="WZE61" s="103"/>
      <c r="WZJ61" s="102"/>
      <c r="WZK61" s="102"/>
      <c r="WZL61" s="103"/>
      <c r="WZQ61" s="102"/>
      <c r="WZR61" s="102"/>
      <c r="WZS61" s="103"/>
      <c r="WZX61" s="102"/>
      <c r="WZY61" s="102"/>
      <c r="WZZ61" s="103"/>
      <c r="XAE61" s="102"/>
      <c r="XAF61" s="102"/>
      <c r="XAG61" s="103"/>
      <c r="XAL61" s="102"/>
      <c r="XAM61" s="102"/>
      <c r="XAN61" s="103"/>
      <c r="XAS61" s="102"/>
      <c r="XAT61" s="102"/>
      <c r="XAU61" s="103"/>
      <c r="XAZ61" s="102"/>
      <c r="XBA61" s="102"/>
      <c r="XBB61" s="103"/>
      <c r="XBG61" s="102"/>
      <c r="XBH61" s="102"/>
      <c r="XBI61" s="103"/>
      <c r="XBN61" s="102"/>
      <c r="XBO61" s="102"/>
      <c r="XBP61" s="103"/>
      <c r="XBU61" s="102"/>
      <c r="XBV61" s="102"/>
      <c r="XBW61" s="103"/>
      <c r="XCB61" s="102"/>
      <c r="XCC61" s="102"/>
      <c r="XCD61" s="103"/>
      <c r="XCI61" s="102"/>
      <c r="XCJ61" s="102"/>
      <c r="XCK61" s="103"/>
      <c r="XCP61" s="102"/>
      <c r="XCQ61" s="102"/>
      <c r="XCR61" s="103"/>
      <c r="XCW61" s="102"/>
      <c r="XCX61" s="102"/>
      <c r="XCY61" s="103"/>
      <c r="XDD61" s="102"/>
      <c r="XDE61" s="102"/>
      <c r="XDF61" s="103"/>
      <c r="XDK61" s="102"/>
      <c r="XDL61" s="102"/>
      <c r="XDM61" s="103"/>
      <c r="XDR61" s="102"/>
      <c r="XDS61" s="102"/>
      <c r="XDT61" s="103"/>
      <c r="XDY61" s="102"/>
      <c r="XDZ61" s="102"/>
      <c r="XEA61" s="103"/>
      <c r="XEF61" s="102"/>
      <c r="XEG61" s="102"/>
      <c r="XEH61" s="103"/>
      <c r="XEM61" s="102"/>
      <c r="XEN61" s="102"/>
      <c r="XEO61" s="103"/>
      <c r="XET61" s="102"/>
      <c r="XEU61" s="102"/>
      <c r="XEV61" s="103"/>
      <c r="XFA61" s="102"/>
      <c r="XFB61" s="102"/>
      <c r="XFC61" s="103"/>
    </row>
    <row r="62" spans="1:2047 2052:3069 3074:5120 5125:6142 6147:7164 7169:9215 9220:10237 10242:12288 12293:13310 13315:14332 14337:16383" s="88" customFormat="1" ht="13.5" outlineLevel="2" x14ac:dyDescent="0.25">
      <c r="A62" s="5"/>
      <c r="B62" s="5"/>
      <c r="C62" s="65" t="s">
        <v>450</v>
      </c>
      <c r="D62" s="65" t="s">
        <v>407</v>
      </c>
      <c r="E62" s="65" t="s">
        <v>451</v>
      </c>
      <c r="F62" s="66" t="s">
        <v>452</v>
      </c>
      <c r="G62" s="66" t="s">
        <v>453</v>
      </c>
    </row>
    <row r="63" spans="1:2047 2052:3069 3074:5120 5125:6142 6147:7164 7169:9215 9220:10237 10242:12288 12293:13310 13315:14332 14337:16383" s="88" customFormat="1" ht="13.5" outlineLevel="2" x14ac:dyDescent="0.25">
      <c r="A63" s="5"/>
      <c r="B63" s="5"/>
      <c r="C63" s="65" t="s">
        <v>435</v>
      </c>
      <c r="D63" s="65" t="s">
        <v>397</v>
      </c>
      <c r="E63" s="65" t="s">
        <v>454</v>
      </c>
      <c r="F63" s="66" t="s">
        <v>437</v>
      </c>
      <c r="G63" s="66" t="s">
        <v>455</v>
      </c>
    </row>
    <row r="64" spans="1:2047 2052:3069 3074:5120 5125:6142 6147:7164 7169:9215 9220:10237 10242:12288 12293:13310 13315:14332 14337:16383" s="88" customFormat="1" ht="13.5" outlineLevel="2" x14ac:dyDescent="0.25">
      <c r="A64" s="5"/>
      <c r="B64" s="5"/>
      <c r="C64" s="65" t="s">
        <v>396</v>
      </c>
      <c r="D64" s="65" t="s">
        <v>397</v>
      </c>
      <c r="E64" s="65" t="s">
        <v>456</v>
      </c>
      <c r="F64" s="66" t="s">
        <v>440</v>
      </c>
      <c r="G64" s="66" t="s">
        <v>457</v>
      </c>
    </row>
    <row r="65" spans="1:2047 2052:3069 3074:5120 5125:6142 6147:7164 7169:9215 9220:10237 10242:12288 12293:13310 13315:14332 14337:16383" s="88" customFormat="1" outlineLevel="2" x14ac:dyDescent="0.2">
      <c r="A65" s="5"/>
      <c r="B65" s="5"/>
      <c r="D65" s="87"/>
      <c r="E65" s="87"/>
      <c r="F65" s="63" t="s">
        <v>101</v>
      </c>
      <c r="G65" s="87">
        <f>G64+G63+G62</f>
        <v>12.780000000000001</v>
      </c>
    </row>
    <row r="66" spans="1:2047 2052:3069 3074:5120 5125:6142 6147:7164 7169:9215 9220:10237 10242:12288 12293:13310 13315:14332 14337:16383" s="88" customFormat="1" outlineLevel="2" x14ac:dyDescent="0.2">
      <c r="A66" s="5"/>
      <c r="B66" s="5"/>
      <c r="D66" s="87"/>
      <c r="E66" s="87"/>
      <c r="F66" s="63" t="s">
        <v>403</v>
      </c>
      <c r="G66" s="87">
        <f>ROUND(G65*0.25,2)</f>
        <v>3.2</v>
      </c>
    </row>
    <row r="67" spans="1:2047 2052:3069 3074:5120 5125:6142 6147:7164 7169:9215 9220:10237 10242:12288 12293:13310 13315:14332 14337:16383" s="88" customFormat="1" outlineLevel="2" x14ac:dyDescent="0.2">
      <c r="A67" s="5"/>
      <c r="B67" s="5"/>
      <c r="D67" s="87"/>
      <c r="E67" s="87"/>
      <c r="F67" s="63" t="s">
        <v>404</v>
      </c>
      <c r="G67" s="87">
        <f>ROUND(G65+G66,2)</f>
        <v>15.98</v>
      </c>
    </row>
    <row r="68" spans="1:2047 2052:3069 3074:5120 5125:6142 6147:7164 7169:9215 9220:10237 10242:12288 12293:13310 13315:14332 14337:16383" s="88" customFormat="1" outlineLevel="2" x14ac:dyDescent="0.2">
      <c r="A68" s="5"/>
      <c r="B68" s="5"/>
      <c r="D68" s="87"/>
      <c r="E68" s="87"/>
      <c r="F68" s="87"/>
      <c r="G68" s="87"/>
    </row>
    <row r="69" spans="1:2047 2052:3069 3074:5120 5125:6142 6147:7164 7169:9215 9220:10237 10242:12288 12293:13310 13315:14332 14337:16383" s="104" customFormat="1" x14ac:dyDescent="0.2">
      <c r="A69" s="102" t="s">
        <v>418</v>
      </c>
      <c r="B69" s="102">
        <v>102609</v>
      </c>
      <c r="C69" s="103" t="s">
        <v>458</v>
      </c>
      <c r="D69" s="104" t="s">
        <v>421</v>
      </c>
      <c r="H69" s="102"/>
      <c r="I69" s="102"/>
      <c r="J69" s="103"/>
      <c r="O69" s="102"/>
      <c r="P69" s="102"/>
      <c r="Q69" s="103"/>
      <c r="V69" s="102"/>
      <c r="W69" s="102"/>
      <c r="X69" s="103"/>
      <c r="AC69" s="102"/>
      <c r="AD69" s="102"/>
      <c r="AE69" s="103"/>
      <c r="AJ69" s="102"/>
      <c r="AK69" s="102"/>
      <c r="AL69" s="103"/>
      <c r="AQ69" s="102"/>
      <c r="AR69" s="102"/>
      <c r="AS69" s="103"/>
      <c r="AX69" s="102"/>
      <c r="AY69" s="102"/>
      <c r="AZ69" s="103"/>
      <c r="BE69" s="102"/>
      <c r="BF69" s="102"/>
      <c r="BG69" s="103"/>
      <c r="BL69" s="102"/>
      <c r="BM69" s="102"/>
      <c r="BN69" s="103"/>
      <c r="BS69" s="102"/>
      <c r="BT69" s="102"/>
      <c r="BU69" s="103"/>
      <c r="BZ69" s="102"/>
      <c r="CA69" s="102"/>
      <c r="CB69" s="103"/>
      <c r="CG69" s="102"/>
      <c r="CH69" s="102"/>
      <c r="CI69" s="103"/>
      <c r="CN69" s="102"/>
      <c r="CO69" s="102"/>
      <c r="CP69" s="103"/>
      <c r="CU69" s="102"/>
      <c r="CV69" s="102"/>
      <c r="CW69" s="103"/>
      <c r="DB69" s="102"/>
      <c r="DC69" s="102"/>
      <c r="DD69" s="103"/>
      <c r="DI69" s="102"/>
      <c r="DJ69" s="102"/>
      <c r="DK69" s="103"/>
      <c r="DP69" s="102"/>
      <c r="DQ69" s="102"/>
      <c r="DR69" s="103"/>
      <c r="DW69" s="102"/>
      <c r="DX69" s="102"/>
      <c r="DY69" s="103"/>
      <c r="ED69" s="102"/>
      <c r="EE69" s="102"/>
      <c r="EF69" s="103"/>
      <c r="EK69" s="102"/>
      <c r="EL69" s="102"/>
      <c r="EM69" s="103"/>
      <c r="ER69" s="102"/>
      <c r="ES69" s="102"/>
      <c r="ET69" s="103"/>
      <c r="EY69" s="102"/>
      <c r="EZ69" s="102"/>
      <c r="FA69" s="103"/>
      <c r="FF69" s="102"/>
      <c r="FG69" s="102"/>
      <c r="FH69" s="103"/>
      <c r="FM69" s="102"/>
      <c r="FN69" s="102"/>
      <c r="FO69" s="103"/>
      <c r="FT69" s="102"/>
      <c r="FU69" s="102"/>
      <c r="FV69" s="103"/>
      <c r="GA69" s="102"/>
      <c r="GB69" s="102"/>
      <c r="GC69" s="103"/>
      <c r="GH69" s="102"/>
      <c r="GI69" s="102"/>
      <c r="GJ69" s="103"/>
      <c r="GO69" s="102"/>
      <c r="GP69" s="102"/>
      <c r="GQ69" s="103"/>
      <c r="GV69" s="102"/>
      <c r="GW69" s="102"/>
      <c r="GX69" s="103"/>
      <c r="HC69" s="102"/>
      <c r="HD69" s="102"/>
      <c r="HE69" s="103"/>
      <c r="HJ69" s="102"/>
      <c r="HK69" s="102"/>
      <c r="HL69" s="103"/>
      <c r="HQ69" s="102"/>
      <c r="HR69" s="102"/>
      <c r="HS69" s="103"/>
      <c r="HX69" s="102"/>
      <c r="HY69" s="102"/>
      <c r="HZ69" s="103"/>
      <c r="IE69" s="102"/>
      <c r="IF69" s="102"/>
      <c r="IG69" s="103"/>
      <c r="IL69" s="102"/>
      <c r="IM69" s="102"/>
      <c r="IN69" s="103"/>
      <c r="IS69" s="102"/>
      <c r="IT69" s="102"/>
      <c r="IU69" s="103"/>
      <c r="IZ69" s="102"/>
      <c r="JA69" s="102"/>
      <c r="JB69" s="103"/>
      <c r="JG69" s="102"/>
      <c r="JH69" s="102"/>
      <c r="JI69" s="103"/>
      <c r="JN69" s="102"/>
      <c r="JO69" s="102"/>
      <c r="JP69" s="103"/>
      <c r="JU69" s="102"/>
      <c r="JV69" s="102"/>
      <c r="JW69" s="103"/>
      <c r="KB69" s="102"/>
      <c r="KC69" s="102"/>
      <c r="KD69" s="103"/>
      <c r="KI69" s="102"/>
      <c r="KJ69" s="102"/>
      <c r="KK69" s="103"/>
      <c r="KP69" s="102"/>
      <c r="KQ69" s="102"/>
      <c r="KR69" s="103"/>
      <c r="KW69" s="102"/>
      <c r="KX69" s="102"/>
      <c r="KY69" s="103"/>
      <c r="LD69" s="102"/>
      <c r="LE69" s="102"/>
      <c r="LF69" s="103"/>
      <c r="LK69" s="102"/>
      <c r="LL69" s="102"/>
      <c r="LM69" s="103"/>
      <c r="LR69" s="102"/>
      <c r="LS69" s="102"/>
      <c r="LT69" s="103"/>
      <c r="LY69" s="102"/>
      <c r="LZ69" s="102"/>
      <c r="MA69" s="103"/>
      <c r="MF69" s="102"/>
      <c r="MG69" s="102"/>
      <c r="MH69" s="103"/>
      <c r="MM69" s="102"/>
      <c r="MN69" s="102"/>
      <c r="MO69" s="103"/>
      <c r="MT69" s="102"/>
      <c r="MU69" s="102"/>
      <c r="MV69" s="103"/>
      <c r="NA69" s="102"/>
      <c r="NB69" s="102"/>
      <c r="NC69" s="103"/>
      <c r="NH69" s="102"/>
      <c r="NI69" s="102"/>
      <c r="NJ69" s="103"/>
      <c r="NO69" s="102"/>
      <c r="NP69" s="102"/>
      <c r="NQ69" s="103"/>
      <c r="NV69" s="102"/>
      <c r="NW69" s="102"/>
      <c r="NX69" s="103"/>
      <c r="OC69" s="102"/>
      <c r="OD69" s="102"/>
      <c r="OE69" s="103"/>
      <c r="OJ69" s="102"/>
      <c r="OK69" s="102"/>
      <c r="OL69" s="103"/>
      <c r="OQ69" s="102"/>
      <c r="OR69" s="102"/>
      <c r="OS69" s="103"/>
      <c r="OX69" s="102"/>
      <c r="OY69" s="102"/>
      <c r="OZ69" s="103"/>
      <c r="PE69" s="102"/>
      <c r="PF69" s="102"/>
      <c r="PG69" s="103"/>
      <c r="PL69" s="102"/>
      <c r="PM69" s="102"/>
      <c r="PN69" s="103"/>
      <c r="PS69" s="102"/>
      <c r="PT69" s="102"/>
      <c r="PU69" s="103"/>
      <c r="PZ69" s="102"/>
      <c r="QA69" s="102"/>
      <c r="QB69" s="103"/>
      <c r="QG69" s="102"/>
      <c r="QH69" s="102"/>
      <c r="QI69" s="103"/>
      <c r="QN69" s="102"/>
      <c r="QO69" s="102"/>
      <c r="QP69" s="103"/>
      <c r="QU69" s="102"/>
      <c r="QV69" s="102"/>
      <c r="QW69" s="103"/>
      <c r="RB69" s="102"/>
      <c r="RC69" s="102"/>
      <c r="RD69" s="103"/>
      <c r="RI69" s="102"/>
      <c r="RJ69" s="102"/>
      <c r="RK69" s="103"/>
      <c r="RP69" s="102"/>
      <c r="RQ69" s="102"/>
      <c r="RR69" s="103"/>
      <c r="RW69" s="102"/>
      <c r="RX69" s="102"/>
      <c r="RY69" s="103"/>
      <c r="SD69" s="102"/>
      <c r="SE69" s="102"/>
      <c r="SF69" s="103"/>
      <c r="SK69" s="102"/>
      <c r="SL69" s="102"/>
      <c r="SM69" s="103"/>
      <c r="SR69" s="102"/>
      <c r="SS69" s="102"/>
      <c r="ST69" s="103"/>
      <c r="SY69" s="102"/>
      <c r="SZ69" s="102"/>
      <c r="TA69" s="103"/>
      <c r="TF69" s="102"/>
      <c r="TG69" s="102"/>
      <c r="TH69" s="103"/>
      <c r="TM69" s="102"/>
      <c r="TN69" s="102"/>
      <c r="TO69" s="103"/>
      <c r="TT69" s="102"/>
      <c r="TU69" s="102"/>
      <c r="TV69" s="103"/>
      <c r="UA69" s="102"/>
      <c r="UB69" s="102"/>
      <c r="UC69" s="103"/>
      <c r="UH69" s="102"/>
      <c r="UI69" s="102"/>
      <c r="UJ69" s="103"/>
      <c r="UO69" s="102"/>
      <c r="UP69" s="102"/>
      <c r="UQ69" s="103"/>
      <c r="UV69" s="102"/>
      <c r="UW69" s="102"/>
      <c r="UX69" s="103"/>
      <c r="VC69" s="102"/>
      <c r="VD69" s="102"/>
      <c r="VE69" s="103"/>
      <c r="VJ69" s="102"/>
      <c r="VK69" s="102"/>
      <c r="VL69" s="103"/>
      <c r="VQ69" s="102"/>
      <c r="VR69" s="102"/>
      <c r="VS69" s="103"/>
      <c r="VX69" s="102"/>
      <c r="VY69" s="102"/>
      <c r="VZ69" s="103"/>
      <c r="WE69" s="102"/>
      <c r="WF69" s="102"/>
      <c r="WG69" s="103"/>
      <c r="WL69" s="102"/>
      <c r="WM69" s="102"/>
      <c r="WN69" s="103"/>
      <c r="WS69" s="102"/>
      <c r="WT69" s="102"/>
      <c r="WU69" s="103"/>
      <c r="WZ69" s="102"/>
      <c r="XA69" s="102"/>
      <c r="XB69" s="103"/>
      <c r="XG69" s="102"/>
      <c r="XH69" s="102"/>
      <c r="XI69" s="103"/>
      <c r="XN69" s="102"/>
      <c r="XO69" s="102"/>
      <c r="XP69" s="103"/>
      <c r="XU69" s="102"/>
      <c r="XV69" s="102"/>
      <c r="XW69" s="103"/>
      <c r="YB69" s="102"/>
      <c r="YC69" s="102"/>
      <c r="YD69" s="103"/>
      <c r="YI69" s="102"/>
      <c r="YJ69" s="102"/>
      <c r="YK69" s="103"/>
      <c r="YP69" s="102"/>
      <c r="YQ69" s="102"/>
      <c r="YR69" s="103"/>
      <c r="YW69" s="102"/>
      <c r="YX69" s="102"/>
      <c r="YY69" s="103"/>
      <c r="ZD69" s="102"/>
      <c r="ZE69" s="102"/>
      <c r="ZF69" s="103"/>
      <c r="ZK69" s="102"/>
      <c r="ZL69" s="102"/>
      <c r="ZM69" s="103"/>
      <c r="ZR69" s="102"/>
      <c r="ZS69" s="102"/>
      <c r="ZT69" s="103"/>
      <c r="ZY69" s="102"/>
      <c r="ZZ69" s="102"/>
      <c r="AAA69" s="103"/>
      <c r="AAF69" s="102"/>
      <c r="AAG69" s="102"/>
      <c r="AAH69" s="103"/>
      <c r="AAM69" s="102"/>
      <c r="AAN69" s="102"/>
      <c r="AAO69" s="103"/>
      <c r="AAT69" s="102"/>
      <c r="AAU69" s="102"/>
      <c r="AAV69" s="103"/>
      <c r="ABA69" s="102"/>
      <c r="ABB69" s="102"/>
      <c r="ABC69" s="103"/>
      <c r="ABH69" s="102"/>
      <c r="ABI69" s="102"/>
      <c r="ABJ69" s="103"/>
      <c r="ABO69" s="102"/>
      <c r="ABP69" s="102"/>
      <c r="ABQ69" s="103"/>
      <c r="ABV69" s="102"/>
      <c r="ABW69" s="102"/>
      <c r="ABX69" s="103"/>
      <c r="ACC69" s="102"/>
      <c r="ACD69" s="102"/>
      <c r="ACE69" s="103"/>
      <c r="ACJ69" s="102"/>
      <c r="ACK69" s="102"/>
      <c r="ACL69" s="103"/>
      <c r="ACQ69" s="102"/>
      <c r="ACR69" s="102"/>
      <c r="ACS69" s="103"/>
      <c r="ACX69" s="102"/>
      <c r="ACY69" s="102"/>
      <c r="ACZ69" s="103"/>
      <c r="ADE69" s="102"/>
      <c r="ADF69" s="102"/>
      <c r="ADG69" s="103"/>
      <c r="ADL69" s="102"/>
      <c r="ADM69" s="102"/>
      <c r="ADN69" s="103"/>
      <c r="ADS69" s="102"/>
      <c r="ADT69" s="102"/>
      <c r="ADU69" s="103"/>
      <c r="ADZ69" s="102"/>
      <c r="AEA69" s="102"/>
      <c r="AEB69" s="103"/>
      <c r="AEG69" s="102"/>
      <c r="AEH69" s="102"/>
      <c r="AEI69" s="103"/>
      <c r="AEN69" s="102"/>
      <c r="AEO69" s="102"/>
      <c r="AEP69" s="103"/>
      <c r="AEU69" s="102"/>
      <c r="AEV69" s="102"/>
      <c r="AEW69" s="103"/>
      <c r="AFB69" s="102"/>
      <c r="AFC69" s="102"/>
      <c r="AFD69" s="103"/>
      <c r="AFI69" s="102"/>
      <c r="AFJ69" s="102"/>
      <c r="AFK69" s="103"/>
      <c r="AFP69" s="102"/>
      <c r="AFQ69" s="102"/>
      <c r="AFR69" s="103"/>
      <c r="AFW69" s="102"/>
      <c r="AFX69" s="102"/>
      <c r="AFY69" s="103"/>
      <c r="AGD69" s="102"/>
      <c r="AGE69" s="102"/>
      <c r="AGF69" s="103"/>
      <c r="AGK69" s="102"/>
      <c r="AGL69" s="102"/>
      <c r="AGM69" s="103"/>
      <c r="AGR69" s="102"/>
      <c r="AGS69" s="102"/>
      <c r="AGT69" s="103"/>
      <c r="AGY69" s="102"/>
      <c r="AGZ69" s="102"/>
      <c r="AHA69" s="103"/>
      <c r="AHF69" s="102"/>
      <c r="AHG69" s="102"/>
      <c r="AHH69" s="103"/>
      <c r="AHM69" s="102"/>
      <c r="AHN69" s="102"/>
      <c r="AHO69" s="103"/>
      <c r="AHT69" s="102"/>
      <c r="AHU69" s="102"/>
      <c r="AHV69" s="103"/>
      <c r="AIA69" s="102"/>
      <c r="AIB69" s="102"/>
      <c r="AIC69" s="103"/>
      <c r="AIH69" s="102"/>
      <c r="AII69" s="102"/>
      <c r="AIJ69" s="103"/>
      <c r="AIO69" s="102"/>
      <c r="AIP69" s="102"/>
      <c r="AIQ69" s="103"/>
      <c r="AIV69" s="102"/>
      <c r="AIW69" s="102"/>
      <c r="AIX69" s="103"/>
      <c r="AJC69" s="102"/>
      <c r="AJD69" s="102"/>
      <c r="AJE69" s="103"/>
      <c r="AJJ69" s="102"/>
      <c r="AJK69" s="102"/>
      <c r="AJL69" s="103"/>
      <c r="AJQ69" s="102"/>
      <c r="AJR69" s="102"/>
      <c r="AJS69" s="103"/>
      <c r="AJX69" s="102"/>
      <c r="AJY69" s="102"/>
      <c r="AJZ69" s="103"/>
      <c r="AKE69" s="102"/>
      <c r="AKF69" s="102"/>
      <c r="AKG69" s="103"/>
      <c r="AKL69" s="102"/>
      <c r="AKM69" s="102"/>
      <c r="AKN69" s="103"/>
      <c r="AKS69" s="102"/>
      <c r="AKT69" s="102"/>
      <c r="AKU69" s="103"/>
      <c r="AKZ69" s="102"/>
      <c r="ALA69" s="102"/>
      <c r="ALB69" s="103"/>
      <c r="ALG69" s="102"/>
      <c r="ALH69" s="102"/>
      <c r="ALI69" s="103"/>
      <c r="ALN69" s="102"/>
      <c r="ALO69" s="102"/>
      <c r="ALP69" s="103"/>
      <c r="ALU69" s="102"/>
      <c r="ALV69" s="102"/>
      <c r="ALW69" s="103"/>
      <c r="AMB69" s="102"/>
      <c r="AMC69" s="102"/>
      <c r="AMD69" s="103"/>
      <c r="AMI69" s="102"/>
      <c r="AMJ69" s="102"/>
      <c r="AMK69" s="103"/>
      <c r="AMP69" s="102"/>
      <c r="AMQ69" s="102"/>
      <c r="AMR69" s="103"/>
      <c r="AMW69" s="102"/>
      <c r="AMX69" s="102"/>
      <c r="AMY69" s="103"/>
      <c r="AND69" s="102"/>
      <c r="ANE69" s="102"/>
      <c r="ANF69" s="103"/>
      <c r="ANK69" s="102"/>
      <c r="ANL69" s="102"/>
      <c r="ANM69" s="103"/>
      <c r="ANR69" s="102"/>
      <c r="ANS69" s="102"/>
      <c r="ANT69" s="103"/>
      <c r="ANY69" s="102"/>
      <c r="ANZ69" s="102"/>
      <c r="AOA69" s="103"/>
      <c r="AOF69" s="102"/>
      <c r="AOG69" s="102"/>
      <c r="AOH69" s="103"/>
      <c r="AOM69" s="102"/>
      <c r="AON69" s="102"/>
      <c r="AOO69" s="103"/>
      <c r="AOT69" s="102"/>
      <c r="AOU69" s="102"/>
      <c r="AOV69" s="103"/>
      <c r="APA69" s="102"/>
      <c r="APB69" s="102"/>
      <c r="APC69" s="103"/>
      <c r="APH69" s="102"/>
      <c r="API69" s="102"/>
      <c r="APJ69" s="103"/>
      <c r="APO69" s="102"/>
      <c r="APP69" s="102"/>
      <c r="APQ69" s="103"/>
      <c r="APV69" s="102"/>
      <c r="APW69" s="102"/>
      <c r="APX69" s="103"/>
      <c r="AQC69" s="102"/>
      <c r="AQD69" s="102"/>
      <c r="AQE69" s="103"/>
      <c r="AQJ69" s="102"/>
      <c r="AQK69" s="102"/>
      <c r="AQL69" s="103"/>
      <c r="AQQ69" s="102"/>
      <c r="AQR69" s="102"/>
      <c r="AQS69" s="103"/>
      <c r="AQX69" s="102"/>
      <c r="AQY69" s="102"/>
      <c r="AQZ69" s="103"/>
      <c r="ARE69" s="102"/>
      <c r="ARF69" s="102"/>
      <c r="ARG69" s="103"/>
      <c r="ARL69" s="102"/>
      <c r="ARM69" s="102"/>
      <c r="ARN69" s="103"/>
      <c r="ARS69" s="102"/>
      <c r="ART69" s="102"/>
      <c r="ARU69" s="103"/>
      <c r="ARZ69" s="102"/>
      <c r="ASA69" s="102"/>
      <c r="ASB69" s="103"/>
      <c r="ASG69" s="102"/>
      <c r="ASH69" s="102"/>
      <c r="ASI69" s="103"/>
      <c r="ASN69" s="102"/>
      <c r="ASO69" s="102"/>
      <c r="ASP69" s="103"/>
      <c r="ASU69" s="102"/>
      <c r="ASV69" s="102"/>
      <c r="ASW69" s="103"/>
      <c r="ATB69" s="102"/>
      <c r="ATC69" s="102"/>
      <c r="ATD69" s="103"/>
      <c r="ATI69" s="102"/>
      <c r="ATJ69" s="102"/>
      <c r="ATK69" s="103"/>
      <c r="ATP69" s="102"/>
      <c r="ATQ69" s="102"/>
      <c r="ATR69" s="103"/>
      <c r="ATW69" s="102"/>
      <c r="ATX69" s="102"/>
      <c r="ATY69" s="103"/>
      <c r="AUD69" s="102"/>
      <c r="AUE69" s="102"/>
      <c r="AUF69" s="103"/>
      <c r="AUK69" s="102"/>
      <c r="AUL69" s="102"/>
      <c r="AUM69" s="103"/>
      <c r="AUR69" s="102"/>
      <c r="AUS69" s="102"/>
      <c r="AUT69" s="103"/>
      <c r="AUY69" s="102"/>
      <c r="AUZ69" s="102"/>
      <c r="AVA69" s="103"/>
      <c r="AVF69" s="102"/>
      <c r="AVG69" s="102"/>
      <c r="AVH69" s="103"/>
      <c r="AVM69" s="102"/>
      <c r="AVN69" s="102"/>
      <c r="AVO69" s="103"/>
      <c r="AVT69" s="102"/>
      <c r="AVU69" s="102"/>
      <c r="AVV69" s="103"/>
      <c r="AWA69" s="102"/>
      <c r="AWB69" s="102"/>
      <c r="AWC69" s="103"/>
      <c r="AWH69" s="102"/>
      <c r="AWI69" s="102"/>
      <c r="AWJ69" s="103"/>
      <c r="AWO69" s="102"/>
      <c r="AWP69" s="102"/>
      <c r="AWQ69" s="103"/>
      <c r="AWV69" s="102"/>
      <c r="AWW69" s="102"/>
      <c r="AWX69" s="103"/>
      <c r="AXC69" s="102"/>
      <c r="AXD69" s="102"/>
      <c r="AXE69" s="103"/>
      <c r="AXJ69" s="102"/>
      <c r="AXK69" s="102"/>
      <c r="AXL69" s="103"/>
      <c r="AXQ69" s="102"/>
      <c r="AXR69" s="102"/>
      <c r="AXS69" s="103"/>
      <c r="AXX69" s="102"/>
      <c r="AXY69" s="102"/>
      <c r="AXZ69" s="103"/>
      <c r="AYE69" s="102"/>
      <c r="AYF69" s="102"/>
      <c r="AYG69" s="103"/>
      <c r="AYL69" s="102"/>
      <c r="AYM69" s="102"/>
      <c r="AYN69" s="103"/>
      <c r="AYS69" s="102"/>
      <c r="AYT69" s="102"/>
      <c r="AYU69" s="103"/>
      <c r="AYZ69" s="102"/>
      <c r="AZA69" s="102"/>
      <c r="AZB69" s="103"/>
      <c r="AZG69" s="102"/>
      <c r="AZH69" s="102"/>
      <c r="AZI69" s="103"/>
      <c r="AZN69" s="102"/>
      <c r="AZO69" s="102"/>
      <c r="AZP69" s="103"/>
      <c r="AZU69" s="102"/>
      <c r="AZV69" s="102"/>
      <c r="AZW69" s="103"/>
      <c r="BAB69" s="102"/>
      <c r="BAC69" s="102"/>
      <c r="BAD69" s="103"/>
      <c r="BAI69" s="102"/>
      <c r="BAJ69" s="102"/>
      <c r="BAK69" s="103"/>
      <c r="BAP69" s="102"/>
      <c r="BAQ69" s="102"/>
      <c r="BAR69" s="103"/>
      <c r="BAW69" s="102"/>
      <c r="BAX69" s="102"/>
      <c r="BAY69" s="103"/>
      <c r="BBD69" s="102"/>
      <c r="BBE69" s="102"/>
      <c r="BBF69" s="103"/>
      <c r="BBK69" s="102"/>
      <c r="BBL69" s="102"/>
      <c r="BBM69" s="103"/>
      <c r="BBR69" s="102"/>
      <c r="BBS69" s="102"/>
      <c r="BBT69" s="103"/>
      <c r="BBY69" s="102"/>
      <c r="BBZ69" s="102"/>
      <c r="BCA69" s="103"/>
      <c r="BCF69" s="102"/>
      <c r="BCG69" s="102"/>
      <c r="BCH69" s="103"/>
      <c r="BCM69" s="102"/>
      <c r="BCN69" s="102"/>
      <c r="BCO69" s="103"/>
      <c r="BCT69" s="102"/>
      <c r="BCU69" s="102"/>
      <c r="BCV69" s="103"/>
      <c r="BDA69" s="102"/>
      <c r="BDB69" s="102"/>
      <c r="BDC69" s="103"/>
      <c r="BDH69" s="102"/>
      <c r="BDI69" s="102"/>
      <c r="BDJ69" s="103"/>
      <c r="BDO69" s="102"/>
      <c r="BDP69" s="102"/>
      <c r="BDQ69" s="103"/>
      <c r="BDV69" s="102"/>
      <c r="BDW69" s="102"/>
      <c r="BDX69" s="103"/>
      <c r="BEC69" s="102"/>
      <c r="BED69" s="102"/>
      <c r="BEE69" s="103"/>
      <c r="BEJ69" s="102"/>
      <c r="BEK69" s="102"/>
      <c r="BEL69" s="103"/>
      <c r="BEQ69" s="102"/>
      <c r="BER69" s="102"/>
      <c r="BES69" s="103"/>
      <c r="BEX69" s="102"/>
      <c r="BEY69" s="102"/>
      <c r="BEZ69" s="103"/>
      <c r="BFE69" s="102"/>
      <c r="BFF69" s="102"/>
      <c r="BFG69" s="103"/>
      <c r="BFL69" s="102"/>
      <c r="BFM69" s="102"/>
      <c r="BFN69" s="103"/>
      <c r="BFS69" s="102"/>
      <c r="BFT69" s="102"/>
      <c r="BFU69" s="103"/>
      <c r="BFZ69" s="102"/>
      <c r="BGA69" s="102"/>
      <c r="BGB69" s="103"/>
      <c r="BGG69" s="102"/>
      <c r="BGH69" s="102"/>
      <c r="BGI69" s="103"/>
      <c r="BGN69" s="102"/>
      <c r="BGO69" s="102"/>
      <c r="BGP69" s="103"/>
      <c r="BGU69" s="102"/>
      <c r="BGV69" s="102"/>
      <c r="BGW69" s="103"/>
      <c r="BHB69" s="102"/>
      <c r="BHC69" s="102"/>
      <c r="BHD69" s="103"/>
      <c r="BHI69" s="102"/>
      <c r="BHJ69" s="102"/>
      <c r="BHK69" s="103"/>
      <c r="BHP69" s="102"/>
      <c r="BHQ69" s="102"/>
      <c r="BHR69" s="103"/>
      <c r="BHW69" s="102"/>
      <c r="BHX69" s="102"/>
      <c r="BHY69" s="103"/>
      <c r="BID69" s="102"/>
      <c r="BIE69" s="102"/>
      <c r="BIF69" s="103"/>
      <c r="BIK69" s="102"/>
      <c r="BIL69" s="102"/>
      <c r="BIM69" s="103"/>
      <c r="BIR69" s="102"/>
      <c r="BIS69" s="102"/>
      <c r="BIT69" s="103"/>
      <c r="BIY69" s="102"/>
      <c r="BIZ69" s="102"/>
      <c r="BJA69" s="103"/>
      <c r="BJF69" s="102"/>
      <c r="BJG69" s="102"/>
      <c r="BJH69" s="103"/>
      <c r="BJM69" s="102"/>
      <c r="BJN69" s="102"/>
      <c r="BJO69" s="103"/>
      <c r="BJT69" s="102"/>
      <c r="BJU69" s="102"/>
      <c r="BJV69" s="103"/>
      <c r="BKA69" s="102"/>
      <c r="BKB69" s="102"/>
      <c r="BKC69" s="103"/>
      <c r="BKH69" s="102"/>
      <c r="BKI69" s="102"/>
      <c r="BKJ69" s="103"/>
      <c r="BKO69" s="102"/>
      <c r="BKP69" s="102"/>
      <c r="BKQ69" s="103"/>
      <c r="BKV69" s="102"/>
      <c r="BKW69" s="102"/>
      <c r="BKX69" s="103"/>
      <c r="BLC69" s="102"/>
      <c r="BLD69" s="102"/>
      <c r="BLE69" s="103"/>
      <c r="BLJ69" s="102"/>
      <c r="BLK69" s="102"/>
      <c r="BLL69" s="103"/>
      <c r="BLQ69" s="102"/>
      <c r="BLR69" s="102"/>
      <c r="BLS69" s="103"/>
      <c r="BLX69" s="102"/>
      <c r="BLY69" s="102"/>
      <c r="BLZ69" s="103"/>
      <c r="BME69" s="102"/>
      <c r="BMF69" s="102"/>
      <c r="BMG69" s="103"/>
      <c r="BML69" s="102"/>
      <c r="BMM69" s="102"/>
      <c r="BMN69" s="103"/>
      <c r="BMS69" s="102"/>
      <c r="BMT69" s="102"/>
      <c r="BMU69" s="103"/>
      <c r="BMZ69" s="102"/>
      <c r="BNA69" s="102"/>
      <c r="BNB69" s="103"/>
      <c r="BNG69" s="102"/>
      <c r="BNH69" s="102"/>
      <c r="BNI69" s="103"/>
      <c r="BNN69" s="102"/>
      <c r="BNO69" s="102"/>
      <c r="BNP69" s="103"/>
      <c r="BNU69" s="102"/>
      <c r="BNV69" s="102"/>
      <c r="BNW69" s="103"/>
      <c r="BOB69" s="102"/>
      <c r="BOC69" s="102"/>
      <c r="BOD69" s="103"/>
      <c r="BOI69" s="102"/>
      <c r="BOJ69" s="102"/>
      <c r="BOK69" s="103"/>
      <c r="BOP69" s="102"/>
      <c r="BOQ69" s="102"/>
      <c r="BOR69" s="103"/>
      <c r="BOW69" s="102"/>
      <c r="BOX69" s="102"/>
      <c r="BOY69" s="103"/>
      <c r="BPD69" s="102"/>
      <c r="BPE69" s="102"/>
      <c r="BPF69" s="103"/>
      <c r="BPK69" s="102"/>
      <c r="BPL69" s="102"/>
      <c r="BPM69" s="103"/>
      <c r="BPR69" s="102"/>
      <c r="BPS69" s="102"/>
      <c r="BPT69" s="103"/>
      <c r="BPY69" s="102"/>
      <c r="BPZ69" s="102"/>
      <c r="BQA69" s="103"/>
      <c r="BQF69" s="102"/>
      <c r="BQG69" s="102"/>
      <c r="BQH69" s="103"/>
      <c r="BQM69" s="102"/>
      <c r="BQN69" s="102"/>
      <c r="BQO69" s="103"/>
      <c r="BQT69" s="102"/>
      <c r="BQU69" s="102"/>
      <c r="BQV69" s="103"/>
      <c r="BRA69" s="102"/>
      <c r="BRB69" s="102"/>
      <c r="BRC69" s="103"/>
      <c r="BRH69" s="102"/>
      <c r="BRI69" s="102"/>
      <c r="BRJ69" s="103"/>
      <c r="BRO69" s="102"/>
      <c r="BRP69" s="102"/>
      <c r="BRQ69" s="103"/>
      <c r="BRV69" s="102"/>
      <c r="BRW69" s="102"/>
      <c r="BRX69" s="103"/>
      <c r="BSC69" s="102"/>
      <c r="BSD69" s="102"/>
      <c r="BSE69" s="103"/>
      <c r="BSJ69" s="102"/>
      <c r="BSK69" s="102"/>
      <c r="BSL69" s="103"/>
      <c r="BSQ69" s="102"/>
      <c r="BSR69" s="102"/>
      <c r="BSS69" s="103"/>
      <c r="BSX69" s="102"/>
      <c r="BSY69" s="102"/>
      <c r="BSZ69" s="103"/>
      <c r="BTE69" s="102"/>
      <c r="BTF69" s="102"/>
      <c r="BTG69" s="103"/>
      <c r="BTL69" s="102"/>
      <c r="BTM69" s="102"/>
      <c r="BTN69" s="103"/>
      <c r="BTS69" s="102"/>
      <c r="BTT69" s="102"/>
      <c r="BTU69" s="103"/>
      <c r="BTZ69" s="102"/>
      <c r="BUA69" s="102"/>
      <c r="BUB69" s="103"/>
      <c r="BUG69" s="102"/>
      <c r="BUH69" s="102"/>
      <c r="BUI69" s="103"/>
      <c r="BUN69" s="102"/>
      <c r="BUO69" s="102"/>
      <c r="BUP69" s="103"/>
      <c r="BUU69" s="102"/>
      <c r="BUV69" s="102"/>
      <c r="BUW69" s="103"/>
      <c r="BVB69" s="102"/>
      <c r="BVC69" s="102"/>
      <c r="BVD69" s="103"/>
      <c r="BVI69" s="102"/>
      <c r="BVJ69" s="102"/>
      <c r="BVK69" s="103"/>
      <c r="BVP69" s="102"/>
      <c r="BVQ69" s="102"/>
      <c r="BVR69" s="103"/>
      <c r="BVW69" s="102"/>
      <c r="BVX69" s="102"/>
      <c r="BVY69" s="103"/>
      <c r="BWD69" s="102"/>
      <c r="BWE69" s="102"/>
      <c r="BWF69" s="103"/>
      <c r="BWK69" s="102"/>
      <c r="BWL69" s="102"/>
      <c r="BWM69" s="103"/>
      <c r="BWR69" s="102"/>
      <c r="BWS69" s="102"/>
      <c r="BWT69" s="103"/>
      <c r="BWY69" s="102"/>
      <c r="BWZ69" s="102"/>
      <c r="BXA69" s="103"/>
      <c r="BXF69" s="102"/>
      <c r="BXG69" s="102"/>
      <c r="BXH69" s="103"/>
      <c r="BXM69" s="102"/>
      <c r="BXN69" s="102"/>
      <c r="BXO69" s="103"/>
      <c r="BXT69" s="102"/>
      <c r="BXU69" s="102"/>
      <c r="BXV69" s="103"/>
      <c r="BYA69" s="102"/>
      <c r="BYB69" s="102"/>
      <c r="BYC69" s="103"/>
      <c r="BYH69" s="102"/>
      <c r="BYI69" s="102"/>
      <c r="BYJ69" s="103"/>
      <c r="BYO69" s="102"/>
      <c r="BYP69" s="102"/>
      <c r="BYQ69" s="103"/>
      <c r="BYV69" s="102"/>
      <c r="BYW69" s="102"/>
      <c r="BYX69" s="103"/>
      <c r="BZC69" s="102"/>
      <c r="BZD69" s="102"/>
      <c r="BZE69" s="103"/>
      <c r="BZJ69" s="102"/>
      <c r="BZK69" s="102"/>
      <c r="BZL69" s="103"/>
      <c r="BZQ69" s="102"/>
      <c r="BZR69" s="102"/>
      <c r="BZS69" s="103"/>
      <c r="BZX69" s="102"/>
      <c r="BZY69" s="102"/>
      <c r="BZZ69" s="103"/>
      <c r="CAE69" s="102"/>
      <c r="CAF69" s="102"/>
      <c r="CAG69" s="103"/>
      <c r="CAL69" s="102"/>
      <c r="CAM69" s="102"/>
      <c r="CAN69" s="103"/>
      <c r="CAS69" s="102"/>
      <c r="CAT69" s="102"/>
      <c r="CAU69" s="103"/>
      <c r="CAZ69" s="102"/>
      <c r="CBA69" s="102"/>
      <c r="CBB69" s="103"/>
      <c r="CBG69" s="102"/>
      <c r="CBH69" s="102"/>
      <c r="CBI69" s="103"/>
      <c r="CBN69" s="102"/>
      <c r="CBO69" s="102"/>
      <c r="CBP69" s="103"/>
      <c r="CBU69" s="102"/>
      <c r="CBV69" s="102"/>
      <c r="CBW69" s="103"/>
      <c r="CCB69" s="102"/>
      <c r="CCC69" s="102"/>
      <c r="CCD69" s="103"/>
      <c r="CCI69" s="102"/>
      <c r="CCJ69" s="102"/>
      <c r="CCK69" s="103"/>
      <c r="CCP69" s="102"/>
      <c r="CCQ69" s="102"/>
      <c r="CCR69" s="103"/>
      <c r="CCW69" s="102"/>
      <c r="CCX69" s="102"/>
      <c r="CCY69" s="103"/>
      <c r="CDD69" s="102"/>
      <c r="CDE69" s="102"/>
      <c r="CDF69" s="103"/>
      <c r="CDK69" s="102"/>
      <c r="CDL69" s="102"/>
      <c r="CDM69" s="103"/>
      <c r="CDR69" s="102"/>
      <c r="CDS69" s="102"/>
      <c r="CDT69" s="103"/>
      <c r="CDY69" s="102"/>
      <c r="CDZ69" s="102"/>
      <c r="CEA69" s="103"/>
      <c r="CEF69" s="102"/>
      <c r="CEG69" s="102"/>
      <c r="CEH69" s="103"/>
      <c r="CEM69" s="102"/>
      <c r="CEN69" s="102"/>
      <c r="CEO69" s="103"/>
      <c r="CET69" s="102"/>
      <c r="CEU69" s="102"/>
      <c r="CEV69" s="103"/>
      <c r="CFA69" s="102"/>
      <c r="CFB69" s="102"/>
      <c r="CFC69" s="103"/>
      <c r="CFH69" s="102"/>
      <c r="CFI69" s="102"/>
      <c r="CFJ69" s="103"/>
      <c r="CFO69" s="102"/>
      <c r="CFP69" s="102"/>
      <c r="CFQ69" s="103"/>
      <c r="CFV69" s="102"/>
      <c r="CFW69" s="102"/>
      <c r="CFX69" s="103"/>
      <c r="CGC69" s="102"/>
      <c r="CGD69" s="102"/>
      <c r="CGE69" s="103"/>
      <c r="CGJ69" s="102"/>
      <c r="CGK69" s="102"/>
      <c r="CGL69" s="103"/>
      <c r="CGQ69" s="102"/>
      <c r="CGR69" s="102"/>
      <c r="CGS69" s="103"/>
      <c r="CGX69" s="102"/>
      <c r="CGY69" s="102"/>
      <c r="CGZ69" s="103"/>
      <c r="CHE69" s="102"/>
      <c r="CHF69" s="102"/>
      <c r="CHG69" s="103"/>
      <c r="CHL69" s="102"/>
      <c r="CHM69" s="102"/>
      <c r="CHN69" s="103"/>
      <c r="CHS69" s="102"/>
      <c r="CHT69" s="102"/>
      <c r="CHU69" s="103"/>
      <c r="CHZ69" s="102"/>
      <c r="CIA69" s="102"/>
      <c r="CIB69" s="103"/>
      <c r="CIG69" s="102"/>
      <c r="CIH69" s="102"/>
      <c r="CII69" s="103"/>
      <c r="CIN69" s="102"/>
      <c r="CIO69" s="102"/>
      <c r="CIP69" s="103"/>
      <c r="CIU69" s="102"/>
      <c r="CIV69" s="102"/>
      <c r="CIW69" s="103"/>
      <c r="CJB69" s="102"/>
      <c r="CJC69" s="102"/>
      <c r="CJD69" s="103"/>
      <c r="CJI69" s="102"/>
      <c r="CJJ69" s="102"/>
      <c r="CJK69" s="103"/>
      <c r="CJP69" s="102"/>
      <c r="CJQ69" s="102"/>
      <c r="CJR69" s="103"/>
      <c r="CJW69" s="102"/>
      <c r="CJX69" s="102"/>
      <c r="CJY69" s="103"/>
      <c r="CKD69" s="102"/>
      <c r="CKE69" s="102"/>
      <c r="CKF69" s="103"/>
      <c r="CKK69" s="102"/>
      <c r="CKL69" s="102"/>
      <c r="CKM69" s="103"/>
      <c r="CKR69" s="102"/>
      <c r="CKS69" s="102"/>
      <c r="CKT69" s="103"/>
      <c r="CKY69" s="102"/>
      <c r="CKZ69" s="102"/>
      <c r="CLA69" s="103"/>
      <c r="CLF69" s="102"/>
      <c r="CLG69" s="102"/>
      <c r="CLH69" s="103"/>
      <c r="CLM69" s="102"/>
      <c r="CLN69" s="102"/>
      <c r="CLO69" s="103"/>
      <c r="CLT69" s="102"/>
      <c r="CLU69" s="102"/>
      <c r="CLV69" s="103"/>
      <c r="CMA69" s="102"/>
      <c r="CMB69" s="102"/>
      <c r="CMC69" s="103"/>
      <c r="CMH69" s="102"/>
      <c r="CMI69" s="102"/>
      <c r="CMJ69" s="103"/>
      <c r="CMO69" s="102"/>
      <c r="CMP69" s="102"/>
      <c r="CMQ69" s="103"/>
      <c r="CMV69" s="102"/>
      <c r="CMW69" s="102"/>
      <c r="CMX69" s="103"/>
      <c r="CNC69" s="102"/>
      <c r="CND69" s="102"/>
      <c r="CNE69" s="103"/>
      <c r="CNJ69" s="102"/>
      <c r="CNK69" s="102"/>
      <c r="CNL69" s="103"/>
      <c r="CNQ69" s="102"/>
      <c r="CNR69" s="102"/>
      <c r="CNS69" s="103"/>
      <c r="CNX69" s="102"/>
      <c r="CNY69" s="102"/>
      <c r="CNZ69" s="103"/>
      <c r="COE69" s="102"/>
      <c r="COF69" s="102"/>
      <c r="COG69" s="103"/>
      <c r="COL69" s="102"/>
      <c r="COM69" s="102"/>
      <c r="CON69" s="103"/>
      <c r="COS69" s="102"/>
      <c r="COT69" s="102"/>
      <c r="COU69" s="103"/>
      <c r="COZ69" s="102"/>
      <c r="CPA69" s="102"/>
      <c r="CPB69" s="103"/>
      <c r="CPG69" s="102"/>
      <c r="CPH69" s="102"/>
      <c r="CPI69" s="103"/>
      <c r="CPN69" s="102"/>
      <c r="CPO69" s="102"/>
      <c r="CPP69" s="103"/>
      <c r="CPU69" s="102"/>
      <c r="CPV69" s="102"/>
      <c r="CPW69" s="103"/>
      <c r="CQB69" s="102"/>
      <c r="CQC69" s="102"/>
      <c r="CQD69" s="103"/>
      <c r="CQI69" s="102"/>
      <c r="CQJ69" s="102"/>
      <c r="CQK69" s="103"/>
      <c r="CQP69" s="102"/>
      <c r="CQQ69" s="102"/>
      <c r="CQR69" s="103"/>
      <c r="CQW69" s="102"/>
      <c r="CQX69" s="102"/>
      <c r="CQY69" s="103"/>
      <c r="CRD69" s="102"/>
      <c r="CRE69" s="102"/>
      <c r="CRF69" s="103"/>
      <c r="CRK69" s="102"/>
      <c r="CRL69" s="102"/>
      <c r="CRM69" s="103"/>
      <c r="CRR69" s="102"/>
      <c r="CRS69" s="102"/>
      <c r="CRT69" s="103"/>
      <c r="CRY69" s="102"/>
      <c r="CRZ69" s="102"/>
      <c r="CSA69" s="103"/>
      <c r="CSF69" s="102"/>
      <c r="CSG69" s="102"/>
      <c r="CSH69" s="103"/>
      <c r="CSM69" s="102"/>
      <c r="CSN69" s="102"/>
      <c r="CSO69" s="103"/>
      <c r="CST69" s="102"/>
      <c r="CSU69" s="102"/>
      <c r="CSV69" s="103"/>
      <c r="CTA69" s="102"/>
      <c r="CTB69" s="102"/>
      <c r="CTC69" s="103"/>
      <c r="CTH69" s="102"/>
      <c r="CTI69" s="102"/>
      <c r="CTJ69" s="103"/>
      <c r="CTO69" s="102"/>
      <c r="CTP69" s="102"/>
      <c r="CTQ69" s="103"/>
      <c r="CTV69" s="102"/>
      <c r="CTW69" s="102"/>
      <c r="CTX69" s="103"/>
      <c r="CUC69" s="102"/>
      <c r="CUD69" s="102"/>
      <c r="CUE69" s="103"/>
      <c r="CUJ69" s="102"/>
      <c r="CUK69" s="102"/>
      <c r="CUL69" s="103"/>
      <c r="CUQ69" s="102"/>
      <c r="CUR69" s="102"/>
      <c r="CUS69" s="103"/>
      <c r="CUX69" s="102"/>
      <c r="CUY69" s="102"/>
      <c r="CUZ69" s="103"/>
      <c r="CVE69" s="102"/>
      <c r="CVF69" s="102"/>
      <c r="CVG69" s="103"/>
      <c r="CVL69" s="102"/>
      <c r="CVM69" s="102"/>
      <c r="CVN69" s="103"/>
      <c r="CVS69" s="102"/>
      <c r="CVT69" s="102"/>
      <c r="CVU69" s="103"/>
      <c r="CVZ69" s="102"/>
      <c r="CWA69" s="102"/>
      <c r="CWB69" s="103"/>
      <c r="CWG69" s="102"/>
      <c r="CWH69" s="102"/>
      <c r="CWI69" s="103"/>
      <c r="CWN69" s="102"/>
      <c r="CWO69" s="102"/>
      <c r="CWP69" s="103"/>
      <c r="CWU69" s="102"/>
      <c r="CWV69" s="102"/>
      <c r="CWW69" s="103"/>
      <c r="CXB69" s="102"/>
      <c r="CXC69" s="102"/>
      <c r="CXD69" s="103"/>
      <c r="CXI69" s="102"/>
      <c r="CXJ69" s="102"/>
      <c r="CXK69" s="103"/>
      <c r="CXP69" s="102"/>
      <c r="CXQ69" s="102"/>
      <c r="CXR69" s="103"/>
      <c r="CXW69" s="102"/>
      <c r="CXX69" s="102"/>
      <c r="CXY69" s="103"/>
      <c r="CYD69" s="102"/>
      <c r="CYE69" s="102"/>
      <c r="CYF69" s="103"/>
      <c r="CYK69" s="102"/>
      <c r="CYL69" s="102"/>
      <c r="CYM69" s="103"/>
      <c r="CYR69" s="102"/>
      <c r="CYS69" s="102"/>
      <c r="CYT69" s="103"/>
      <c r="CYY69" s="102"/>
      <c r="CYZ69" s="102"/>
      <c r="CZA69" s="103"/>
      <c r="CZF69" s="102"/>
      <c r="CZG69" s="102"/>
      <c r="CZH69" s="103"/>
      <c r="CZM69" s="102"/>
      <c r="CZN69" s="102"/>
      <c r="CZO69" s="103"/>
      <c r="CZT69" s="102"/>
      <c r="CZU69" s="102"/>
      <c r="CZV69" s="103"/>
      <c r="DAA69" s="102"/>
      <c r="DAB69" s="102"/>
      <c r="DAC69" s="103"/>
      <c r="DAH69" s="102"/>
      <c r="DAI69" s="102"/>
      <c r="DAJ69" s="103"/>
      <c r="DAO69" s="102"/>
      <c r="DAP69" s="102"/>
      <c r="DAQ69" s="103"/>
      <c r="DAV69" s="102"/>
      <c r="DAW69" s="102"/>
      <c r="DAX69" s="103"/>
      <c r="DBC69" s="102"/>
      <c r="DBD69" s="102"/>
      <c r="DBE69" s="103"/>
      <c r="DBJ69" s="102"/>
      <c r="DBK69" s="102"/>
      <c r="DBL69" s="103"/>
      <c r="DBQ69" s="102"/>
      <c r="DBR69" s="102"/>
      <c r="DBS69" s="103"/>
      <c r="DBX69" s="102"/>
      <c r="DBY69" s="102"/>
      <c r="DBZ69" s="103"/>
      <c r="DCE69" s="102"/>
      <c r="DCF69" s="102"/>
      <c r="DCG69" s="103"/>
      <c r="DCL69" s="102"/>
      <c r="DCM69" s="102"/>
      <c r="DCN69" s="103"/>
      <c r="DCS69" s="102"/>
      <c r="DCT69" s="102"/>
      <c r="DCU69" s="103"/>
      <c r="DCZ69" s="102"/>
      <c r="DDA69" s="102"/>
      <c r="DDB69" s="103"/>
      <c r="DDG69" s="102"/>
      <c r="DDH69" s="102"/>
      <c r="DDI69" s="103"/>
      <c r="DDN69" s="102"/>
      <c r="DDO69" s="102"/>
      <c r="DDP69" s="103"/>
      <c r="DDU69" s="102"/>
      <c r="DDV69" s="102"/>
      <c r="DDW69" s="103"/>
      <c r="DEB69" s="102"/>
      <c r="DEC69" s="102"/>
      <c r="DED69" s="103"/>
      <c r="DEI69" s="102"/>
      <c r="DEJ69" s="102"/>
      <c r="DEK69" s="103"/>
      <c r="DEP69" s="102"/>
      <c r="DEQ69" s="102"/>
      <c r="DER69" s="103"/>
      <c r="DEW69" s="102"/>
      <c r="DEX69" s="102"/>
      <c r="DEY69" s="103"/>
      <c r="DFD69" s="102"/>
      <c r="DFE69" s="102"/>
      <c r="DFF69" s="103"/>
      <c r="DFK69" s="102"/>
      <c r="DFL69" s="102"/>
      <c r="DFM69" s="103"/>
      <c r="DFR69" s="102"/>
      <c r="DFS69" s="102"/>
      <c r="DFT69" s="103"/>
      <c r="DFY69" s="102"/>
      <c r="DFZ69" s="102"/>
      <c r="DGA69" s="103"/>
      <c r="DGF69" s="102"/>
      <c r="DGG69" s="102"/>
      <c r="DGH69" s="103"/>
      <c r="DGM69" s="102"/>
      <c r="DGN69" s="102"/>
      <c r="DGO69" s="103"/>
      <c r="DGT69" s="102"/>
      <c r="DGU69" s="102"/>
      <c r="DGV69" s="103"/>
      <c r="DHA69" s="102"/>
      <c r="DHB69" s="102"/>
      <c r="DHC69" s="103"/>
      <c r="DHH69" s="102"/>
      <c r="DHI69" s="102"/>
      <c r="DHJ69" s="103"/>
      <c r="DHO69" s="102"/>
      <c r="DHP69" s="102"/>
      <c r="DHQ69" s="103"/>
      <c r="DHV69" s="102"/>
      <c r="DHW69" s="102"/>
      <c r="DHX69" s="103"/>
      <c r="DIC69" s="102"/>
      <c r="DID69" s="102"/>
      <c r="DIE69" s="103"/>
      <c r="DIJ69" s="102"/>
      <c r="DIK69" s="102"/>
      <c r="DIL69" s="103"/>
      <c r="DIQ69" s="102"/>
      <c r="DIR69" s="102"/>
      <c r="DIS69" s="103"/>
      <c r="DIX69" s="102"/>
      <c r="DIY69" s="102"/>
      <c r="DIZ69" s="103"/>
      <c r="DJE69" s="102"/>
      <c r="DJF69" s="102"/>
      <c r="DJG69" s="103"/>
      <c r="DJL69" s="102"/>
      <c r="DJM69" s="102"/>
      <c r="DJN69" s="103"/>
      <c r="DJS69" s="102"/>
      <c r="DJT69" s="102"/>
      <c r="DJU69" s="103"/>
      <c r="DJZ69" s="102"/>
      <c r="DKA69" s="102"/>
      <c r="DKB69" s="103"/>
      <c r="DKG69" s="102"/>
      <c r="DKH69" s="102"/>
      <c r="DKI69" s="103"/>
      <c r="DKN69" s="102"/>
      <c r="DKO69" s="102"/>
      <c r="DKP69" s="103"/>
      <c r="DKU69" s="102"/>
      <c r="DKV69" s="102"/>
      <c r="DKW69" s="103"/>
      <c r="DLB69" s="102"/>
      <c r="DLC69" s="102"/>
      <c r="DLD69" s="103"/>
      <c r="DLI69" s="102"/>
      <c r="DLJ69" s="102"/>
      <c r="DLK69" s="103"/>
      <c r="DLP69" s="102"/>
      <c r="DLQ69" s="102"/>
      <c r="DLR69" s="103"/>
      <c r="DLW69" s="102"/>
      <c r="DLX69" s="102"/>
      <c r="DLY69" s="103"/>
      <c r="DMD69" s="102"/>
      <c r="DME69" s="102"/>
      <c r="DMF69" s="103"/>
      <c r="DMK69" s="102"/>
      <c r="DML69" s="102"/>
      <c r="DMM69" s="103"/>
      <c r="DMR69" s="102"/>
      <c r="DMS69" s="102"/>
      <c r="DMT69" s="103"/>
      <c r="DMY69" s="102"/>
      <c r="DMZ69" s="102"/>
      <c r="DNA69" s="103"/>
      <c r="DNF69" s="102"/>
      <c r="DNG69" s="102"/>
      <c r="DNH69" s="103"/>
      <c r="DNM69" s="102"/>
      <c r="DNN69" s="102"/>
      <c r="DNO69" s="103"/>
      <c r="DNT69" s="102"/>
      <c r="DNU69" s="102"/>
      <c r="DNV69" s="103"/>
      <c r="DOA69" s="102"/>
      <c r="DOB69" s="102"/>
      <c r="DOC69" s="103"/>
      <c r="DOH69" s="102"/>
      <c r="DOI69" s="102"/>
      <c r="DOJ69" s="103"/>
      <c r="DOO69" s="102"/>
      <c r="DOP69" s="102"/>
      <c r="DOQ69" s="103"/>
      <c r="DOV69" s="102"/>
      <c r="DOW69" s="102"/>
      <c r="DOX69" s="103"/>
      <c r="DPC69" s="102"/>
      <c r="DPD69" s="102"/>
      <c r="DPE69" s="103"/>
      <c r="DPJ69" s="102"/>
      <c r="DPK69" s="102"/>
      <c r="DPL69" s="103"/>
      <c r="DPQ69" s="102"/>
      <c r="DPR69" s="102"/>
      <c r="DPS69" s="103"/>
      <c r="DPX69" s="102"/>
      <c r="DPY69" s="102"/>
      <c r="DPZ69" s="103"/>
      <c r="DQE69" s="102"/>
      <c r="DQF69" s="102"/>
      <c r="DQG69" s="103"/>
      <c r="DQL69" s="102"/>
      <c r="DQM69" s="102"/>
      <c r="DQN69" s="103"/>
      <c r="DQS69" s="102"/>
      <c r="DQT69" s="102"/>
      <c r="DQU69" s="103"/>
      <c r="DQZ69" s="102"/>
      <c r="DRA69" s="102"/>
      <c r="DRB69" s="103"/>
      <c r="DRG69" s="102"/>
      <c r="DRH69" s="102"/>
      <c r="DRI69" s="103"/>
      <c r="DRN69" s="102"/>
      <c r="DRO69" s="102"/>
      <c r="DRP69" s="103"/>
      <c r="DRU69" s="102"/>
      <c r="DRV69" s="102"/>
      <c r="DRW69" s="103"/>
      <c r="DSB69" s="102"/>
      <c r="DSC69" s="102"/>
      <c r="DSD69" s="103"/>
      <c r="DSI69" s="102"/>
      <c r="DSJ69" s="102"/>
      <c r="DSK69" s="103"/>
      <c r="DSP69" s="102"/>
      <c r="DSQ69" s="102"/>
      <c r="DSR69" s="103"/>
      <c r="DSW69" s="102"/>
      <c r="DSX69" s="102"/>
      <c r="DSY69" s="103"/>
      <c r="DTD69" s="102"/>
      <c r="DTE69" s="102"/>
      <c r="DTF69" s="103"/>
      <c r="DTK69" s="102"/>
      <c r="DTL69" s="102"/>
      <c r="DTM69" s="103"/>
      <c r="DTR69" s="102"/>
      <c r="DTS69" s="102"/>
      <c r="DTT69" s="103"/>
      <c r="DTY69" s="102"/>
      <c r="DTZ69" s="102"/>
      <c r="DUA69" s="103"/>
      <c r="DUF69" s="102"/>
      <c r="DUG69" s="102"/>
      <c r="DUH69" s="103"/>
      <c r="DUM69" s="102"/>
      <c r="DUN69" s="102"/>
      <c r="DUO69" s="103"/>
      <c r="DUT69" s="102"/>
      <c r="DUU69" s="102"/>
      <c r="DUV69" s="103"/>
      <c r="DVA69" s="102"/>
      <c r="DVB69" s="102"/>
      <c r="DVC69" s="103"/>
      <c r="DVH69" s="102"/>
      <c r="DVI69" s="102"/>
      <c r="DVJ69" s="103"/>
      <c r="DVO69" s="102"/>
      <c r="DVP69" s="102"/>
      <c r="DVQ69" s="103"/>
      <c r="DVV69" s="102"/>
      <c r="DVW69" s="102"/>
      <c r="DVX69" s="103"/>
      <c r="DWC69" s="102"/>
      <c r="DWD69" s="102"/>
      <c r="DWE69" s="103"/>
      <c r="DWJ69" s="102"/>
      <c r="DWK69" s="102"/>
      <c r="DWL69" s="103"/>
      <c r="DWQ69" s="102"/>
      <c r="DWR69" s="102"/>
      <c r="DWS69" s="103"/>
      <c r="DWX69" s="102"/>
      <c r="DWY69" s="102"/>
      <c r="DWZ69" s="103"/>
      <c r="DXE69" s="102"/>
      <c r="DXF69" s="102"/>
      <c r="DXG69" s="103"/>
      <c r="DXL69" s="102"/>
      <c r="DXM69" s="102"/>
      <c r="DXN69" s="103"/>
      <c r="DXS69" s="102"/>
      <c r="DXT69" s="102"/>
      <c r="DXU69" s="103"/>
      <c r="DXZ69" s="102"/>
      <c r="DYA69" s="102"/>
      <c r="DYB69" s="103"/>
      <c r="DYG69" s="102"/>
      <c r="DYH69" s="102"/>
      <c r="DYI69" s="103"/>
      <c r="DYN69" s="102"/>
      <c r="DYO69" s="102"/>
      <c r="DYP69" s="103"/>
      <c r="DYU69" s="102"/>
      <c r="DYV69" s="102"/>
      <c r="DYW69" s="103"/>
      <c r="DZB69" s="102"/>
      <c r="DZC69" s="102"/>
      <c r="DZD69" s="103"/>
      <c r="DZI69" s="102"/>
      <c r="DZJ69" s="102"/>
      <c r="DZK69" s="103"/>
      <c r="DZP69" s="102"/>
      <c r="DZQ69" s="102"/>
      <c r="DZR69" s="103"/>
      <c r="DZW69" s="102"/>
      <c r="DZX69" s="102"/>
      <c r="DZY69" s="103"/>
      <c r="EAD69" s="102"/>
      <c r="EAE69" s="102"/>
      <c r="EAF69" s="103"/>
      <c r="EAK69" s="102"/>
      <c r="EAL69" s="102"/>
      <c r="EAM69" s="103"/>
      <c r="EAR69" s="102"/>
      <c r="EAS69" s="102"/>
      <c r="EAT69" s="103"/>
      <c r="EAY69" s="102"/>
      <c r="EAZ69" s="102"/>
      <c r="EBA69" s="103"/>
      <c r="EBF69" s="102"/>
      <c r="EBG69" s="102"/>
      <c r="EBH69" s="103"/>
      <c r="EBM69" s="102"/>
      <c r="EBN69" s="102"/>
      <c r="EBO69" s="103"/>
      <c r="EBT69" s="102"/>
      <c r="EBU69" s="102"/>
      <c r="EBV69" s="103"/>
      <c r="ECA69" s="102"/>
      <c r="ECB69" s="102"/>
      <c r="ECC69" s="103"/>
      <c r="ECH69" s="102"/>
      <c r="ECI69" s="102"/>
      <c r="ECJ69" s="103"/>
      <c r="ECO69" s="102"/>
      <c r="ECP69" s="102"/>
      <c r="ECQ69" s="103"/>
      <c r="ECV69" s="102"/>
      <c r="ECW69" s="102"/>
      <c r="ECX69" s="103"/>
      <c r="EDC69" s="102"/>
      <c r="EDD69" s="102"/>
      <c r="EDE69" s="103"/>
      <c r="EDJ69" s="102"/>
      <c r="EDK69" s="102"/>
      <c r="EDL69" s="103"/>
      <c r="EDQ69" s="102"/>
      <c r="EDR69" s="102"/>
      <c r="EDS69" s="103"/>
      <c r="EDX69" s="102"/>
      <c r="EDY69" s="102"/>
      <c r="EDZ69" s="103"/>
      <c r="EEE69" s="102"/>
      <c r="EEF69" s="102"/>
      <c r="EEG69" s="103"/>
      <c r="EEL69" s="102"/>
      <c r="EEM69" s="102"/>
      <c r="EEN69" s="103"/>
      <c r="EES69" s="102"/>
      <c r="EET69" s="102"/>
      <c r="EEU69" s="103"/>
      <c r="EEZ69" s="102"/>
      <c r="EFA69" s="102"/>
      <c r="EFB69" s="103"/>
      <c r="EFG69" s="102"/>
      <c r="EFH69" s="102"/>
      <c r="EFI69" s="103"/>
      <c r="EFN69" s="102"/>
      <c r="EFO69" s="102"/>
      <c r="EFP69" s="103"/>
      <c r="EFU69" s="102"/>
      <c r="EFV69" s="102"/>
      <c r="EFW69" s="103"/>
      <c r="EGB69" s="102"/>
      <c r="EGC69" s="102"/>
      <c r="EGD69" s="103"/>
      <c r="EGI69" s="102"/>
      <c r="EGJ69" s="102"/>
      <c r="EGK69" s="103"/>
      <c r="EGP69" s="102"/>
      <c r="EGQ69" s="102"/>
      <c r="EGR69" s="103"/>
      <c r="EGW69" s="102"/>
      <c r="EGX69" s="102"/>
      <c r="EGY69" s="103"/>
      <c r="EHD69" s="102"/>
      <c r="EHE69" s="102"/>
      <c r="EHF69" s="103"/>
      <c r="EHK69" s="102"/>
      <c r="EHL69" s="102"/>
      <c r="EHM69" s="103"/>
      <c r="EHR69" s="102"/>
      <c r="EHS69" s="102"/>
      <c r="EHT69" s="103"/>
      <c r="EHY69" s="102"/>
      <c r="EHZ69" s="102"/>
      <c r="EIA69" s="103"/>
      <c r="EIF69" s="102"/>
      <c r="EIG69" s="102"/>
      <c r="EIH69" s="103"/>
      <c r="EIM69" s="102"/>
      <c r="EIN69" s="102"/>
      <c r="EIO69" s="103"/>
      <c r="EIT69" s="102"/>
      <c r="EIU69" s="102"/>
      <c r="EIV69" s="103"/>
      <c r="EJA69" s="102"/>
      <c r="EJB69" s="102"/>
      <c r="EJC69" s="103"/>
      <c r="EJH69" s="102"/>
      <c r="EJI69" s="102"/>
      <c r="EJJ69" s="103"/>
      <c r="EJO69" s="102"/>
      <c r="EJP69" s="102"/>
      <c r="EJQ69" s="103"/>
      <c r="EJV69" s="102"/>
      <c r="EJW69" s="102"/>
      <c r="EJX69" s="103"/>
      <c r="EKC69" s="102"/>
      <c r="EKD69" s="102"/>
      <c r="EKE69" s="103"/>
      <c r="EKJ69" s="102"/>
      <c r="EKK69" s="102"/>
      <c r="EKL69" s="103"/>
      <c r="EKQ69" s="102"/>
      <c r="EKR69" s="102"/>
      <c r="EKS69" s="103"/>
      <c r="EKX69" s="102"/>
      <c r="EKY69" s="102"/>
      <c r="EKZ69" s="103"/>
      <c r="ELE69" s="102"/>
      <c r="ELF69" s="102"/>
      <c r="ELG69" s="103"/>
      <c r="ELL69" s="102"/>
      <c r="ELM69" s="102"/>
      <c r="ELN69" s="103"/>
      <c r="ELS69" s="102"/>
      <c r="ELT69" s="102"/>
      <c r="ELU69" s="103"/>
      <c r="ELZ69" s="102"/>
      <c r="EMA69" s="102"/>
      <c r="EMB69" s="103"/>
      <c r="EMG69" s="102"/>
      <c r="EMH69" s="102"/>
      <c r="EMI69" s="103"/>
      <c r="EMN69" s="102"/>
      <c r="EMO69" s="102"/>
      <c r="EMP69" s="103"/>
      <c r="EMU69" s="102"/>
      <c r="EMV69" s="102"/>
      <c r="EMW69" s="103"/>
      <c r="ENB69" s="102"/>
      <c r="ENC69" s="102"/>
      <c r="END69" s="103"/>
      <c r="ENI69" s="102"/>
      <c r="ENJ69" s="102"/>
      <c r="ENK69" s="103"/>
      <c r="ENP69" s="102"/>
      <c r="ENQ69" s="102"/>
      <c r="ENR69" s="103"/>
      <c r="ENW69" s="102"/>
      <c r="ENX69" s="102"/>
      <c r="ENY69" s="103"/>
      <c r="EOD69" s="102"/>
      <c r="EOE69" s="102"/>
      <c r="EOF69" s="103"/>
      <c r="EOK69" s="102"/>
      <c r="EOL69" s="102"/>
      <c r="EOM69" s="103"/>
      <c r="EOR69" s="102"/>
      <c r="EOS69" s="102"/>
      <c r="EOT69" s="103"/>
      <c r="EOY69" s="102"/>
      <c r="EOZ69" s="102"/>
      <c r="EPA69" s="103"/>
      <c r="EPF69" s="102"/>
      <c r="EPG69" s="102"/>
      <c r="EPH69" s="103"/>
      <c r="EPM69" s="102"/>
      <c r="EPN69" s="102"/>
      <c r="EPO69" s="103"/>
      <c r="EPT69" s="102"/>
      <c r="EPU69" s="102"/>
      <c r="EPV69" s="103"/>
      <c r="EQA69" s="102"/>
      <c r="EQB69" s="102"/>
      <c r="EQC69" s="103"/>
      <c r="EQH69" s="102"/>
      <c r="EQI69" s="102"/>
      <c r="EQJ69" s="103"/>
      <c r="EQO69" s="102"/>
      <c r="EQP69" s="102"/>
      <c r="EQQ69" s="103"/>
      <c r="EQV69" s="102"/>
      <c r="EQW69" s="102"/>
      <c r="EQX69" s="103"/>
      <c r="ERC69" s="102"/>
      <c r="ERD69" s="102"/>
      <c r="ERE69" s="103"/>
      <c r="ERJ69" s="102"/>
      <c r="ERK69" s="102"/>
      <c r="ERL69" s="103"/>
      <c r="ERQ69" s="102"/>
      <c r="ERR69" s="102"/>
      <c r="ERS69" s="103"/>
      <c r="ERX69" s="102"/>
      <c r="ERY69" s="102"/>
      <c r="ERZ69" s="103"/>
      <c r="ESE69" s="102"/>
      <c r="ESF69" s="102"/>
      <c r="ESG69" s="103"/>
      <c r="ESL69" s="102"/>
      <c r="ESM69" s="102"/>
      <c r="ESN69" s="103"/>
      <c r="ESS69" s="102"/>
      <c r="EST69" s="102"/>
      <c r="ESU69" s="103"/>
      <c r="ESZ69" s="102"/>
      <c r="ETA69" s="102"/>
      <c r="ETB69" s="103"/>
      <c r="ETG69" s="102"/>
      <c r="ETH69" s="102"/>
      <c r="ETI69" s="103"/>
      <c r="ETN69" s="102"/>
      <c r="ETO69" s="102"/>
      <c r="ETP69" s="103"/>
      <c r="ETU69" s="102"/>
      <c r="ETV69" s="102"/>
      <c r="ETW69" s="103"/>
      <c r="EUB69" s="102"/>
      <c r="EUC69" s="102"/>
      <c r="EUD69" s="103"/>
      <c r="EUI69" s="102"/>
      <c r="EUJ69" s="102"/>
      <c r="EUK69" s="103"/>
      <c r="EUP69" s="102"/>
      <c r="EUQ69" s="102"/>
      <c r="EUR69" s="103"/>
      <c r="EUW69" s="102"/>
      <c r="EUX69" s="102"/>
      <c r="EUY69" s="103"/>
      <c r="EVD69" s="102"/>
      <c r="EVE69" s="102"/>
      <c r="EVF69" s="103"/>
      <c r="EVK69" s="102"/>
      <c r="EVL69" s="102"/>
      <c r="EVM69" s="103"/>
      <c r="EVR69" s="102"/>
      <c r="EVS69" s="102"/>
      <c r="EVT69" s="103"/>
      <c r="EVY69" s="102"/>
      <c r="EVZ69" s="102"/>
      <c r="EWA69" s="103"/>
      <c r="EWF69" s="102"/>
      <c r="EWG69" s="102"/>
      <c r="EWH69" s="103"/>
      <c r="EWM69" s="102"/>
      <c r="EWN69" s="102"/>
      <c r="EWO69" s="103"/>
      <c r="EWT69" s="102"/>
      <c r="EWU69" s="102"/>
      <c r="EWV69" s="103"/>
      <c r="EXA69" s="102"/>
      <c r="EXB69" s="102"/>
      <c r="EXC69" s="103"/>
      <c r="EXH69" s="102"/>
      <c r="EXI69" s="102"/>
      <c r="EXJ69" s="103"/>
      <c r="EXO69" s="102"/>
      <c r="EXP69" s="102"/>
      <c r="EXQ69" s="103"/>
      <c r="EXV69" s="102"/>
      <c r="EXW69" s="102"/>
      <c r="EXX69" s="103"/>
      <c r="EYC69" s="102"/>
      <c r="EYD69" s="102"/>
      <c r="EYE69" s="103"/>
      <c r="EYJ69" s="102"/>
      <c r="EYK69" s="102"/>
      <c r="EYL69" s="103"/>
      <c r="EYQ69" s="102"/>
      <c r="EYR69" s="102"/>
      <c r="EYS69" s="103"/>
      <c r="EYX69" s="102"/>
      <c r="EYY69" s="102"/>
      <c r="EYZ69" s="103"/>
      <c r="EZE69" s="102"/>
      <c r="EZF69" s="102"/>
      <c r="EZG69" s="103"/>
      <c r="EZL69" s="102"/>
      <c r="EZM69" s="102"/>
      <c r="EZN69" s="103"/>
      <c r="EZS69" s="102"/>
      <c r="EZT69" s="102"/>
      <c r="EZU69" s="103"/>
      <c r="EZZ69" s="102"/>
      <c r="FAA69" s="102"/>
      <c r="FAB69" s="103"/>
      <c r="FAG69" s="102"/>
      <c r="FAH69" s="102"/>
      <c r="FAI69" s="103"/>
      <c r="FAN69" s="102"/>
      <c r="FAO69" s="102"/>
      <c r="FAP69" s="103"/>
      <c r="FAU69" s="102"/>
      <c r="FAV69" s="102"/>
      <c r="FAW69" s="103"/>
      <c r="FBB69" s="102"/>
      <c r="FBC69" s="102"/>
      <c r="FBD69" s="103"/>
      <c r="FBI69" s="102"/>
      <c r="FBJ69" s="102"/>
      <c r="FBK69" s="103"/>
      <c r="FBP69" s="102"/>
      <c r="FBQ69" s="102"/>
      <c r="FBR69" s="103"/>
      <c r="FBW69" s="102"/>
      <c r="FBX69" s="102"/>
      <c r="FBY69" s="103"/>
      <c r="FCD69" s="102"/>
      <c r="FCE69" s="102"/>
      <c r="FCF69" s="103"/>
      <c r="FCK69" s="102"/>
      <c r="FCL69" s="102"/>
      <c r="FCM69" s="103"/>
      <c r="FCR69" s="102"/>
      <c r="FCS69" s="102"/>
      <c r="FCT69" s="103"/>
      <c r="FCY69" s="102"/>
      <c r="FCZ69" s="102"/>
      <c r="FDA69" s="103"/>
      <c r="FDF69" s="102"/>
      <c r="FDG69" s="102"/>
      <c r="FDH69" s="103"/>
      <c r="FDM69" s="102"/>
      <c r="FDN69" s="102"/>
      <c r="FDO69" s="103"/>
      <c r="FDT69" s="102"/>
      <c r="FDU69" s="102"/>
      <c r="FDV69" s="103"/>
      <c r="FEA69" s="102"/>
      <c r="FEB69" s="102"/>
      <c r="FEC69" s="103"/>
      <c r="FEH69" s="102"/>
      <c r="FEI69" s="102"/>
      <c r="FEJ69" s="103"/>
      <c r="FEO69" s="102"/>
      <c r="FEP69" s="102"/>
      <c r="FEQ69" s="103"/>
      <c r="FEV69" s="102"/>
      <c r="FEW69" s="102"/>
      <c r="FEX69" s="103"/>
      <c r="FFC69" s="102"/>
      <c r="FFD69" s="102"/>
      <c r="FFE69" s="103"/>
      <c r="FFJ69" s="102"/>
      <c r="FFK69" s="102"/>
      <c r="FFL69" s="103"/>
      <c r="FFQ69" s="102"/>
      <c r="FFR69" s="102"/>
      <c r="FFS69" s="103"/>
      <c r="FFX69" s="102"/>
      <c r="FFY69" s="102"/>
      <c r="FFZ69" s="103"/>
      <c r="FGE69" s="102"/>
      <c r="FGF69" s="102"/>
      <c r="FGG69" s="103"/>
      <c r="FGL69" s="102"/>
      <c r="FGM69" s="102"/>
      <c r="FGN69" s="103"/>
      <c r="FGS69" s="102"/>
      <c r="FGT69" s="102"/>
      <c r="FGU69" s="103"/>
      <c r="FGZ69" s="102"/>
      <c r="FHA69" s="102"/>
      <c r="FHB69" s="103"/>
      <c r="FHG69" s="102"/>
      <c r="FHH69" s="102"/>
      <c r="FHI69" s="103"/>
      <c r="FHN69" s="102"/>
      <c r="FHO69" s="102"/>
      <c r="FHP69" s="103"/>
      <c r="FHU69" s="102"/>
      <c r="FHV69" s="102"/>
      <c r="FHW69" s="103"/>
      <c r="FIB69" s="102"/>
      <c r="FIC69" s="102"/>
      <c r="FID69" s="103"/>
      <c r="FII69" s="102"/>
      <c r="FIJ69" s="102"/>
      <c r="FIK69" s="103"/>
      <c r="FIP69" s="102"/>
      <c r="FIQ69" s="102"/>
      <c r="FIR69" s="103"/>
      <c r="FIW69" s="102"/>
      <c r="FIX69" s="102"/>
      <c r="FIY69" s="103"/>
      <c r="FJD69" s="102"/>
      <c r="FJE69" s="102"/>
      <c r="FJF69" s="103"/>
      <c r="FJK69" s="102"/>
      <c r="FJL69" s="102"/>
      <c r="FJM69" s="103"/>
      <c r="FJR69" s="102"/>
      <c r="FJS69" s="102"/>
      <c r="FJT69" s="103"/>
      <c r="FJY69" s="102"/>
      <c r="FJZ69" s="102"/>
      <c r="FKA69" s="103"/>
      <c r="FKF69" s="102"/>
      <c r="FKG69" s="102"/>
      <c r="FKH69" s="103"/>
      <c r="FKM69" s="102"/>
      <c r="FKN69" s="102"/>
      <c r="FKO69" s="103"/>
      <c r="FKT69" s="102"/>
      <c r="FKU69" s="102"/>
      <c r="FKV69" s="103"/>
      <c r="FLA69" s="102"/>
      <c r="FLB69" s="102"/>
      <c r="FLC69" s="103"/>
      <c r="FLH69" s="102"/>
      <c r="FLI69" s="102"/>
      <c r="FLJ69" s="103"/>
      <c r="FLO69" s="102"/>
      <c r="FLP69" s="102"/>
      <c r="FLQ69" s="103"/>
      <c r="FLV69" s="102"/>
      <c r="FLW69" s="102"/>
      <c r="FLX69" s="103"/>
      <c r="FMC69" s="102"/>
      <c r="FMD69" s="102"/>
      <c r="FME69" s="103"/>
      <c r="FMJ69" s="102"/>
      <c r="FMK69" s="102"/>
      <c r="FML69" s="103"/>
      <c r="FMQ69" s="102"/>
      <c r="FMR69" s="102"/>
      <c r="FMS69" s="103"/>
      <c r="FMX69" s="102"/>
      <c r="FMY69" s="102"/>
      <c r="FMZ69" s="103"/>
      <c r="FNE69" s="102"/>
      <c r="FNF69" s="102"/>
      <c r="FNG69" s="103"/>
      <c r="FNL69" s="102"/>
      <c r="FNM69" s="102"/>
      <c r="FNN69" s="103"/>
      <c r="FNS69" s="102"/>
      <c r="FNT69" s="102"/>
      <c r="FNU69" s="103"/>
      <c r="FNZ69" s="102"/>
      <c r="FOA69" s="102"/>
      <c r="FOB69" s="103"/>
      <c r="FOG69" s="102"/>
      <c r="FOH69" s="102"/>
      <c r="FOI69" s="103"/>
      <c r="FON69" s="102"/>
      <c r="FOO69" s="102"/>
      <c r="FOP69" s="103"/>
      <c r="FOU69" s="102"/>
      <c r="FOV69" s="102"/>
      <c r="FOW69" s="103"/>
      <c r="FPB69" s="102"/>
      <c r="FPC69" s="102"/>
      <c r="FPD69" s="103"/>
      <c r="FPI69" s="102"/>
      <c r="FPJ69" s="102"/>
      <c r="FPK69" s="103"/>
      <c r="FPP69" s="102"/>
      <c r="FPQ69" s="102"/>
      <c r="FPR69" s="103"/>
      <c r="FPW69" s="102"/>
      <c r="FPX69" s="102"/>
      <c r="FPY69" s="103"/>
      <c r="FQD69" s="102"/>
      <c r="FQE69" s="102"/>
      <c r="FQF69" s="103"/>
      <c r="FQK69" s="102"/>
      <c r="FQL69" s="102"/>
      <c r="FQM69" s="103"/>
      <c r="FQR69" s="102"/>
      <c r="FQS69" s="102"/>
      <c r="FQT69" s="103"/>
      <c r="FQY69" s="102"/>
      <c r="FQZ69" s="102"/>
      <c r="FRA69" s="103"/>
      <c r="FRF69" s="102"/>
      <c r="FRG69" s="102"/>
      <c r="FRH69" s="103"/>
      <c r="FRM69" s="102"/>
      <c r="FRN69" s="102"/>
      <c r="FRO69" s="103"/>
      <c r="FRT69" s="102"/>
      <c r="FRU69" s="102"/>
      <c r="FRV69" s="103"/>
      <c r="FSA69" s="102"/>
      <c r="FSB69" s="102"/>
      <c r="FSC69" s="103"/>
      <c r="FSH69" s="102"/>
      <c r="FSI69" s="102"/>
      <c r="FSJ69" s="103"/>
      <c r="FSO69" s="102"/>
      <c r="FSP69" s="102"/>
      <c r="FSQ69" s="103"/>
      <c r="FSV69" s="102"/>
      <c r="FSW69" s="102"/>
      <c r="FSX69" s="103"/>
      <c r="FTC69" s="102"/>
      <c r="FTD69" s="102"/>
      <c r="FTE69" s="103"/>
      <c r="FTJ69" s="102"/>
      <c r="FTK69" s="102"/>
      <c r="FTL69" s="103"/>
      <c r="FTQ69" s="102"/>
      <c r="FTR69" s="102"/>
      <c r="FTS69" s="103"/>
      <c r="FTX69" s="102"/>
      <c r="FTY69" s="102"/>
      <c r="FTZ69" s="103"/>
      <c r="FUE69" s="102"/>
      <c r="FUF69" s="102"/>
      <c r="FUG69" s="103"/>
      <c r="FUL69" s="102"/>
      <c r="FUM69" s="102"/>
      <c r="FUN69" s="103"/>
      <c r="FUS69" s="102"/>
      <c r="FUT69" s="102"/>
      <c r="FUU69" s="103"/>
      <c r="FUZ69" s="102"/>
      <c r="FVA69" s="102"/>
      <c r="FVB69" s="103"/>
      <c r="FVG69" s="102"/>
      <c r="FVH69" s="102"/>
      <c r="FVI69" s="103"/>
      <c r="FVN69" s="102"/>
      <c r="FVO69" s="102"/>
      <c r="FVP69" s="103"/>
      <c r="FVU69" s="102"/>
      <c r="FVV69" s="102"/>
      <c r="FVW69" s="103"/>
      <c r="FWB69" s="102"/>
      <c r="FWC69" s="102"/>
      <c r="FWD69" s="103"/>
      <c r="FWI69" s="102"/>
      <c r="FWJ69" s="102"/>
      <c r="FWK69" s="103"/>
      <c r="FWP69" s="102"/>
      <c r="FWQ69" s="102"/>
      <c r="FWR69" s="103"/>
      <c r="FWW69" s="102"/>
      <c r="FWX69" s="102"/>
      <c r="FWY69" s="103"/>
      <c r="FXD69" s="102"/>
      <c r="FXE69" s="102"/>
      <c r="FXF69" s="103"/>
      <c r="FXK69" s="102"/>
      <c r="FXL69" s="102"/>
      <c r="FXM69" s="103"/>
      <c r="FXR69" s="102"/>
      <c r="FXS69" s="102"/>
      <c r="FXT69" s="103"/>
      <c r="FXY69" s="102"/>
      <c r="FXZ69" s="102"/>
      <c r="FYA69" s="103"/>
      <c r="FYF69" s="102"/>
      <c r="FYG69" s="102"/>
      <c r="FYH69" s="103"/>
      <c r="FYM69" s="102"/>
      <c r="FYN69" s="102"/>
      <c r="FYO69" s="103"/>
      <c r="FYT69" s="102"/>
      <c r="FYU69" s="102"/>
      <c r="FYV69" s="103"/>
      <c r="FZA69" s="102"/>
      <c r="FZB69" s="102"/>
      <c r="FZC69" s="103"/>
      <c r="FZH69" s="102"/>
      <c r="FZI69" s="102"/>
      <c r="FZJ69" s="103"/>
      <c r="FZO69" s="102"/>
      <c r="FZP69" s="102"/>
      <c r="FZQ69" s="103"/>
      <c r="FZV69" s="102"/>
      <c r="FZW69" s="102"/>
      <c r="FZX69" s="103"/>
      <c r="GAC69" s="102"/>
      <c r="GAD69" s="102"/>
      <c r="GAE69" s="103"/>
      <c r="GAJ69" s="102"/>
      <c r="GAK69" s="102"/>
      <c r="GAL69" s="103"/>
      <c r="GAQ69" s="102"/>
      <c r="GAR69" s="102"/>
      <c r="GAS69" s="103"/>
      <c r="GAX69" s="102"/>
      <c r="GAY69" s="102"/>
      <c r="GAZ69" s="103"/>
      <c r="GBE69" s="102"/>
      <c r="GBF69" s="102"/>
      <c r="GBG69" s="103"/>
      <c r="GBL69" s="102"/>
      <c r="GBM69" s="102"/>
      <c r="GBN69" s="103"/>
      <c r="GBS69" s="102"/>
      <c r="GBT69" s="102"/>
      <c r="GBU69" s="103"/>
      <c r="GBZ69" s="102"/>
      <c r="GCA69" s="102"/>
      <c r="GCB69" s="103"/>
      <c r="GCG69" s="102"/>
      <c r="GCH69" s="102"/>
      <c r="GCI69" s="103"/>
      <c r="GCN69" s="102"/>
      <c r="GCO69" s="102"/>
      <c r="GCP69" s="103"/>
      <c r="GCU69" s="102"/>
      <c r="GCV69" s="102"/>
      <c r="GCW69" s="103"/>
      <c r="GDB69" s="102"/>
      <c r="GDC69" s="102"/>
      <c r="GDD69" s="103"/>
      <c r="GDI69" s="102"/>
      <c r="GDJ69" s="102"/>
      <c r="GDK69" s="103"/>
      <c r="GDP69" s="102"/>
      <c r="GDQ69" s="102"/>
      <c r="GDR69" s="103"/>
      <c r="GDW69" s="102"/>
      <c r="GDX69" s="102"/>
      <c r="GDY69" s="103"/>
      <c r="GED69" s="102"/>
      <c r="GEE69" s="102"/>
      <c r="GEF69" s="103"/>
      <c r="GEK69" s="102"/>
      <c r="GEL69" s="102"/>
      <c r="GEM69" s="103"/>
      <c r="GER69" s="102"/>
      <c r="GES69" s="102"/>
      <c r="GET69" s="103"/>
      <c r="GEY69" s="102"/>
      <c r="GEZ69" s="102"/>
      <c r="GFA69" s="103"/>
      <c r="GFF69" s="102"/>
      <c r="GFG69" s="102"/>
      <c r="GFH69" s="103"/>
      <c r="GFM69" s="102"/>
      <c r="GFN69" s="102"/>
      <c r="GFO69" s="103"/>
      <c r="GFT69" s="102"/>
      <c r="GFU69" s="102"/>
      <c r="GFV69" s="103"/>
      <c r="GGA69" s="102"/>
      <c r="GGB69" s="102"/>
      <c r="GGC69" s="103"/>
      <c r="GGH69" s="102"/>
      <c r="GGI69" s="102"/>
      <c r="GGJ69" s="103"/>
      <c r="GGO69" s="102"/>
      <c r="GGP69" s="102"/>
      <c r="GGQ69" s="103"/>
      <c r="GGV69" s="102"/>
      <c r="GGW69" s="102"/>
      <c r="GGX69" s="103"/>
      <c r="GHC69" s="102"/>
      <c r="GHD69" s="102"/>
      <c r="GHE69" s="103"/>
      <c r="GHJ69" s="102"/>
      <c r="GHK69" s="102"/>
      <c r="GHL69" s="103"/>
      <c r="GHQ69" s="102"/>
      <c r="GHR69" s="102"/>
      <c r="GHS69" s="103"/>
      <c r="GHX69" s="102"/>
      <c r="GHY69" s="102"/>
      <c r="GHZ69" s="103"/>
      <c r="GIE69" s="102"/>
      <c r="GIF69" s="102"/>
      <c r="GIG69" s="103"/>
      <c r="GIL69" s="102"/>
      <c r="GIM69" s="102"/>
      <c r="GIN69" s="103"/>
      <c r="GIS69" s="102"/>
      <c r="GIT69" s="102"/>
      <c r="GIU69" s="103"/>
      <c r="GIZ69" s="102"/>
      <c r="GJA69" s="102"/>
      <c r="GJB69" s="103"/>
      <c r="GJG69" s="102"/>
      <c r="GJH69" s="102"/>
      <c r="GJI69" s="103"/>
      <c r="GJN69" s="102"/>
      <c r="GJO69" s="102"/>
      <c r="GJP69" s="103"/>
      <c r="GJU69" s="102"/>
      <c r="GJV69" s="102"/>
      <c r="GJW69" s="103"/>
      <c r="GKB69" s="102"/>
      <c r="GKC69" s="102"/>
      <c r="GKD69" s="103"/>
      <c r="GKI69" s="102"/>
      <c r="GKJ69" s="102"/>
      <c r="GKK69" s="103"/>
      <c r="GKP69" s="102"/>
      <c r="GKQ69" s="102"/>
      <c r="GKR69" s="103"/>
      <c r="GKW69" s="102"/>
      <c r="GKX69" s="102"/>
      <c r="GKY69" s="103"/>
      <c r="GLD69" s="102"/>
      <c r="GLE69" s="102"/>
      <c r="GLF69" s="103"/>
      <c r="GLK69" s="102"/>
      <c r="GLL69" s="102"/>
      <c r="GLM69" s="103"/>
      <c r="GLR69" s="102"/>
      <c r="GLS69" s="102"/>
      <c r="GLT69" s="103"/>
      <c r="GLY69" s="102"/>
      <c r="GLZ69" s="102"/>
      <c r="GMA69" s="103"/>
      <c r="GMF69" s="102"/>
      <c r="GMG69" s="102"/>
      <c r="GMH69" s="103"/>
      <c r="GMM69" s="102"/>
      <c r="GMN69" s="102"/>
      <c r="GMO69" s="103"/>
      <c r="GMT69" s="102"/>
      <c r="GMU69" s="102"/>
      <c r="GMV69" s="103"/>
      <c r="GNA69" s="102"/>
      <c r="GNB69" s="102"/>
      <c r="GNC69" s="103"/>
      <c r="GNH69" s="102"/>
      <c r="GNI69" s="102"/>
      <c r="GNJ69" s="103"/>
      <c r="GNO69" s="102"/>
      <c r="GNP69" s="102"/>
      <c r="GNQ69" s="103"/>
      <c r="GNV69" s="102"/>
      <c r="GNW69" s="102"/>
      <c r="GNX69" s="103"/>
      <c r="GOC69" s="102"/>
      <c r="GOD69" s="102"/>
      <c r="GOE69" s="103"/>
      <c r="GOJ69" s="102"/>
      <c r="GOK69" s="102"/>
      <c r="GOL69" s="103"/>
      <c r="GOQ69" s="102"/>
      <c r="GOR69" s="102"/>
      <c r="GOS69" s="103"/>
      <c r="GOX69" s="102"/>
      <c r="GOY69" s="102"/>
      <c r="GOZ69" s="103"/>
      <c r="GPE69" s="102"/>
      <c r="GPF69" s="102"/>
      <c r="GPG69" s="103"/>
      <c r="GPL69" s="102"/>
      <c r="GPM69" s="102"/>
      <c r="GPN69" s="103"/>
      <c r="GPS69" s="102"/>
      <c r="GPT69" s="102"/>
      <c r="GPU69" s="103"/>
      <c r="GPZ69" s="102"/>
      <c r="GQA69" s="102"/>
      <c r="GQB69" s="103"/>
      <c r="GQG69" s="102"/>
      <c r="GQH69" s="102"/>
      <c r="GQI69" s="103"/>
      <c r="GQN69" s="102"/>
      <c r="GQO69" s="102"/>
      <c r="GQP69" s="103"/>
      <c r="GQU69" s="102"/>
      <c r="GQV69" s="102"/>
      <c r="GQW69" s="103"/>
      <c r="GRB69" s="102"/>
      <c r="GRC69" s="102"/>
      <c r="GRD69" s="103"/>
      <c r="GRI69" s="102"/>
      <c r="GRJ69" s="102"/>
      <c r="GRK69" s="103"/>
      <c r="GRP69" s="102"/>
      <c r="GRQ69" s="102"/>
      <c r="GRR69" s="103"/>
      <c r="GRW69" s="102"/>
      <c r="GRX69" s="102"/>
      <c r="GRY69" s="103"/>
      <c r="GSD69" s="102"/>
      <c r="GSE69" s="102"/>
      <c r="GSF69" s="103"/>
      <c r="GSK69" s="102"/>
      <c r="GSL69" s="102"/>
      <c r="GSM69" s="103"/>
      <c r="GSR69" s="102"/>
      <c r="GSS69" s="102"/>
      <c r="GST69" s="103"/>
      <c r="GSY69" s="102"/>
      <c r="GSZ69" s="102"/>
      <c r="GTA69" s="103"/>
      <c r="GTF69" s="102"/>
      <c r="GTG69" s="102"/>
      <c r="GTH69" s="103"/>
      <c r="GTM69" s="102"/>
      <c r="GTN69" s="102"/>
      <c r="GTO69" s="103"/>
      <c r="GTT69" s="102"/>
      <c r="GTU69" s="102"/>
      <c r="GTV69" s="103"/>
      <c r="GUA69" s="102"/>
      <c r="GUB69" s="102"/>
      <c r="GUC69" s="103"/>
      <c r="GUH69" s="102"/>
      <c r="GUI69" s="102"/>
      <c r="GUJ69" s="103"/>
      <c r="GUO69" s="102"/>
      <c r="GUP69" s="102"/>
      <c r="GUQ69" s="103"/>
      <c r="GUV69" s="102"/>
      <c r="GUW69" s="102"/>
      <c r="GUX69" s="103"/>
      <c r="GVC69" s="102"/>
      <c r="GVD69" s="102"/>
      <c r="GVE69" s="103"/>
      <c r="GVJ69" s="102"/>
      <c r="GVK69" s="102"/>
      <c r="GVL69" s="103"/>
      <c r="GVQ69" s="102"/>
      <c r="GVR69" s="102"/>
      <c r="GVS69" s="103"/>
      <c r="GVX69" s="102"/>
      <c r="GVY69" s="102"/>
      <c r="GVZ69" s="103"/>
      <c r="GWE69" s="102"/>
      <c r="GWF69" s="102"/>
      <c r="GWG69" s="103"/>
      <c r="GWL69" s="102"/>
      <c r="GWM69" s="102"/>
      <c r="GWN69" s="103"/>
      <c r="GWS69" s="102"/>
      <c r="GWT69" s="102"/>
      <c r="GWU69" s="103"/>
      <c r="GWZ69" s="102"/>
      <c r="GXA69" s="102"/>
      <c r="GXB69" s="103"/>
      <c r="GXG69" s="102"/>
      <c r="GXH69" s="102"/>
      <c r="GXI69" s="103"/>
      <c r="GXN69" s="102"/>
      <c r="GXO69" s="102"/>
      <c r="GXP69" s="103"/>
      <c r="GXU69" s="102"/>
      <c r="GXV69" s="102"/>
      <c r="GXW69" s="103"/>
      <c r="GYB69" s="102"/>
      <c r="GYC69" s="102"/>
      <c r="GYD69" s="103"/>
      <c r="GYI69" s="102"/>
      <c r="GYJ69" s="102"/>
      <c r="GYK69" s="103"/>
      <c r="GYP69" s="102"/>
      <c r="GYQ69" s="102"/>
      <c r="GYR69" s="103"/>
      <c r="GYW69" s="102"/>
      <c r="GYX69" s="102"/>
      <c r="GYY69" s="103"/>
      <c r="GZD69" s="102"/>
      <c r="GZE69" s="102"/>
      <c r="GZF69" s="103"/>
      <c r="GZK69" s="102"/>
      <c r="GZL69" s="102"/>
      <c r="GZM69" s="103"/>
      <c r="GZR69" s="102"/>
      <c r="GZS69" s="102"/>
      <c r="GZT69" s="103"/>
      <c r="GZY69" s="102"/>
      <c r="GZZ69" s="102"/>
      <c r="HAA69" s="103"/>
      <c r="HAF69" s="102"/>
      <c r="HAG69" s="102"/>
      <c r="HAH69" s="103"/>
      <c r="HAM69" s="102"/>
      <c r="HAN69" s="102"/>
      <c r="HAO69" s="103"/>
      <c r="HAT69" s="102"/>
      <c r="HAU69" s="102"/>
      <c r="HAV69" s="103"/>
      <c r="HBA69" s="102"/>
      <c r="HBB69" s="102"/>
      <c r="HBC69" s="103"/>
      <c r="HBH69" s="102"/>
      <c r="HBI69" s="102"/>
      <c r="HBJ69" s="103"/>
      <c r="HBO69" s="102"/>
      <c r="HBP69" s="102"/>
      <c r="HBQ69" s="103"/>
      <c r="HBV69" s="102"/>
      <c r="HBW69" s="102"/>
      <c r="HBX69" s="103"/>
      <c r="HCC69" s="102"/>
      <c r="HCD69" s="102"/>
      <c r="HCE69" s="103"/>
      <c r="HCJ69" s="102"/>
      <c r="HCK69" s="102"/>
      <c r="HCL69" s="103"/>
      <c r="HCQ69" s="102"/>
      <c r="HCR69" s="102"/>
      <c r="HCS69" s="103"/>
      <c r="HCX69" s="102"/>
      <c r="HCY69" s="102"/>
      <c r="HCZ69" s="103"/>
      <c r="HDE69" s="102"/>
      <c r="HDF69" s="102"/>
      <c r="HDG69" s="103"/>
      <c r="HDL69" s="102"/>
      <c r="HDM69" s="102"/>
      <c r="HDN69" s="103"/>
      <c r="HDS69" s="102"/>
      <c r="HDT69" s="102"/>
      <c r="HDU69" s="103"/>
      <c r="HDZ69" s="102"/>
      <c r="HEA69" s="102"/>
      <c r="HEB69" s="103"/>
      <c r="HEG69" s="102"/>
      <c r="HEH69" s="102"/>
      <c r="HEI69" s="103"/>
      <c r="HEN69" s="102"/>
      <c r="HEO69" s="102"/>
      <c r="HEP69" s="103"/>
      <c r="HEU69" s="102"/>
      <c r="HEV69" s="102"/>
      <c r="HEW69" s="103"/>
      <c r="HFB69" s="102"/>
      <c r="HFC69" s="102"/>
      <c r="HFD69" s="103"/>
      <c r="HFI69" s="102"/>
      <c r="HFJ69" s="102"/>
      <c r="HFK69" s="103"/>
      <c r="HFP69" s="102"/>
      <c r="HFQ69" s="102"/>
      <c r="HFR69" s="103"/>
      <c r="HFW69" s="102"/>
      <c r="HFX69" s="102"/>
      <c r="HFY69" s="103"/>
      <c r="HGD69" s="102"/>
      <c r="HGE69" s="102"/>
      <c r="HGF69" s="103"/>
      <c r="HGK69" s="102"/>
      <c r="HGL69" s="102"/>
      <c r="HGM69" s="103"/>
      <c r="HGR69" s="102"/>
      <c r="HGS69" s="102"/>
      <c r="HGT69" s="103"/>
      <c r="HGY69" s="102"/>
      <c r="HGZ69" s="102"/>
      <c r="HHA69" s="103"/>
      <c r="HHF69" s="102"/>
      <c r="HHG69" s="102"/>
      <c r="HHH69" s="103"/>
      <c r="HHM69" s="102"/>
      <c r="HHN69" s="102"/>
      <c r="HHO69" s="103"/>
      <c r="HHT69" s="102"/>
      <c r="HHU69" s="102"/>
      <c r="HHV69" s="103"/>
      <c r="HIA69" s="102"/>
      <c r="HIB69" s="102"/>
      <c r="HIC69" s="103"/>
      <c r="HIH69" s="102"/>
      <c r="HII69" s="102"/>
      <c r="HIJ69" s="103"/>
      <c r="HIO69" s="102"/>
      <c r="HIP69" s="102"/>
      <c r="HIQ69" s="103"/>
      <c r="HIV69" s="102"/>
      <c r="HIW69" s="102"/>
      <c r="HIX69" s="103"/>
      <c r="HJC69" s="102"/>
      <c r="HJD69" s="102"/>
      <c r="HJE69" s="103"/>
      <c r="HJJ69" s="102"/>
      <c r="HJK69" s="102"/>
      <c r="HJL69" s="103"/>
      <c r="HJQ69" s="102"/>
      <c r="HJR69" s="102"/>
      <c r="HJS69" s="103"/>
      <c r="HJX69" s="102"/>
      <c r="HJY69" s="102"/>
      <c r="HJZ69" s="103"/>
      <c r="HKE69" s="102"/>
      <c r="HKF69" s="102"/>
      <c r="HKG69" s="103"/>
      <c r="HKL69" s="102"/>
      <c r="HKM69" s="102"/>
      <c r="HKN69" s="103"/>
      <c r="HKS69" s="102"/>
      <c r="HKT69" s="102"/>
      <c r="HKU69" s="103"/>
      <c r="HKZ69" s="102"/>
      <c r="HLA69" s="102"/>
      <c r="HLB69" s="103"/>
      <c r="HLG69" s="102"/>
      <c r="HLH69" s="102"/>
      <c r="HLI69" s="103"/>
      <c r="HLN69" s="102"/>
      <c r="HLO69" s="102"/>
      <c r="HLP69" s="103"/>
      <c r="HLU69" s="102"/>
      <c r="HLV69" s="102"/>
      <c r="HLW69" s="103"/>
      <c r="HMB69" s="102"/>
      <c r="HMC69" s="102"/>
      <c r="HMD69" s="103"/>
      <c r="HMI69" s="102"/>
      <c r="HMJ69" s="102"/>
      <c r="HMK69" s="103"/>
      <c r="HMP69" s="102"/>
      <c r="HMQ69" s="102"/>
      <c r="HMR69" s="103"/>
      <c r="HMW69" s="102"/>
      <c r="HMX69" s="102"/>
      <c r="HMY69" s="103"/>
      <c r="HND69" s="102"/>
      <c r="HNE69" s="102"/>
      <c r="HNF69" s="103"/>
      <c r="HNK69" s="102"/>
      <c r="HNL69" s="102"/>
      <c r="HNM69" s="103"/>
      <c r="HNR69" s="102"/>
      <c r="HNS69" s="102"/>
      <c r="HNT69" s="103"/>
      <c r="HNY69" s="102"/>
      <c r="HNZ69" s="102"/>
      <c r="HOA69" s="103"/>
      <c r="HOF69" s="102"/>
      <c r="HOG69" s="102"/>
      <c r="HOH69" s="103"/>
      <c r="HOM69" s="102"/>
      <c r="HON69" s="102"/>
      <c r="HOO69" s="103"/>
      <c r="HOT69" s="102"/>
      <c r="HOU69" s="102"/>
      <c r="HOV69" s="103"/>
      <c r="HPA69" s="102"/>
      <c r="HPB69" s="102"/>
      <c r="HPC69" s="103"/>
      <c r="HPH69" s="102"/>
      <c r="HPI69" s="102"/>
      <c r="HPJ69" s="103"/>
      <c r="HPO69" s="102"/>
      <c r="HPP69" s="102"/>
      <c r="HPQ69" s="103"/>
      <c r="HPV69" s="102"/>
      <c r="HPW69" s="102"/>
      <c r="HPX69" s="103"/>
      <c r="HQC69" s="102"/>
      <c r="HQD69" s="102"/>
      <c r="HQE69" s="103"/>
      <c r="HQJ69" s="102"/>
      <c r="HQK69" s="102"/>
      <c r="HQL69" s="103"/>
      <c r="HQQ69" s="102"/>
      <c r="HQR69" s="102"/>
      <c r="HQS69" s="103"/>
      <c r="HQX69" s="102"/>
      <c r="HQY69" s="102"/>
      <c r="HQZ69" s="103"/>
      <c r="HRE69" s="102"/>
      <c r="HRF69" s="102"/>
      <c r="HRG69" s="103"/>
      <c r="HRL69" s="102"/>
      <c r="HRM69" s="102"/>
      <c r="HRN69" s="103"/>
      <c r="HRS69" s="102"/>
      <c r="HRT69" s="102"/>
      <c r="HRU69" s="103"/>
      <c r="HRZ69" s="102"/>
      <c r="HSA69" s="102"/>
      <c r="HSB69" s="103"/>
      <c r="HSG69" s="102"/>
      <c r="HSH69" s="102"/>
      <c r="HSI69" s="103"/>
      <c r="HSN69" s="102"/>
      <c r="HSO69" s="102"/>
      <c r="HSP69" s="103"/>
      <c r="HSU69" s="102"/>
      <c r="HSV69" s="102"/>
      <c r="HSW69" s="103"/>
      <c r="HTB69" s="102"/>
      <c r="HTC69" s="102"/>
      <c r="HTD69" s="103"/>
      <c r="HTI69" s="102"/>
      <c r="HTJ69" s="102"/>
      <c r="HTK69" s="103"/>
      <c r="HTP69" s="102"/>
      <c r="HTQ69" s="102"/>
      <c r="HTR69" s="103"/>
      <c r="HTW69" s="102"/>
      <c r="HTX69" s="102"/>
      <c r="HTY69" s="103"/>
      <c r="HUD69" s="102"/>
      <c r="HUE69" s="102"/>
      <c r="HUF69" s="103"/>
      <c r="HUK69" s="102"/>
      <c r="HUL69" s="102"/>
      <c r="HUM69" s="103"/>
      <c r="HUR69" s="102"/>
      <c r="HUS69" s="102"/>
      <c r="HUT69" s="103"/>
      <c r="HUY69" s="102"/>
      <c r="HUZ69" s="102"/>
      <c r="HVA69" s="103"/>
      <c r="HVF69" s="102"/>
      <c r="HVG69" s="102"/>
      <c r="HVH69" s="103"/>
      <c r="HVM69" s="102"/>
      <c r="HVN69" s="102"/>
      <c r="HVO69" s="103"/>
      <c r="HVT69" s="102"/>
      <c r="HVU69" s="102"/>
      <c r="HVV69" s="103"/>
      <c r="HWA69" s="102"/>
      <c r="HWB69" s="102"/>
      <c r="HWC69" s="103"/>
      <c r="HWH69" s="102"/>
      <c r="HWI69" s="102"/>
      <c r="HWJ69" s="103"/>
      <c r="HWO69" s="102"/>
      <c r="HWP69" s="102"/>
      <c r="HWQ69" s="103"/>
      <c r="HWV69" s="102"/>
      <c r="HWW69" s="102"/>
      <c r="HWX69" s="103"/>
      <c r="HXC69" s="102"/>
      <c r="HXD69" s="102"/>
      <c r="HXE69" s="103"/>
      <c r="HXJ69" s="102"/>
      <c r="HXK69" s="102"/>
      <c r="HXL69" s="103"/>
      <c r="HXQ69" s="102"/>
      <c r="HXR69" s="102"/>
      <c r="HXS69" s="103"/>
      <c r="HXX69" s="102"/>
      <c r="HXY69" s="102"/>
      <c r="HXZ69" s="103"/>
      <c r="HYE69" s="102"/>
      <c r="HYF69" s="102"/>
      <c r="HYG69" s="103"/>
      <c r="HYL69" s="102"/>
      <c r="HYM69" s="102"/>
      <c r="HYN69" s="103"/>
      <c r="HYS69" s="102"/>
      <c r="HYT69" s="102"/>
      <c r="HYU69" s="103"/>
      <c r="HYZ69" s="102"/>
      <c r="HZA69" s="102"/>
      <c r="HZB69" s="103"/>
      <c r="HZG69" s="102"/>
      <c r="HZH69" s="102"/>
      <c r="HZI69" s="103"/>
      <c r="HZN69" s="102"/>
      <c r="HZO69" s="102"/>
      <c r="HZP69" s="103"/>
      <c r="HZU69" s="102"/>
      <c r="HZV69" s="102"/>
      <c r="HZW69" s="103"/>
      <c r="IAB69" s="102"/>
      <c r="IAC69" s="102"/>
      <c r="IAD69" s="103"/>
      <c r="IAI69" s="102"/>
      <c r="IAJ69" s="102"/>
      <c r="IAK69" s="103"/>
      <c r="IAP69" s="102"/>
      <c r="IAQ69" s="102"/>
      <c r="IAR69" s="103"/>
      <c r="IAW69" s="102"/>
      <c r="IAX69" s="102"/>
      <c r="IAY69" s="103"/>
      <c r="IBD69" s="102"/>
      <c r="IBE69" s="102"/>
      <c r="IBF69" s="103"/>
      <c r="IBK69" s="102"/>
      <c r="IBL69" s="102"/>
      <c r="IBM69" s="103"/>
      <c r="IBR69" s="102"/>
      <c r="IBS69" s="102"/>
      <c r="IBT69" s="103"/>
      <c r="IBY69" s="102"/>
      <c r="IBZ69" s="102"/>
      <c r="ICA69" s="103"/>
      <c r="ICF69" s="102"/>
      <c r="ICG69" s="102"/>
      <c r="ICH69" s="103"/>
      <c r="ICM69" s="102"/>
      <c r="ICN69" s="102"/>
      <c r="ICO69" s="103"/>
      <c r="ICT69" s="102"/>
      <c r="ICU69" s="102"/>
      <c r="ICV69" s="103"/>
      <c r="IDA69" s="102"/>
      <c r="IDB69" s="102"/>
      <c r="IDC69" s="103"/>
      <c r="IDH69" s="102"/>
      <c r="IDI69" s="102"/>
      <c r="IDJ69" s="103"/>
      <c r="IDO69" s="102"/>
      <c r="IDP69" s="102"/>
      <c r="IDQ69" s="103"/>
      <c r="IDV69" s="102"/>
      <c r="IDW69" s="102"/>
      <c r="IDX69" s="103"/>
      <c r="IEC69" s="102"/>
      <c r="IED69" s="102"/>
      <c r="IEE69" s="103"/>
      <c r="IEJ69" s="102"/>
      <c r="IEK69" s="102"/>
      <c r="IEL69" s="103"/>
      <c r="IEQ69" s="102"/>
      <c r="IER69" s="102"/>
      <c r="IES69" s="103"/>
      <c r="IEX69" s="102"/>
      <c r="IEY69" s="102"/>
      <c r="IEZ69" s="103"/>
      <c r="IFE69" s="102"/>
      <c r="IFF69" s="102"/>
      <c r="IFG69" s="103"/>
      <c r="IFL69" s="102"/>
      <c r="IFM69" s="102"/>
      <c r="IFN69" s="103"/>
      <c r="IFS69" s="102"/>
      <c r="IFT69" s="102"/>
      <c r="IFU69" s="103"/>
      <c r="IFZ69" s="102"/>
      <c r="IGA69" s="102"/>
      <c r="IGB69" s="103"/>
      <c r="IGG69" s="102"/>
      <c r="IGH69" s="102"/>
      <c r="IGI69" s="103"/>
      <c r="IGN69" s="102"/>
      <c r="IGO69" s="102"/>
      <c r="IGP69" s="103"/>
      <c r="IGU69" s="102"/>
      <c r="IGV69" s="102"/>
      <c r="IGW69" s="103"/>
      <c r="IHB69" s="102"/>
      <c r="IHC69" s="102"/>
      <c r="IHD69" s="103"/>
      <c r="IHI69" s="102"/>
      <c r="IHJ69" s="102"/>
      <c r="IHK69" s="103"/>
      <c r="IHP69" s="102"/>
      <c r="IHQ69" s="102"/>
      <c r="IHR69" s="103"/>
      <c r="IHW69" s="102"/>
      <c r="IHX69" s="102"/>
      <c r="IHY69" s="103"/>
      <c r="IID69" s="102"/>
      <c r="IIE69" s="102"/>
      <c r="IIF69" s="103"/>
      <c r="IIK69" s="102"/>
      <c r="IIL69" s="102"/>
      <c r="IIM69" s="103"/>
      <c r="IIR69" s="102"/>
      <c r="IIS69" s="102"/>
      <c r="IIT69" s="103"/>
      <c r="IIY69" s="102"/>
      <c r="IIZ69" s="102"/>
      <c r="IJA69" s="103"/>
      <c r="IJF69" s="102"/>
      <c r="IJG69" s="102"/>
      <c r="IJH69" s="103"/>
      <c r="IJM69" s="102"/>
      <c r="IJN69" s="102"/>
      <c r="IJO69" s="103"/>
      <c r="IJT69" s="102"/>
      <c r="IJU69" s="102"/>
      <c r="IJV69" s="103"/>
      <c r="IKA69" s="102"/>
      <c r="IKB69" s="102"/>
      <c r="IKC69" s="103"/>
      <c r="IKH69" s="102"/>
      <c r="IKI69" s="102"/>
      <c r="IKJ69" s="103"/>
      <c r="IKO69" s="102"/>
      <c r="IKP69" s="102"/>
      <c r="IKQ69" s="103"/>
      <c r="IKV69" s="102"/>
      <c r="IKW69" s="102"/>
      <c r="IKX69" s="103"/>
      <c r="ILC69" s="102"/>
      <c r="ILD69" s="102"/>
      <c r="ILE69" s="103"/>
      <c r="ILJ69" s="102"/>
      <c r="ILK69" s="102"/>
      <c r="ILL69" s="103"/>
      <c r="ILQ69" s="102"/>
      <c r="ILR69" s="102"/>
      <c r="ILS69" s="103"/>
      <c r="ILX69" s="102"/>
      <c r="ILY69" s="102"/>
      <c r="ILZ69" s="103"/>
      <c r="IME69" s="102"/>
      <c r="IMF69" s="102"/>
      <c r="IMG69" s="103"/>
      <c r="IML69" s="102"/>
      <c r="IMM69" s="102"/>
      <c r="IMN69" s="103"/>
      <c r="IMS69" s="102"/>
      <c r="IMT69" s="102"/>
      <c r="IMU69" s="103"/>
      <c r="IMZ69" s="102"/>
      <c r="INA69" s="102"/>
      <c r="INB69" s="103"/>
      <c r="ING69" s="102"/>
      <c r="INH69" s="102"/>
      <c r="INI69" s="103"/>
      <c r="INN69" s="102"/>
      <c r="INO69" s="102"/>
      <c r="INP69" s="103"/>
      <c r="INU69" s="102"/>
      <c r="INV69" s="102"/>
      <c r="INW69" s="103"/>
      <c r="IOB69" s="102"/>
      <c r="IOC69" s="102"/>
      <c r="IOD69" s="103"/>
      <c r="IOI69" s="102"/>
      <c r="IOJ69" s="102"/>
      <c r="IOK69" s="103"/>
      <c r="IOP69" s="102"/>
      <c r="IOQ69" s="102"/>
      <c r="IOR69" s="103"/>
      <c r="IOW69" s="102"/>
      <c r="IOX69" s="102"/>
      <c r="IOY69" s="103"/>
      <c r="IPD69" s="102"/>
      <c r="IPE69" s="102"/>
      <c r="IPF69" s="103"/>
      <c r="IPK69" s="102"/>
      <c r="IPL69" s="102"/>
      <c r="IPM69" s="103"/>
      <c r="IPR69" s="102"/>
      <c r="IPS69" s="102"/>
      <c r="IPT69" s="103"/>
      <c r="IPY69" s="102"/>
      <c r="IPZ69" s="102"/>
      <c r="IQA69" s="103"/>
      <c r="IQF69" s="102"/>
      <c r="IQG69" s="102"/>
      <c r="IQH69" s="103"/>
      <c r="IQM69" s="102"/>
      <c r="IQN69" s="102"/>
      <c r="IQO69" s="103"/>
      <c r="IQT69" s="102"/>
      <c r="IQU69" s="102"/>
      <c r="IQV69" s="103"/>
      <c r="IRA69" s="102"/>
      <c r="IRB69" s="102"/>
      <c r="IRC69" s="103"/>
      <c r="IRH69" s="102"/>
      <c r="IRI69" s="102"/>
      <c r="IRJ69" s="103"/>
      <c r="IRO69" s="102"/>
      <c r="IRP69" s="102"/>
      <c r="IRQ69" s="103"/>
      <c r="IRV69" s="102"/>
      <c r="IRW69" s="102"/>
      <c r="IRX69" s="103"/>
      <c r="ISC69" s="102"/>
      <c r="ISD69" s="102"/>
      <c r="ISE69" s="103"/>
      <c r="ISJ69" s="102"/>
      <c r="ISK69" s="102"/>
      <c r="ISL69" s="103"/>
      <c r="ISQ69" s="102"/>
      <c r="ISR69" s="102"/>
      <c r="ISS69" s="103"/>
      <c r="ISX69" s="102"/>
      <c r="ISY69" s="102"/>
      <c r="ISZ69" s="103"/>
      <c r="ITE69" s="102"/>
      <c r="ITF69" s="102"/>
      <c r="ITG69" s="103"/>
      <c r="ITL69" s="102"/>
      <c r="ITM69" s="102"/>
      <c r="ITN69" s="103"/>
      <c r="ITS69" s="102"/>
      <c r="ITT69" s="102"/>
      <c r="ITU69" s="103"/>
      <c r="ITZ69" s="102"/>
      <c r="IUA69" s="102"/>
      <c r="IUB69" s="103"/>
      <c r="IUG69" s="102"/>
      <c r="IUH69" s="102"/>
      <c r="IUI69" s="103"/>
      <c r="IUN69" s="102"/>
      <c r="IUO69" s="102"/>
      <c r="IUP69" s="103"/>
      <c r="IUU69" s="102"/>
      <c r="IUV69" s="102"/>
      <c r="IUW69" s="103"/>
      <c r="IVB69" s="102"/>
      <c r="IVC69" s="102"/>
      <c r="IVD69" s="103"/>
      <c r="IVI69" s="102"/>
      <c r="IVJ69" s="102"/>
      <c r="IVK69" s="103"/>
      <c r="IVP69" s="102"/>
      <c r="IVQ69" s="102"/>
      <c r="IVR69" s="103"/>
      <c r="IVW69" s="102"/>
      <c r="IVX69" s="102"/>
      <c r="IVY69" s="103"/>
      <c r="IWD69" s="102"/>
      <c r="IWE69" s="102"/>
      <c r="IWF69" s="103"/>
      <c r="IWK69" s="102"/>
      <c r="IWL69" s="102"/>
      <c r="IWM69" s="103"/>
      <c r="IWR69" s="102"/>
      <c r="IWS69" s="102"/>
      <c r="IWT69" s="103"/>
      <c r="IWY69" s="102"/>
      <c r="IWZ69" s="102"/>
      <c r="IXA69" s="103"/>
      <c r="IXF69" s="102"/>
      <c r="IXG69" s="102"/>
      <c r="IXH69" s="103"/>
      <c r="IXM69" s="102"/>
      <c r="IXN69" s="102"/>
      <c r="IXO69" s="103"/>
      <c r="IXT69" s="102"/>
      <c r="IXU69" s="102"/>
      <c r="IXV69" s="103"/>
      <c r="IYA69" s="102"/>
      <c r="IYB69" s="102"/>
      <c r="IYC69" s="103"/>
      <c r="IYH69" s="102"/>
      <c r="IYI69" s="102"/>
      <c r="IYJ69" s="103"/>
      <c r="IYO69" s="102"/>
      <c r="IYP69" s="102"/>
      <c r="IYQ69" s="103"/>
      <c r="IYV69" s="102"/>
      <c r="IYW69" s="102"/>
      <c r="IYX69" s="103"/>
      <c r="IZC69" s="102"/>
      <c r="IZD69" s="102"/>
      <c r="IZE69" s="103"/>
      <c r="IZJ69" s="102"/>
      <c r="IZK69" s="102"/>
      <c r="IZL69" s="103"/>
      <c r="IZQ69" s="102"/>
      <c r="IZR69" s="102"/>
      <c r="IZS69" s="103"/>
      <c r="IZX69" s="102"/>
      <c r="IZY69" s="102"/>
      <c r="IZZ69" s="103"/>
      <c r="JAE69" s="102"/>
      <c r="JAF69" s="102"/>
      <c r="JAG69" s="103"/>
      <c r="JAL69" s="102"/>
      <c r="JAM69" s="102"/>
      <c r="JAN69" s="103"/>
      <c r="JAS69" s="102"/>
      <c r="JAT69" s="102"/>
      <c r="JAU69" s="103"/>
      <c r="JAZ69" s="102"/>
      <c r="JBA69" s="102"/>
      <c r="JBB69" s="103"/>
      <c r="JBG69" s="102"/>
      <c r="JBH69" s="102"/>
      <c r="JBI69" s="103"/>
      <c r="JBN69" s="102"/>
      <c r="JBO69" s="102"/>
      <c r="JBP69" s="103"/>
      <c r="JBU69" s="102"/>
      <c r="JBV69" s="102"/>
      <c r="JBW69" s="103"/>
      <c r="JCB69" s="102"/>
      <c r="JCC69" s="102"/>
      <c r="JCD69" s="103"/>
      <c r="JCI69" s="102"/>
      <c r="JCJ69" s="102"/>
      <c r="JCK69" s="103"/>
      <c r="JCP69" s="102"/>
      <c r="JCQ69" s="102"/>
      <c r="JCR69" s="103"/>
      <c r="JCW69" s="102"/>
      <c r="JCX69" s="102"/>
      <c r="JCY69" s="103"/>
      <c r="JDD69" s="102"/>
      <c r="JDE69" s="102"/>
      <c r="JDF69" s="103"/>
      <c r="JDK69" s="102"/>
      <c r="JDL69" s="102"/>
      <c r="JDM69" s="103"/>
      <c r="JDR69" s="102"/>
      <c r="JDS69" s="102"/>
      <c r="JDT69" s="103"/>
      <c r="JDY69" s="102"/>
      <c r="JDZ69" s="102"/>
      <c r="JEA69" s="103"/>
      <c r="JEF69" s="102"/>
      <c r="JEG69" s="102"/>
      <c r="JEH69" s="103"/>
      <c r="JEM69" s="102"/>
      <c r="JEN69" s="102"/>
      <c r="JEO69" s="103"/>
      <c r="JET69" s="102"/>
      <c r="JEU69" s="102"/>
      <c r="JEV69" s="103"/>
      <c r="JFA69" s="102"/>
      <c r="JFB69" s="102"/>
      <c r="JFC69" s="103"/>
      <c r="JFH69" s="102"/>
      <c r="JFI69" s="102"/>
      <c r="JFJ69" s="103"/>
      <c r="JFO69" s="102"/>
      <c r="JFP69" s="102"/>
      <c r="JFQ69" s="103"/>
      <c r="JFV69" s="102"/>
      <c r="JFW69" s="102"/>
      <c r="JFX69" s="103"/>
      <c r="JGC69" s="102"/>
      <c r="JGD69" s="102"/>
      <c r="JGE69" s="103"/>
      <c r="JGJ69" s="102"/>
      <c r="JGK69" s="102"/>
      <c r="JGL69" s="103"/>
      <c r="JGQ69" s="102"/>
      <c r="JGR69" s="102"/>
      <c r="JGS69" s="103"/>
      <c r="JGX69" s="102"/>
      <c r="JGY69" s="102"/>
      <c r="JGZ69" s="103"/>
      <c r="JHE69" s="102"/>
      <c r="JHF69" s="102"/>
      <c r="JHG69" s="103"/>
      <c r="JHL69" s="102"/>
      <c r="JHM69" s="102"/>
      <c r="JHN69" s="103"/>
      <c r="JHS69" s="102"/>
      <c r="JHT69" s="102"/>
      <c r="JHU69" s="103"/>
      <c r="JHZ69" s="102"/>
      <c r="JIA69" s="102"/>
      <c r="JIB69" s="103"/>
      <c r="JIG69" s="102"/>
      <c r="JIH69" s="102"/>
      <c r="JII69" s="103"/>
      <c r="JIN69" s="102"/>
      <c r="JIO69" s="102"/>
      <c r="JIP69" s="103"/>
      <c r="JIU69" s="102"/>
      <c r="JIV69" s="102"/>
      <c r="JIW69" s="103"/>
      <c r="JJB69" s="102"/>
      <c r="JJC69" s="102"/>
      <c r="JJD69" s="103"/>
      <c r="JJI69" s="102"/>
      <c r="JJJ69" s="102"/>
      <c r="JJK69" s="103"/>
      <c r="JJP69" s="102"/>
      <c r="JJQ69" s="102"/>
      <c r="JJR69" s="103"/>
      <c r="JJW69" s="102"/>
      <c r="JJX69" s="102"/>
      <c r="JJY69" s="103"/>
      <c r="JKD69" s="102"/>
      <c r="JKE69" s="102"/>
      <c r="JKF69" s="103"/>
      <c r="JKK69" s="102"/>
      <c r="JKL69" s="102"/>
      <c r="JKM69" s="103"/>
      <c r="JKR69" s="102"/>
      <c r="JKS69" s="102"/>
      <c r="JKT69" s="103"/>
      <c r="JKY69" s="102"/>
      <c r="JKZ69" s="102"/>
      <c r="JLA69" s="103"/>
      <c r="JLF69" s="102"/>
      <c r="JLG69" s="102"/>
      <c r="JLH69" s="103"/>
      <c r="JLM69" s="102"/>
      <c r="JLN69" s="102"/>
      <c r="JLO69" s="103"/>
      <c r="JLT69" s="102"/>
      <c r="JLU69" s="102"/>
      <c r="JLV69" s="103"/>
      <c r="JMA69" s="102"/>
      <c r="JMB69" s="102"/>
      <c r="JMC69" s="103"/>
      <c r="JMH69" s="102"/>
      <c r="JMI69" s="102"/>
      <c r="JMJ69" s="103"/>
      <c r="JMO69" s="102"/>
      <c r="JMP69" s="102"/>
      <c r="JMQ69" s="103"/>
      <c r="JMV69" s="102"/>
      <c r="JMW69" s="102"/>
      <c r="JMX69" s="103"/>
      <c r="JNC69" s="102"/>
      <c r="JND69" s="102"/>
      <c r="JNE69" s="103"/>
      <c r="JNJ69" s="102"/>
      <c r="JNK69" s="102"/>
      <c r="JNL69" s="103"/>
      <c r="JNQ69" s="102"/>
      <c r="JNR69" s="102"/>
      <c r="JNS69" s="103"/>
      <c r="JNX69" s="102"/>
      <c r="JNY69" s="102"/>
      <c r="JNZ69" s="103"/>
      <c r="JOE69" s="102"/>
      <c r="JOF69" s="102"/>
      <c r="JOG69" s="103"/>
      <c r="JOL69" s="102"/>
      <c r="JOM69" s="102"/>
      <c r="JON69" s="103"/>
      <c r="JOS69" s="102"/>
      <c r="JOT69" s="102"/>
      <c r="JOU69" s="103"/>
      <c r="JOZ69" s="102"/>
      <c r="JPA69" s="102"/>
      <c r="JPB69" s="103"/>
      <c r="JPG69" s="102"/>
      <c r="JPH69" s="102"/>
      <c r="JPI69" s="103"/>
      <c r="JPN69" s="102"/>
      <c r="JPO69" s="102"/>
      <c r="JPP69" s="103"/>
      <c r="JPU69" s="102"/>
      <c r="JPV69" s="102"/>
      <c r="JPW69" s="103"/>
      <c r="JQB69" s="102"/>
      <c r="JQC69" s="102"/>
      <c r="JQD69" s="103"/>
      <c r="JQI69" s="102"/>
      <c r="JQJ69" s="102"/>
      <c r="JQK69" s="103"/>
      <c r="JQP69" s="102"/>
      <c r="JQQ69" s="102"/>
      <c r="JQR69" s="103"/>
      <c r="JQW69" s="102"/>
      <c r="JQX69" s="102"/>
      <c r="JQY69" s="103"/>
      <c r="JRD69" s="102"/>
      <c r="JRE69" s="102"/>
      <c r="JRF69" s="103"/>
      <c r="JRK69" s="102"/>
      <c r="JRL69" s="102"/>
      <c r="JRM69" s="103"/>
      <c r="JRR69" s="102"/>
      <c r="JRS69" s="102"/>
      <c r="JRT69" s="103"/>
      <c r="JRY69" s="102"/>
      <c r="JRZ69" s="102"/>
      <c r="JSA69" s="103"/>
      <c r="JSF69" s="102"/>
      <c r="JSG69" s="102"/>
      <c r="JSH69" s="103"/>
      <c r="JSM69" s="102"/>
      <c r="JSN69" s="102"/>
      <c r="JSO69" s="103"/>
      <c r="JST69" s="102"/>
      <c r="JSU69" s="102"/>
      <c r="JSV69" s="103"/>
      <c r="JTA69" s="102"/>
      <c r="JTB69" s="102"/>
      <c r="JTC69" s="103"/>
      <c r="JTH69" s="102"/>
      <c r="JTI69" s="102"/>
      <c r="JTJ69" s="103"/>
      <c r="JTO69" s="102"/>
      <c r="JTP69" s="102"/>
      <c r="JTQ69" s="103"/>
      <c r="JTV69" s="102"/>
      <c r="JTW69" s="102"/>
      <c r="JTX69" s="103"/>
      <c r="JUC69" s="102"/>
      <c r="JUD69" s="102"/>
      <c r="JUE69" s="103"/>
      <c r="JUJ69" s="102"/>
      <c r="JUK69" s="102"/>
      <c r="JUL69" s="103"/>
      <c r="JUQ69" s="102"/>
      <c r="JUR69" s="102"/>
      <c r="JUS69" s="103"/>
      <c r="JUX69" s="102"/>
      <c r="JUY69" s="102"/>
      <c r="JUZ69" s="103"/>
      <c r="JVE69" s="102"/>
      <c r="JVF69" s="102"/>
      <c r="JVG69" s="103"/>
      <c r="JVL69" s="102"/>
      <c r="JVM69" s="102"/>
      <c r="JVN69" s="103"/>
      <c r="JVS69" s="102"/>
      <c r="JVT69" s="102"/>
      <c r="JVU69" s="103"/>
      <c r="JVZ69" s="102"/>
      <c r="JWA69" s="102"/>
      <c r="JWB69" s="103"/>
      <c r="JWG69" s="102"/>
      <c r="JWH69" s="102"/>
      <c r="JWI69" s="103"/>
      <c r="JWN69" s="102"/>
      <c r="JWO69" s="102"/>
      <c r="JWP69" s="103"/>
      <c r="JWU69" s="102"/>
      <c r="JWV69" s="102"/>
      <c r="JWW69" s="103"/>
      <c r="JXB69" s="102"/>
      <c r="JXC69" s="102"/>
      <c r="JXD69" s="103"/>
      <c r="JXI69" s="102"/>
      <c r="JXJ69" s="102"/>
      <c r="JXK69" s="103"/>
      <c r="JXP69" s="102"/>
      <c r="JXQ69" s="102"/>
      <c r="JXR69" s="103"/>
      <c r="JXW69" s="102"/>
      <c r="JXX69" s="102"/>
      <c r="JXY69" s="103"/>
      <c r="JYD69" s="102"/>
      <c r="JYE69" s="102"/>
      <c r="JYF69" s="103"/>
      <c r="JYK69" s="102"/>
      <c r="JYL69" s="102"/>
      <c r="JYM69" s="103"/>
      <c r="JYR69" s="102"/>
      <c r="JYS69" s="102"/>
      <c r="JYT69" s="103"/>
      <c r="JYY69" s="102"/>
      <c r="JYZ69" s="102"/>
      <c r="JZA69" s="103"/>
      <c r="JZF69" s="102"/>
      <c r="JZG69" s="102"/>
      <c r="JZH69" s="103"/>
      <c r="JZM69" s="102"/>
      <c r="JZN69" s="102"/>
      <c r="JZO69" s="103"/>
      <c r="JZT69" s="102"/>
      <c r="JZU69" s="102"/>
      <c r="JZV69" s="103"/>
      <c r="KAA69" s="102"/>
      <c r="KAB69" s="102"/>
      <c r="KAC69" s="103"/>
      <c r="KAH69" s="102"/>
      <c r="KAI69" s="102"/>
      <c r="KAJ69" s="103"/>
      <c r="KAO69" s="102"/>
      <c r="KAP69" s="102"/>
      <c r="KAQ69" s="103"/>
      <c r="KAV69" s="102"/>
      <c r="KAW69" s="102"/>
      <c r="KAX69" s="103"/>
      <c r="KBC69" s="102"/>
      <c r="KBD69" s="102"/>
      <c r="KBE69" s="103"/>
      <c r="KBJ69" s="102"/>
      <c r="KBK69" s="102"/>
      <c r="KBL69" s="103"/>
      <c r="KBQ69" s="102"/>
      <c r="KBR69" s="102"/>
      <c r="KBS69" s="103"/>
      <c r="KBX69" s="102"/>
      <c r="KBY69" s="102"/>
      <c r="KBZ69" s="103"/>
      <c r="KCE69" s="102"/>
      <c r="KCF69" s="102"/>
      <c r="KCG69" s="103"/>
      <c r="KCL69" s="102"/>
      <c r="KCM69" s="102"/>
      <c r="KCN69" s="103"/>
      <c r="KCS69" s="102"/>
      <c r="KCT69" s="102"/>
      <c r="KCU69" s="103"/>
      <c r="KCZ69" s="102"/>
      <c r="KDA69" s="102"/>
      <c r="KDB69" s="103"/>
      <c r="KDG69" s="102"/>
      <c r="KDH69" s="102"/>
      <c r="KDI69" s="103"/>
      <c r="KDN69" s="102"/>
      <c r="KDO69" s="102"/>
      <c r="KDP69" s="103"/>
      <c r="KDU69" s="102"/>
      <c r="KDV69" s="102"/>
      <c r="KDW69" s="103"/>
      <c r="KEB69" s="102"/>
      <c r="KEC69" s="102"/>
      <c r="KED69" s="103"/>
      <c r="KEI69" s="102"/>
      <c r="KEJ69" s="102"/>
      <c r="KEK69" s="103"/>
      <c r="KEP69" s="102"/>
      <c r="KEQ69" s="102"/>
      <c r="KER69" s="103"/>
      <c r="KEW69" s="102"/>
      <c r="KEX69" s="102"/>
      <c r="KEY69" s="103"/>
      <c r="KFD69" s="102"/>
      <c r="KFE69" s="102"/>
      <c r="KFF69" s="103"/>
      <c r="KFK69" s="102"/>
      <c r="KFL69" s="102"/>
      <c r="KFM69" s="103"/>
      <c r="KFR69" s="102"/>
      <c r="KFS69" s="102"/>
      <c r="KFT69" s="103"/>
      <c r="KFY69" s="102"/>
      <c r="KFZ69" s="102"/>
      <c r="KGA69" s="103"/>
      <c r="KGF69" s="102"/>
      <c r="KGG69" s="102"/>
      <c r="KGH69" s="103"/>
      <c r="KGM69" s="102"/>
      <c r="KGN69" s="102"/>
      <c r="KGO69" s="103"/>
      <c r="KGT69" s="102"/>
      <c r="KGU69" s="102"/>
      <c r="KGV69" s="103"/>
      <c r="KHA69" s="102"/>
      <c r="KHB69" s="102"/>
      <c r="KHC69" s="103"/>
      <c r="KHH69" s="102"/>
      <c r="KHI69" s="102"/>
      <c r="KHJ69" s="103"/>
      <c r="KHO69" s="102"/>
      <c r="KHP69" s="102"/>
      <c r="KHQ69" s="103"/>
      <c r="KHV69" s="102"/>
      <c r="KHW69" s="102"/>
      <c r="KHX69" s="103"/>
      <c r="KIC69" s="102"/>
      <c r="KID69" s="102"/>
      <c r="KIE69" s="103"/>
      <c r="KIJ69" s="102"/>
      <c r="KIK69" s="102"/>
      <c r="KIL69" s="103"/>
      <c r="KIQ69" s="102"/>
      <c r="KIR69" s="102"/>
      <c r="KIS69" s="103"/>
      <c r="KIX69" s="102"/>
      <c r="KIY69" s="102"/>
      <c r="KIZ69" s="103"/>
      <c r="KJE69" s="102"/>
      <c r="KJF69" s="102"/>
      <c r="KJG69" s="103"/>
      <c r="KJL69" s="102"/>
      <c r="KJM69" s="102"/>
      <c r="KJN69" s="103"/>
      <c r="KJS69" s="102"/>
      <c r="KJT69" s="102"/>
      <c r="KJU69" s="103"/>
      <c r="KJZ69" s="102"/>
      <c r="KKA69" s="102"/>
      <c r="KKB69" s="103"/>
      <c r="KKG69" s="102"/>
      <c r="KKH69" s="102"/>
      <c r="KKI69" s="103"/>
      <c r="KKN69" s="102"/>
      <c r="KKO69" s="102"/>
      <c r="KKP69" s="103"/>
      <c r="KKU69" s="102"/>
      <c r="KKV69" s="102"/>
      <c r="KKW69" s="103"/>
      <c r="KLB69" s="102"/>
      <c r="KLC69" s="102"/>
      <c r="KLD69" s="103"/>
      <c r="KLI69" s="102"/>
      <c r="KLJ69" s="102"/>
      <c r="KLK69" s="103"/>
      <c r="KLP69" s="102"/>
      <c r="KLQ69" s="102"/>
      <c r="KLR69" s="103"/>
      <c r="KLW69" s="102"/>
      <c r="KLX69" s="102"/>
      <c r="KLY69" s="103"/>
      <c r="KMD69" s="102"/>
      <c r="KME69" s="102"/>
      <c r="KMF69" s="103"/>
      <c r="KMK69" s="102"/>
      <c r="KML69" s="102"/>
      <c r="KMM69" s="103"/>
      <c r="KMR69" s="102"/>
      <c r="KMS69" s="102"/>
      <c r="KMT69" s="103"/>
      <c r="KMY69" s="102"/>
      <c r="KMZ69" s="102"/>
      <c r="KNA69" s="103"/>
      <c r="KNF69" s="102"/>
      <c r="KNG69" s="102"/>
      <c r="KNH69" s="103"/>
      <c r="KNM69" s="102"/>
      <c r="KNN69" s="102"/>
      <c r="KNO69" s="103"/>
      <c r="KNT69" s="102"/>
      <c r="KNU69" s="102"/>
      <c r="KNV69" s="103"/>
      <c r="KOA69" s="102"/>
      <c r="KOB69" s="102"/>
      <c r="KOC69" s="103"/>
      <c r="KOH69" s="102"/>
      <c r="KOI69" s="102"/>
      <c r="KOJ69" s="103"/>
      <c r="KOO69" s="102"/>
      <c r="KOP69" s="102"/>
      <c r="KOQ69" s="103"/>
      <c r="KOV69" s="102"/>
      <c r="KOW69" s="102"/>
      <c r="KOX69" s="103"/>
      <c r="KPC69" s="102"/>
      <c r="KPD69" s="102"/>
      <c r="KPE69" s="103"/>
      <c r="KPJ69" s="102"/>
      <c r="KPK69" s="102"/>
      <c r="KPL69" s="103"/>
      <c r="KPQ69" s="102"/>
      <c r="KPR69" s="102"/>
      <c r="KPS69" s="103"/>
      <c r="KPX69" s="102"/>
      <c r="KPY69" s="102"/>
      <c r="KPZ69" s="103"/>
      <c r="KQE69" s="102"/>
      <c r="KQF69" s="102"/>
      <c r="KQG69" s="103"/>
      <c r="KQL69" s="102"/>
      <c r="KQM69" s="102"/>
      <c r="KQN69" s="103"/>
      <c r="KQS69" s="102"/>
      <c r="KQT69" s="102"/>
      <c r="KQU69" s="103"/>
      <c r="KQZ69" s="102"/>
      <c r="KRA69" s="102"/>
      <c r="KRB69" s="103"/>
      <c r="KRG69" s="102"/>
      <c r="KRH69" s="102"/>
      <c r="KRI69" s="103"/>
      <c r="KRN69" s="102"/>
      <c r="KRO69" s="102"/>
      <c r="KRP69" s="103"/>
      <c r="KRU69" s="102"/>
      <c r="KRV69" s="102"/>
      <c r="KRW69" s="103"/>
      <c r="KSB69" s="102"/>
      <c r="KSC69" s="102"/>
      <c r="KSD69" s="103"/>
      <c r="KSI69" s="102"/>
      <c r="KSJ69" s="102"/>
      <c r="KSK69" s="103"/>
      <c r="KSP69" s="102"/>
      <c r="KSQ69" s="102"/>
      <c r="KSR69" s="103"/>
      <c r="KSW69" s="102"/>
      <c r="KSX69" s="102"/>
      <c r="KSY69" s="103"/>
      <c r="KTD69" s="102"/>
      <c r="KTE69" s="102"/>
      <c r="KTF69" s="103"/>
      <c r="KTK69" s="102"/>
      <c r="KTL69" s="102"/>
      <c r="KTM69" s="103"/>
      <c r="KTR69" s="102"/>
      <c r="KTS69" s="102"/>
      <c r="KTT69" s="103"/>
      <c r="KTY69" s="102"/>
      <c r="KTZ69" s="102"/>
      <c r="KUA69" s="103"/>
      <c r="KUF69" s="102"/>
      <c r="KUG69" s="102"/>
      <c r="KUH69" s="103"/>
      <c r="KUM69" s="102"/>
      <c r="KUN69" s="102"/>
      <c r="KUO69" s="103"/>
      <c r="KUT69" s="102"/>
      <c r="KUU69" s="102"/>
      <c r="KUV69" s="103"/>
      <c r="KVA69" s="102"/>
      <c r="KVB69" s="102"/>
      <c r="KVC69" s="103"/>
      <c r="KVH69" s="102"/>
      <c r="KVI69" s="102"/>
      <c r="KVJ69" s="103"/>
      <c r="KVO69" s="102"/>
      <c r="KVP69" s="102"/>
      <c r="KVQ69" s="103"/>
      <c r="KVV69" s="102"/>
      <c r="KVW69" s="102"/>
      <c r="KVX69" s="103"/>
      <c r="KWC69" s="102"/>
      <c r="KWD69" s="102"/>
      <c r="KWE69" s="103"/>
      <c r="KWJ69" s="102"/>
      <c r="KWK69" s="102"/>
      <c r="KWL69" s="103"/>
      <c r="KWQ69" s="102"/>
      <c r="KWR69" s="102"/>
      <c r="KWS69" s="103"/>
      <c r="KWX69" s="102"/>
      <c r="KWY69" s="102"/>
      <c r="KWZ69" s="103"/>
      <c r="KXE69" s="102"/>
      <c r="KXF69" s="102"/>
      <c r="KXG69" s="103"/>
      <c r="KXL69" s="102"/>
      <c r="KXM69" s="102"/>
      <c r="KXN69" s="103"/>
      <c r="KXS69" s="102"/>
      <c r="KXT69" s="102"/>
      <c r="KXU69" s="103"/>
      <c r="KXZ69" s="102"/>
      <c r="KYA69" s="102"/>
      <c r="KYB69" s="103"/>
      <c r="KYG69" s="102"/>
      <c r="KYH69" s="102"/>
      <c r="KYI69" s="103"/>
      <c r="KYN69" s="102"/>
      <c r="KYO69" s="102"/>
      <c r="KYP69" s="103"/>
      <c r="KYU69" s="102"/>
      <c r="KYV69" s="102"/>
      <c r="KYW69" s="103"/>
      <c r="KZB69" s="102"/>
      <c r="KZC69" s="102"/>
      <c r="KZD69" s="103"/>
      <c r="KZI69" s="102"/>
      <c r="KZJ69" s="102"/>
      <c r="KZK69" s="103"/>
      <c r="KZP69" s="102"/>
      <c r="KZQ69" s="102"/>
      <c r="KZR69" s="103"/>
      <c r="KZW69" s="102"/>
      <c r="KZX69" s="102"/>
      <c r="KZY69" s="103"/>
      <c r="LAD69" s="102"/>
      <c r="LAE69" s="102"/>
      <c r="LAF69" s="103"/>
      <c r="LAK69" s="102"/>
      <c r="LAL69" s="102"/>
      <c r="LAM69" s="103"/>
      <c r="LAR69" s="102"/>
      <c r="LAS69" s="102"/>
      <c r="LAT69" s="103"/>
      <c r="LAY69" s="102"/>
      <c r="LAZ69" s="102"/>
      <c r="LBA69" s="103"/>
      <c r="LBF69" s="102"/>
      <c r="LBG69" s="102"/>
      <c r="LBH69" s="103"/>
      <c r="LBM69" s="102"/>
      <c r="LBN69" s="102"/>
      <c r="LBO69" s="103"/>
      <c r="LBT69" s="102"/>
      <c r="LBU69" s="102"/>
      <c r="LBV69" s="103"/>
      <c r="LCA69" s="102"/>
      <c r="LCB69" s="102"/>
      <c r="LCC69" s="103"/>
      <c r="LCH69" s="102"/>
      <c r="LCI69" s="102"/>
      <c r="LCJ69" s="103"/>
      <c r="LCO69" s="102"/>
      <c r="LCP69" s="102"/>
      <c r="LCQ69" s="103"/>
      <c r="LCV69" s="102"/>
      <c r="LCW69" s="102"/>
      <c r="LCX69" s="103"/>
      <c r="LDC69" s="102"/>
      <c r="LDD69" s="102"/>
      <c r="LDE69" s="103"/>
      <c r="LDJ69" s="102"/>
      <c r="LDK69" s="102"/>
      <c r="LDL69" s="103"/>
      <c r="LDQ69" s="102"/>
      <c r="LDR69" s="102"/>
      <c r="LDS69" s="103"/>
      <c r="LDX69" s="102"/>
      <c r="LDY69" s="102"/>
      <c r="LDZ69" s="103"/>
      <c r="LEE69" s="102"/>
      <c r="LEF69" s="102"/>
      <c r="LEG69" s="103"/>
      <c r="LEL69" s="102"/>
      <c r="LEM69" s="102"/>
      <c r="LEN69" s="103"/>
      <c r="LES69" s="102"/>
      <c r="LET69" s="102"/>
      <c r="LEU69" s="103"/>
      <c r="LEZ69" s="102"/>
      <c r="LFA69" s="102"/>
      <c r="LFB69" s="103"/>
      <c r="LFG69" s="102"/>
      <c r="LFH69" s="102"/>
      <c r="LFI69" s="103"/>
      <c r="LFN69" s="102"/>
      <c r="LFO69" s="102"/>
      <c r="LFP69" s="103"/>
      <c r="LFU69" s="102"/>
      <c r="LFV69" s="102"/>
      <c r="LFW69" s="103"/>
      <c r="LGB69" s="102"/>
      <c r="LGC69" s="102"/>
      <c r="LGD69" s="103"/>
      <c r="LGI69" s="102"/>
      <c r="LGJ69" s="102"/>
      <c r="LGK69" s="103"/>
      <c r="LGP69" s="102"/>
      <c r="LGQ69" s="102"/>
      <c r="LGR69" s="103"/>
      <c r="LGW69" s="102"/>
      <c r="LGX69" s="102"/>
      <c r="LGY69" s="103"/>
      <c r="LHD69" s="102"/>
      <c r="LHE69" s="102"/>
      <c r="LHF69" s="103"/>
      <c r="LHK69" s="102"/>
      <c r="LHL69" s="102"/>
      <c r="LHM69" s="103"/>
      <c r="LHR69" s="102"/>
      <c r="LHS69" s="102"/>
      <c r="LHT69" s="103"/>
      <c r="LHY69" s="102"/>
      <c r="LHZ69" s="102"/>
      <c r="LIA69" s="103"/>
      <c r="LIF69" s="102"/>
      <c r="LIG69" s="102"/>
      <c r="LIH69" s="103"/>
      <c r="LIM69" s="102"/>
      <c r="LIN69" s="102"/>
      <c r="LIO69" s="103"/>
      <c r="LIT69" s="102"/>
      <c r="LIU69" s="102"/>
      <c r="LIV69" s="103"/>
      <c r="LJA69" s="102"/>
      <c r="LJB69" s="102"/>
      <c r="LJC69" s="103"/>
      <c r="LJH69" s="102"/>
      <c r="LJI69" s="102"/>
      <c r="LJJ69" s="103"/>
      <c r="LJO69" s="102"/>
      <c r="LJP69" s="102"/>
      <c r="LJQ69" s="103"/>
      <c r="LJV69" s="102"/>
      <c r="LJW69" s="102"/>
      <c r="LJX69" s="103"/>
      <c r="LKC69" s="102"/>
      <c r="LKD69" s="102"/>
      <c r="LKE69" s="103"/>
      <c r="LKJ69" s="102"/>
      <c r="LKK69" s="102"/>
      <c r="LKL69" s="103"/>
      <c r="LKQ69" s="102"/>
      <c r="LKR69" s="102"/>
      <c r="LKS69" s="103"/>
      <c r="LKX69" s="102"/>
      <c r="LKY69" s="102"/>
      <c r="LKZ69" s="103"/>
      <c r="LLE69" s="102"/>
      <c r="LLF69" s="102"/>
      <c r="LLG69" s="103"/>
      <c r="LLL69" s="102"/>
      <c r="LLM69" s="102"/>
      <c r="LLN69" s="103"/>
      <c r="LLS69" s="102"/>
      <c r="LLT69" s="102"/>
      <c r="LLU69" s="103"/>
      <c r="LLZ69" s="102"/>
      <c r="LMA69" s="102"/>
      <c r="LMB69" s="103"/>
      <c r="LMG69" s="102"/>
      <c r="LMH69" s="102"/>
      <c r="LMI69" s="103"/>
      <c r="LMN69" s="102"/>
      <c r="LMO69" s="102"/>
      <c r="LMP69" s="103"/>
      <c r="LMU69" s="102"/>
      <c r="LMV69" s="102"/>
      <c r="LMW69" s="103"/>
      <c r="LNB69" s="102"/>
      <c r="LNC69" s="102"/>
      <c r="LND69" s="103"/>
      <c r="LNI69" s="102"/>
      <c r="LNJ69" s="102"/>
      <c r="LNK69" s="103"/>
      <c r="LNP69" s="102"/>
      <c r="LNQ69" s="102"/>
      <c r="LNR69" s="103"/>
      <c r="LNW69" s="102"/>
      <c r="LNX69" s="102"/>
      <c r="LNY69" s="103"/>
      <c r="LOD69" s="102"/>
      <c r="LOE69" s="102"/>
      <c r="LOF69" s="103"/>
      <c r="LOK69" s="102"/>
      <c r="LOL69" s="102"/>
      <c r="LOM69" s="103"/>
      <c r="LOR69" s="102"/>
      <c r="LOS69" s="102"/>
      <c r="LOT69" s="103"/>
      <c r="LOY69" s="102"/>
      <c r="LOZ69" s="102"/>
      <c r="LPA69" s="103"/>
      <c r="LPF69" s="102"/>
      <c r="LPG69" s="102"/>
      <c r="LPH69" s="103"/>
      <c r="LPM69" s="102"/>
      <c r="LPN69" s="102"/>
      <c r="LPO69" s="103"/>
      <c r="LPT69" s="102"/>
      <c r="LPU69" s="102"/>
      <c r="LPV69" s="103"/>
      <c r="LQA69" s="102"/>
      <c r="LQB69" s="102"/>
      <c r="LQC69" s="103"/>
      <c r="LQH69" s="102"/>
      <c r="LQI69" s="102"/>
      <c r="LQJ69" s="103"/>
      <c r="LQO69" s="102"/>
      <c r="LQP69" s="102"/>
      <c r="LQQ69" s="103"/>
      <c r="LQV69" s="102"/>
      <c r="LQW69" s="102"/>
      <c r="LQX69" s="103"/>
      <c r="LRC69" s="102"/>
      <c r="LRD69" s="102"/>
      <c r="LRE69" s="103"/>
      <c r="LRJ69" s="102"/>
      <c r="LRK69" s="102"/>
      <c r="LRL69" s="103"/>
      <c r="LRQ69" s="102"/>
      <c r="LRR69" s="102"/>
      <c r="LRS69" s="103"/>
      <c r="LRX69" s="102"/>
      <c r="LRY69" s="102"/>
      <c r="LRZ69" s="103"/>
      <c r="LSE69" s="102"/>
      <c r="LSF69" s="102"/>
      <c r="LSG69" s="103"/>
      <c r="LSL69" s="102"/>
      <c r="LSM69" s="102"/>
      <c r="LSN69" s="103"/>
      <c r="LSS69" s="102"/>
      <c r="LST69" s="102"/>
      <c r="LSU69" s="103"/>
      <c r="LSZ69" s="102"/>
      <c r="LTA69" s="102"/>
      <c r="LTB69" s="103"/>
      <c r="LTG69" s="102"/>
      <c r="LTH69" s="102"/>
      <c r="LTI69" s="103"/>
      <c r="LTN69" s="102"/>
      <c r="LTO69" s="102"/>
      <c r="LTP69" s="103"/>
      <c r="LTU69" s="102"/>
      <c r="LTV69" s="102"/>
      <c r="LTW69" s="103"/>
      <c r="LUB69" s="102"/>
      <c r="LUC69" s="102"/>
      <c r="LUD69" s="103"/>
      <c r="LUI69" s="102"/>
      <c r="LUJ69" s="102"/>
      <c r="LUK69" s="103"/>
      <c r="LUP69" s="102"/>
      <c r="LUQ69" s="102"/>
      <c r="LUR69" s="103"/>
      <c r="LUW69" s="102"/>
      <c r="LUX69" s="102"/>
      <c r="LUY69" s="103"/>
      <c r="LVD69" s="102"/>
      <c r="LVE69" s="102"/>
      <c r="LVF69" s="103"/>
      <c r="LVK69" s="102"/>
      <c r="LVL69" s="102"/>
      <c r="LVM69" s="103"/>
      <c r="LVR69" s="102"/>
      <c r="LVS69" s="102"/>
      <c r="LVT69" s="103"/>
      <c r="LVY69" s="102"/>
      <c r="LVZ69" s="102"/>
      <c r="LWA69" s="103"/>
      <c r="LWF69" s="102"/>
      <c r="LWG69" s="102"/>
      <c r="LWH69" s="103"/>
      <c r="LWM69" s="102"/>
      <c r="LWN69" s="102"/>
      <c r="LWO69" s="103"/>
      <c r="LWT69" s="102"/>
      <c r="LWU69" s="102"/>
      <c r="LWV69" s="103"/>
      <c r="LXA69" s="102"/>
      <c r="LXB69" s="102"/>
      <c r="LXC69" s="103"/>
      <c r="LXH69" s="102"/>
      <c r="LXI69" s="102"/>
      <c r="LXJ69" s="103"/>
      <c r="LXO69" s="102"/>
      <c r="LXP69" s="102"/>
      <c r="LXQ69" s="103"/>
      <c r="LXV69" s="102"/>
      <c r="LXW69" s="102"/>
      <c r="LXX69" s="103"/>
      <c r="LYC69" s="102"/>
      <c r="LYD69" s="102"/>
      <c r="LYE69" s="103"/>
      <c r="LYJ69" s="102"/>
      <c r="LYK69" s="102"/>
      <c r="LYL69" s="103"/>
      <c r="LYQ69" s="102"/>
      <c r="LYR69" s="102"/>
      <c r="LYS69" s="103"/>
      <c r="LYX69" s="102"/>
      <c r="LYY69" s="102"/>
      <c r="LYZ69" s="103"/>
      <c r="LZE69" s="102"/>
      <c r="LZF69" s="102"/>
      <c r="LZG69" s="103"/>
      <c r="LZL69" s="102"/>
      <c r="LZM69" s="102"/>
      <c r="LZN69" s="103"/>
      <c r="LZS69" s="102"/>
      <c r="LZT69" s="102"/>
      <c r="LZU69" s="103"/>
      <c r="LZZ69" s="102"/>
      <c r="MAA69" s="102"/>
      <c r="MAB69" s="103"/>
      <c r="MAG69" s="102"/>
      <c r="MAH69" s="102"/>
      <c r="MAI69" s="103"/>
      <c r="MAN69" s="102"/>
      <c r="MAO69" s="102"/>
      <c r="MAP69" s="103"/>
      <c r="MAU69" s="102"/>
      <c r="MAV69" s="102"/>
      <c r="MAW69" s="103"/>
      <c r="MBB69" s="102"/>
      <c r="MBC69" s="102"/>
      <c r="MBD69" s="103"/>
      <c r="MBI69" s="102"/>
      <c r="MBJ69" s="102"/>
      <c r="MBK69" s="103"/>
      <c r="MBP69" s="102"/>
      <c r="MBQ69" s="102"/>
      <c r="MBR69" s="103"/>
      <c r="MBW69" s="102"/>
      <c r="MBX69" s="102"/>
      <c r="MBY69" s="103"/>
      <c r="MCD69" s="102"/>
      <c r="MCE69" s="102"/>
      <c r="MCF69" s="103"/>
      <c r="MCK69" s="102"/>
      <c r="MCL69" s="102"/>
      <c r="MCM69" s="103"/>
      <c r="MCR69" s="102"/>
      <c r="MCS69" s="102"/>
      <c r="MCT69" s="103"/>
      <c r="MCY69" s="102"/>
      <c r="MCZ69" s="102"/>
      <c r="MDA69" s="103"/>
      <c r="MDF69" s="102"/>
      <c r="MDG69" s="102"/>
      <c r="MDH69" s="103"/>
      <c r="MDM69" s="102"/>
      <c r="MDN69" s="102"/>
      <c r="MDO69" s="103"/>
      <c r="MDT69" s="102"/>
      <c r="MDU69" s="102"/>
      <c r="MDV69" s="103"/>
      <c r="MEA69" s="102"/>
      <c r="MEB69" s="102"/>
      <c r="MEC69" s="103"/>
      <c r="MEH69" s="102"/>
      <c r="MEI69" s="102"/>
      <c r="MEJ69" s="103"/>
      <c r="MEO69" s="102"/>
      <c r="MEP69" s="102"/>
      <c r="MEQ69" s="103"/>
      <c r="MEV69" s="102"/>
      <c r="MEW69" s="102"/>
      <c r="MEX69" s="103"/>
      <c r="MFC69" s="102"/>
      <c r="MFD69" s="102"/>
      <c r="MFE69" s="103"/>
      <c r="MFJ69" s="102"/>
      <c r="MFK69" s="102"/>
      <c r="MFL69" s="103"/>
      <c r="MFQ69" s="102"/>
      <c r="MFR69" s="102"/>
      <c r="MFS69" s="103"/>
      <c r="MFX69" s="102"/>
      <c r="MFY69" s="102"/>
      <c r="MFZ69" s="103"/>
      <c r="MGE69" s="102"/>
      <c r="MGF69" s="102"/>
      <c r="MGG69" s="103"/>
      <c r="MGL69" s="102"/>
      <c r="MGM69" s="102"/>
      <c r="MGN69" s="103"/>
      <c r="MGS69" s="102"/>
      <c r="MGT69" s="102"/>
      <c r="MGU69" s="103"/>
      <c r="MGZ69" s="102"/>
      <c r="MHA69" s="102"/>
      <c r="MHB69" s="103"/>
      <c r="MHG69" s="102"/>
      <c r="MHH69" s="102"/>
      <c r="MHI69" s="103"/>
      <c r="MHN69" s="102"/>
      <c r="MHO69" s="102"/>
      <c r="MHP69" s="103"/>
      <c r="MHU69" s="102"/>
      <c r="MHV69" s="102"/>
      <c r="MHW69" s="103"/>
      <c r="MIB69" s="102"/>
      <c r="MIC69" s="102"/>
      <c r="MID69" s="103"/>
      <c r="MII69" s="102"/>
      <c r="MIJ69" s="102"/>
      <c r="MIK69" s="103"/>
      <c r="MIP69" s="102"/>
      <c r="MIQ69" s="102"/>
      <c r="MIR69" s="103"/>
      <c r="MIW69" s="102"/>
      <c r="MIX69" s="102"/>
      <c r="MIY69" s="103"/>
      <c r="MJD69" s="102"/>
      <c r="MJE69" s="102"/>
      <c r="MJF69" s="103"/>
      <c r="MJK69" s="102"/>
      <c r="MJL69" s="102"/>
      <c r="MJM69" s="103"/>
      <c r="MJR69" s="102"/>
      <c r="MJS69" s="102"/>
      <c r="MJT69" s="103"/>
      <c r="MJY69" s="102"/>
      <c r="MJZ69" s="102"/>
      <c r="MKA69" s="103"/>
      <c r="MKF69" s="102"/>
      <c r="MKG69" s="102"/>
      <c r="MKH69" s="103"/>
      <c r="MKM69" s="102"/>
      <c r="MKN69" s="102"/>
      <c r="MKO69" s="103"/>
      <c r="MKT69" s="102"/>
      <c r="MKU69" s="102"/>
      <c r="MKV69" s="103"/>
      <c r="MLA69" s="102"/>
      <c r="MLB69" s="102"/>
      <c r="MLC69" s="103"/>
      <c r="MLH69" s="102"/>
      <c r="MLI69" s="102"/>
      <c r="MLJ69" s="103"/>
      <c r="MLO69" s="102"/>
      <c r="MLP69" s="102"/>
      <c r="MLQ69" s="103"/>
      <c r="MLV69" s="102"/>
      <c r="MLW69" s="102"/>
      <c r="MLX69" s="103"/>
      <c r="MMC69" s="102"/>
      <c r="MMD69" s="102"/>
      <c r="MME69" s="103"/>
      <c r="MMJ69" s="102"/>
      <c r="MMK69" s="102"/>
      <c r="MML69" s="103"/>
      <c r="MMQ69" s="102"/>
      <c r="MMR69" s="102"/>
      <c r="MMS69" s="103"/>
      <c r="MMX69" s="102"/>
      <c r="MMY69" s="102"/>
      <c r="MMZ69" s="103"/>
      <c r="MNE69" s="102"/>
      <c r="MNF69" s="102"/>
      <c r="MNG69" s="103"/>
      <c r="MNL69" s="102"/>
      <c r="MNM69" s="102"/>
      <c r="MNN69" s="103"/>
      <c r="MNS69" s="102"/>
      <c r="MNT69" s="102"/>
      <c r="MNU69" s="103"/>
      <c r="MNZ69" s="102"/>
      <c r="MOA69" s="102"/>
      <c r="MOB69" s="103"/>
      <c r="MOG69" s="102"/>
      <c r="MOH69" s="102"/>
      <c r="MOI69" s="103"/>
      <c r="MON69" s="102"/>
      <c r="MOO69" s="102"/>
      <c r="MOP69" s="103"/>
      <c r="MOU69" s="102"/>
      <c r="MOV69" s="102"/>
      <c r="MOW69" s="103"/>
      <c r="MPB69" s="102"/>
      <c r="MPC69" s="102"/>
      <c r="MPD69" s="103"/>
      <c r="MPI69" s="102"/>
      <c r="MPJ69" s="102"/>
      <c r="MPK69" s="103"/>
      <c r="MPP69" s="102"/>
      <c r="MPQ69" s="102"/>
      <c r="MPR69" s="103"/>
      <c r="MPW69" s="102"/>
      <c r="MPX69" s="102"/>
      <c r="MPY69" s="103"/>
      <c r="MQD69" s="102"/>
      <c r="MQE69" s="102"/>
      <c r="MQF69" s="103"/>
      <c r="MQK69" s="102"/>
      <c r="MQL69" s="102"/>
      <c r="MQM69" s="103"/>
      <c r="MQR69" s="102"/>
      <c r="MQS69" s="102"/>
      <c r="MQT69" s="103"/>
      <c r="MQY69" s="102"/>
      <c r="MQZ69" s="102"/>
      <c r="MRA69" s="103"/>
      <c r="MRF69" s="102"/>
      <c r="MRG69" s="102"/>
      <c r="MRH69" s="103"/>
      <c r="MRM69" s="102"/>
      <c r="MRN69" s="102"/>
      <c r="MRO69" s="103"/>
      <c r="MRT69" s="102"/>
      <c r="MRU69" s="102"/>
      <c r="MRV69" s="103"/>
      <c r="MSA69" s="102"/>
      <c r="MSB69" s="102"/>
      <c r="MSC69" s="103"/>
      <c r="MSH69" s="102"/>
      <c r="MSI69" s="102"/>
      <c r="MSJ69" s="103"/>
      <c r="MSO69" s="102"/>
      <c r="MSP69" s="102"/>
      <c r="MSQ69" s="103"/>
      <c r="MSV69" s="102"/>
      <c r="MSW69" s="102"/>
      <c r="MSX69" s="103"/>
      <c r="MTC69" s="102"/>
      <c r="MTD69" s="102"/>
      <c r="MTE69" s="103"/>
      <c r="MTJ69" s="102"/>
      <c r="MTK69" s="102"/>
      <c r="MTL69" s="103"/>
      <c r="MTQ69" s="102"/>
      <c r="MTR69" s="102"/>
      <c r="MTS69" s="103"/>
      <c r="MTX69" s="102"/>
      <c r="MTY69" s="102"/>
      <c r="MTZ69" s="103"/>
      <c r="MUE69" s="102"/>
      <c r="MUF69" s="102"/>
      <c r="MUG69" s="103"/>
      <c r="MUL69" s="102"/>
      <c r="MUM69" s="102"/>
      <c r="MUN69" s="103"/>
      <c r="MUS69" s="102"/>
      <c r="MUT69" s="102"/>
      <c r="MUU69" s="103"/>
      <c r="MUZ69" s="102"/>
      <c r="MVA69" s="102"/>
      <c r="MVB69" s="103"/>
      <c r="MVG69" s="102"/>
      <c r="MVH69" s="102"/>
      <c r="MVI69" s="103"/>
      <c r="MVN69" s="102"/>
      <c r="MVO69" s="102"/>
      <c r="MVP69" s="103"/>
      <c r="MVU69" s="102"/>
      <c r="MVV69" s="102"/>
      <c r="MVW69" s="103"/>
      <c r="MWB69" s="102"/>
      <c r="MWC69" s="102"/>
      <c r="MWD69" s="103"/>
      <c r="MWI69" s="102"/>
      <c r="MWJ69" s="102"/>
      <c r="MWK69" s="103"/>
      <c r="MWP69" s="102"/>
      <c r="MWQ69" s="102"/>
      <c r="MWR69" s="103"/>
      <c r="MWW69" s="102"/>
      <c r="MWX69" s="102"/>
      <c r="MWY69" s="103"/>
      <c r="MXD69" s="102"/>
      <c r="MXE69" s="102"/>
      <c r="MXF69" s="103"/>
      <c r="MXK69" s="102"/>
      <c r="MXL69" s="102"/>
      <c r="MXM69" s="103"/>
      <c r="MXR69" s="102"/>
      <c r="MXS69" s="102"/>
      <c r="MXT69" s="103"/>
      <c r="MXY69" s="102"/>
      <c r="MXZ69" s="102"/>
      <c r="MYA69" s="103"/>
      <c r="MYF69" s="102"/>
      <c r="MYG69" s="102"/>
      <c r="MYH69" s="103"/>
      <c r="MYM69" s="102"/>
      <c r="MYN69" s="102"/>
      <c r="MYO69" s="103"/>
      <c r="MYT69" s="102"/>
      <c r="MYU69" s="102"/>
      <c r="MYV69" s="103"/>
      <c r="MZA69" s="102"/>
      <c r="MZB69" s="102"/>
      <c r="MZC69" s="103"/>
      <c r="MZH69" s="102"/>
      <c r="MZI69" s="102"/>
      <c r="MZJ69" s="103"/>
      <c r="MZO69" s="102"/>
      <c r="MZP69" s="102"/>
      <c r="MZQ69" s="103"/>
      <c r="MZV69" s="102"/>
      <c r="MZW69" s="102"/>
      <c r="MZX69" s="103"/>
      <c r="NAC69" s="102"/>
      <c r="NAD69" s="102"/>
      <c r="NAE69" s="103"/>
      <c r="NAJ69" s="102"/>
      <c r="NAK69" s="102"/>
      <c r="NAL69" s="103"/>
      <c r="NAQ69" s="102"/>
      <c r="NAR69" s="102"/>
      <c r="NAS69" s="103"/>
      <c r="NAX69" s="102"/>
      <c r="NAY69" s="102"/>
      <c r="NAZ69" s="103"/>
      <c r="NBE69" s="102"/>
      <c r="NBF69" s="102"/>
      <c r="NBG69" s="103"/>
      <c r="NBL69" s="102"/>
      <c r="NBM69" s="102"/>
      <c r="NBN69" s="103"/>
      <c r="NBS69" s="102"/>
      <c r="NBT69" s="102"/>
      <c r="NBU69" s="103"/>
      <c r="NBZ69" s="102"/>
      <c r="NCA69" s="102"/>
      <c r="NCB69" s="103"/>
      <c r="NCG69" s="102"/>
      <c r="NCH69" s="102"/>
      <c r="NCI69" s="103"/>
      <c r="NCN69" s="102"/>
      <c r="NCO69" s="102"/>
      <c r="NCP69" s="103"/>
      <c r="NCU69" s="102"/>
      <c r="NCV69" s="102"/>
      <c r="NCW69" s="103"/>
      <c r="NDB69" s="102"/>
      <c r="NDC69" s="102"/>
      <c r="NDD69" s="103"/>
      <c r="NDI69" s="102"/>
      <c r="NDJ69" s="102"/>
      <c r="NDK69" s="103"/>
      <c r="NDP69" s="102"/>
      <c r="NDQ69" s="102"/>
      <c r="NDR69" s="103"/>
      <c r="NDW69" s="102"/>
      <c r="NDX69" s="102"/>
      <c r="NDY69" s="103"/>
      <c r="NED69" s="102"/>
      <c r="NEE69" s="102"/>
      <c r="NEF69" s="103"/>
      <c r="NEK69" s="102"/>
      <c r="NEL69" s="102"/>
      <c r="NEM69" s="103"/>
      <c r="NER69" s="102"/>
      <c r="NES69" s="102"/>
      <c r="NET69" s="103"/>
      <c r="NEY69" s="102"/>
      <c r="NEZ69" s="102"/>
      <c r="NFA69" s="103"/>
      <c r="NFF69" s="102"/>
      <c r="NFG69" s="102"/>
      <c r="NFH69" s="103"/>
      <c r="NFM69" s="102"/>
      <c r="NFN69" s="102"/>
      <c r="NFO69" s="103"/>
      <c r="NFT69" s="102"/>
      <c r="NFU69" s="102"/>
      <c r="NFV69" s="103"/>
      <c r="NGA69" s="102"/>
      <c r="NGB69" s="102"/>
      <c r="NGC69" s="103"/>
      <c r="NGH69" s="102"/>
      <c r="NGI69" s="102"/>
      <c r="NGJ69" s="103"/>
      <c r="NGO69" s="102"/>
      <c r="NGP69" s="102"/>
      <c r="NGQ69" s="103"/>
      <c r="NGV69" s="102"/>
      <c r="NGW69" s="102"/>
      <c r="NGX69" s="103"/>
      <c r="NHC69" s="102"/>
      <c r="NHD69" s="102"/>
      <c r="NHE69" s="103"/>
      <c r="NHJ69" s="102"/>
      <c r="NHK69" s="102"/>
      <c r="NHL69" s="103"/>
      <c r="NHQ69" s="102"/>
      <c r="NHR69" s="102"/>
      <c r="NHS69" s="103"/>
      <c r="NHX69" s="102"/>
      <c r="NHY69" s="102"/>
      <c r="NHZ69" s="103"/>
      <c r="NIE69" s="102"/>
      <c r="NIF69" s="102"/>
      <c r="NIG69" s="103"/>
      <c r="NIL69" s="102"/>
      <c r="NIM69" s="102"/>
      <c r="NIN69" s="103"/>
      <c r="NIS69" s="102"/>
      <c r="NIT69" s="102"/>
      <c r="NIU69" s="103"/>
      <c r="NIZ69" s="102"/>
      <c r="NJA69" s="102"/>
      <c r="NJB69" s="103"/>
      <c r="NJG69" s="102"/>
      <c r="NJH69" s="102"/>
      <c r="NJI69" s="103"/>
      <c r="NJN69" s="102"/>
      <c r="NJO69" s="102"/>
      <c r="NJP69" s="103"/>
      <c r="NJU69" s="102"/>
      <c r="NJV69" s="102"/>
      <c r="NJW69" s="103"/>
      <c r="NKB69" s="102"/>
      <c r="NKC69" s="102"/>
      <c r="NKD69" s="103"/>
      <c r="NKI69" s="102"/>
      <c r="NKJ69" s="102"/>
      <c r="NKK69" s="103"/>
      <c r="NKP69" s="102"/>
      <c r="NKQ69" s="102"/>
      <c r="NKR69" s="103"/>
      <c r="NKW69" s="102"/>
      <c r="NKX69" s="102"/>
      <c r="NKY69" s="103"/>
      <c r="NLD69" s="102"/>
      <c r="NLE69" s="102"/>
      <c r="NLF69" s="103"/>
      <c r="NLK69" s="102"/>
      <c r="NLL69" s="102"/>
      <c r="NLM69" s="103"/>
      <c r="NLR69" s="102"/>
      <c r="NLS69" s="102"/>
      <c r="NLT69" s="103"/>
      <c r="NLY69" s="102"/>
      <c r="NLZ69" s="102"/>
      <c r="NMA69" s="103"/>
      <c r="NMF69" s="102"/>
      <c r="NMG69" s="102"/>
      <c r="NMH69" s="103"/>
      <c r="NMM69" s="102"/>
      <c r="NMN69" s="102"/>
      <c r="NMO69" s="103"/>
      <c r="NMT69" s="102"/>
      <c r="NMU69" s="102"/>
      <c r="NMV69" s="103"/>
      <c r="NNA69" s="102"/>
      <c r="NNB69" s="102"/>
      <c r="NNC69" s="103"/>
      <c r="NNH69" s="102"/>
      <c r="NNI69" s="102"/>
      <c r="NNJ69" s="103"/>
      <c r="NNO69" s="102"/>
      <c r="NNP69" s="102"/>
      <c r="NNQ69" s="103"/>
      <c r="NNV69" s="102"/>
      <c r="NNW69" s="102"/>
      <c r="NNX69" s="103"/>
      <c r="NOC69" s="102"/>
      <c r="NOD69" s="102"/>
      <c r="NOE69" s="103"/>
      <c r="NOJ69" s="102"/>
      <c r="NOK69" s="102"/>
      <c r="NOL69" s="103"/>
      <c r="NOQ69" s="102"/>
      <c r="NOR69" s="102"/>
      <c r="NOS69" s="103"/>
      <c r="NOX69" s="102"/>
      <c r="NOY69" s="102"/>
      <c r="NOZ69" s="103"/>
      <c r="NPE69" s="102"/>
      <c r="NPF69" s="102"/>
      <c r="NPG69" s="103"/>
      <c r="NPL69" s="102"/>
      <c r="NPM69" s="102"/>
      <c r="NPN69" s="103"/>
      <c r="NPS69" s="102"/>
      <c r="NPT69" s="102"/>
      <c r="NPU69" s="103"/>
      <c r="NPZ69" s="102"/>
      <c r="NQA69" s="102"/>
      <c r="NQB69" s="103"/>
      <c r="NQG69" s="102"/>
      <c r="NQH69" s="102"/>
      <c r="NQI69" s="103"/>
      <c r="NQN69" s="102"/>
      <c r="NQO69" s="102"/>
      <c r="NQP69" s="103"/>
      <c r="NQU69" s="102"/>
      <c r="NQV69" s="102"/>
      <c r="NQW69" s="103"/>
      <c r="NRB69" s="102"/>
      <c r="NRC69" s="102"/>
      <c r="NRD69" s="103"/>
      <c r="NRI69" s="102"/>
      <c r="NRJ69" s="102"/>
      <c r="NRK69" s="103"/>
      <c r="NRP69" s="102"/>
      <c r="NRQ69" s="102"/>
      <c r="NRR69" s="103"/>
      <c r="NRW69" s="102"/>
      <c r="NRX69" s="102"/>
      <c r="NRY69" s="103"/>
      <c r="NSD69" s="102"/>
      <c r="NSE69" s="102"/>
      <c r="NSF69" s="103"/>
      <c r="NSK69" s="102"/>
      <c r="NSL69" s="102"/>
      <c r="NSM69" s="103"/>
      <c r="NSR69" s="102"/>
      <c r="NSS69" s="102"/>
      <c r="NST69" s="103"/>
      <c r="NSY69" s="102"/>
      <c r="NSZ69" s="102"/>
      <c r="NTA69" s="103"/>
      <c r="NTF69" s="102"/>
      <c r="NTG69" s="102"/>
      <c r="NTH69" s="103"/>
      <c r="NTM69" s="102"/>
      <c r="NTN69" s="102"/>
      <c r="NTO69" s="103"/>
      <c r="NTT69" s="102"/>
      <c r="NTU69" s="102"/>
      <c r="NTV69" s="103"/>
      <c r="NUA69" s="102"/>
      <c r="NUB69" s="102"/>
      <c r="NUC69" s="103"/>
      <c r="NUH69" s="102"/>
      <c r="NUI69" s="102"/>
      <c r="NUJ69" s="103"/>
      <c r="NUO69" s="102"/>
      <c r="NUP69" s="102"/>
      <c r="NUQ69" s="103"/>
      <c r="NUV69" s="102"/>
      <c r="NUW69" s="102"/>
      <c r="NUX69" s="103"/>
      <c r="NVC69" s="102"/>
      <c r="NVD69" s="102"/>
      <c r="NVE69" s="103"/>
      <c r="NVJ69" s="102"/>
      <c r="NVK69" s="102"/>
      <c r="NVL69" s="103"/>
      <c r="NVQ69" s="102"/>
      <c r="NVR69" s="102"/>
      <c r="NVS69" s="103"/>
      <c r="NVX69" s="102"/>
      <c r="NVY69" s="102"/>
      <c r="NVZ69" s="103"/>
      <c r="NWE69" s="102"/>
      <c r="NWF69" s="102"/>
      <c r="NWG69" s="103"/>
      <c r="NWL69" s="102"/>
      <c r="NWM69" s="102"/>
      <c r="NWN69" s="103"/>
      <c r="NWS69" s="102"/>
      <c r="NWT69" s="102"/>
      <c r="NWU69" s="103"/>
      <c r="NWZ69" s="102"/>
      <c r="NXA69" s="102"/>
      <c r="NXB69" s="103"/>
      <c r="NXG69" s="102"/>
      <c r="NXH69" s="102"/>
      <c r="NXI69" s="103"/>
      <c r="NXN69" s="102"/>
      <c r="NXO69" s="102"/>
      <c r="NXP69" s="103"/>
      <c r="NXU69" s="102"/>
      <c r="NXV69" s="102"/>
      <c r="NXW69" s="103"/>
      <c r="NYB69" s="102"/>
      <c r="NYC69" s="102"/>
      <c r="NYD69" s="103"/>
      <c r="NYI69" s="102"/>
      <c r="NYJ69" s="102"/>
      <c r="NYK69" s="103"/>
      <c r="NYP69" s="102"/>
      <c r="NYQ69" s="102"/>
      <c r="NYR69" s="103"/>
      <c r="NYW69" s="102"/>
      <c r="NYX69" s="102"/>
      <c r="NYY69" s="103"/>
      <c r="NZD69" s="102"/>
      <c r="NZE69" s="102"/>
      <c r="NZF69" s="103"/>
      <c r="NZK69" s="102"/>
      <c r="NZL69" s="102"/>
      <c r="NZM69" s="103"/>
      <c r="NZR69" s="102"/>
      <c r="NZS69" s="102"/>
      <c r="NZT69" s="103"/>
      <c r="NZY69" s="102"/>
      <c r="NZZ69" s="102"/>
      <c r="OAA69" s="103"/>
      <c r="OAF69" s="102"/>
      <c r="OAG69" s="102"/>
      <c r="OAH69" s="103"/>
      <c r="OAM69" s="102"/>
      <c r="OAN69" s="102"/>
      <c r="OAO69" s="103"/>
      <c r="OAT69" s="102"/>
      <c r="OAU69" s="102"/>
      <c r="OAV69" s="103"/>
      <c r="OBA69" s="102"/>
      <c r="OBB69" s="102"/>
      <c r="OBC69" s="103"/>
      <c r="OBH69" s="102"/>
      <c r="OBI69" s="102"/>
      <c r="OBJ69" s="103"/>
      <c r="OBO69" s="102"/>
      <c r="OBP69" s="102"/>
      <c r="OBQ69" s="103"/>
      <c r="OBV69" s="102"/>
      <c r="OBW69" s="102"/>
      <c r="OBX69" s="103"/>
      <c r="OCC69" s="102"/>
      <c r="OCD69" s="102"/>
      <c r="OCE69" s="103"/>
      <c r="OCJ69" s="102"/>
      <c r="OCK69" s="102"/>
      <c r="OCL69" s="103"/>
      <c r="OCQ69" s="102"/>
      <c r="OCR69" s="102"/>
      <c r="OCS69" s="103"/>
      <c r="OCX69" s="102"/>
      <c r="OCY69" s="102"/>
      <c r="OCZ69" s="103"/>
      <c r="ODE69" s="102"/>
      <c r="ODF69" s="102"/>
      <c r="ODG69" s="103"/>
      <c r="ODL69" s="102"/>
      <c r="ODM69" s="102"/>
      <c r="ODN69" s="103"/>
      <c r="ODS69" s="102"/>
      <c r="ODT69" s="102"/>
      <c r="ODU69" s="103"/>
      <c r="ODZ69" s="102"/>
      <c r="OEA69" s="102"/>
      <c r="OEB69" s="103"/>
      <c r="OEG69" s="102"/>
      <c r="OEH69" s="102"/>
      <c r="OEI69" s="103"/>
      <c r="OEN69" s="102"/>
      <c r="OEO69" s="102"/>
      <c r="OEP69" s="103"/>
      <c r="OEU69" s="102"/>
      <c r="OEV69" s="102"/>
      <c r="OEW69" s="103"/>
      <c r="OFB69" s="102"/>
      <c r="OFC69" s="102"/>
      <c r="OFD69" s="103"/>
      <c r="OFI69" s="102"/>
      <c r="OFJ69" s="102"/>
      <c r="OFK69" s="103"/>
      <c r="OFP69" s="102"/>
      <c r="OFQ69" s="102"/>
      <c r="OFR69" s="103"/>
      <c r="OFW69" s="102"/>
      <c r="OFX69" s="102"/>
      <c r="OFY69" s="103"/>
      <c r="OGD69" s="102"/>
      <c r="OGE69" s="102"/>
      <c r="OGF69" s="103"/>
      <c r="OGK69" s="102"/>
      <c r="OGL69" s="102"/>
      <c r="OGM69" s="103"/>
      <c r="OGR69" s="102"/>
      <c r="OGS69" s="102"/>
      <c r="OGT69" s="103"/>
      <c r="OGY69" s="102"/>
      <c r="OGZ69" s="102"/>
      <c r="OHA69" s="103"/>
      <c r="OHF69" s="102"/>
      <c r="OHG69" s="102"/>
      <c r="OHH69" s="103"/>
      <c r="OHM69" s="102"/>
      <c r="OHN69" s="102"/>
      <c r="OHO69" s="103"/>
      <c r="OHT69" s="102"/>
      <c r="OHU69" s="102"/>
      <c r="OHV69" s="103"/>
      <c r="OIA69" s="102"/>
      <c r="OIB69" s="102"/>
      <c r="OIC69" s="103"/>
      <c r="OIH69" s="102"/>
      <c r="OII69" s="102"/>
      <c r="OIJ69" s="103"/>
      <c r="OIO69" s="102"/>
      <c r="OIP69" s="102"/>
      <c r="OIQ69" s="103"/>
      <c r="OIV69" s="102"/>
      <c r="OIW69" s="102"/>
      <c r="OIX69" s="103"/>
      <c r="OJC69" s="102"/>
      <c r="OJD69" s="102"/>
      <c r="OJE69" s="103"/>
      <c r="OJJ69" s="102"/>
      <c r="OJK69" s="102"/>
      <c r="OJL69" s="103"/>
      <c r="OJQ69" s="102"/>
      <c r="OJR69" s="102"/>
      <c r="OJS69" s="103"/>
      <c r="OJX69" s="102"/>
      <c r="OJY69" s="102"/>
      <c r="OJZ69" s="103"/>
      <c r="OKE69" s="102"/>
      <c r="OKF69" s="102"/>
      <c r="OKG69" s="103"/>
      <c r="OKL69" s="102"/>
      <c r="OKM69" s="102"/>
      <c r="OKN69" s="103"/>
      <c r="OKS69" s="102"/>
      <c r="OKT69" s="102"/>
      <c r="OKU69" s="103"/>
      <c r="OKZ69" s="102"/>
      <c r="OLA69" s="102"/>
      <c r="OLB69" s="103"/>
      <c r="OLG69" s="102"/>
      <c r="OLH69" s="102"/>
      <c r="OLI69" s="103"/>
      <c r="OLN69" s="102"/>
      <c r="OLO69" s="102"/>
      <c r="OLP69" s="103"/>
      <c r="OLU69" s="102"/>
      <c r="OLV69" s="102"/>
      <c r="OLW69" s="103"/>
      <c r="OMB69" s="102"/>
      <c r="OMC69" s="102"/>
      <c r="OMD69" s="103"/>
      <c r="OMI69" s="102"/>
      <c r="OMJ69" s="102"/>
      <c r="OMK69" s="103"/>
      <c r="OMP69" s="102"/>
      <c r="OMQ69" s="102"/>
      <c r="OMR69" s="103"/>
      <c r="OMW69" s="102"/>
      <c r="OMX69" s="102"/>
      <c r="OMY69" s="103"/>
      <c r="OND69" s="102"/>
      <c r="ONE69" s="102"/>
      <c r="ONF69" s="103"/>
      <c r="ONK69" s="102"/>
      <c r="ONL69" s="102"/>
      <c r="ONM69" s="103"/>
      <c r="ONR69" s="102"/>
      <c r="ONS69" s="102"/>
      <c r="ONT69" s="103"/>
      <c r="ONY69" s="102"/>
      <c r="ONZ69" s="102"/>
      <c r="OOA69" s="103"/>
      <c r="OOF69" s="102"/>
      <c r="OOG69" s="102"/>
      <c r="OOH69" s="103"/>
      <c r="OOM69" s="102"/>
      <c r="OON69" s="102"/>
      <c r="OOO69" s="103"/>
      <c r="OOT69" s="102"/>
      <c r="OOU69" s="102"/>
      <c r="OOV69" s="103"/>
      <c r="OPA69" s="102"/>
      <c r="OPB69" s="102"/>
      <c r="OPC69" s="103"/>
      <c r="OPH69" s="102"/>
      <c r="OPI69" s="102"/>
      <c r="OPJ69" s="103"/>
      <c r="OPO69" s="102"/>
      <c r="OPP69" s="102"/>
      <c r="OPQ69" s="103"/>
      <c r="OPV69" s="102"/>
      <c r="OPW69" s="102"/>
      <c r="OPX69" s="103"/>
      <c r="OQC69" s="102"/>
      <c r="OQD69" s="102"/>
      <c r="OQE69" s="103"/>
      <c r="OQJ69" s="102"/>
      <c r="OQK69" s="102"/>
      <c r="OQL69" s="103"/>
      <c r="OQQ69" s="102"/>
      <c r="OQR69" s="102"/>
      <c r="OQS69" s="103"/>
      <c r="OQX69" s="102"/>
      <c r="OQY69" s="102"/>
      <c r="OQZ69" s="103"/>
      <c r="ORE69" s="102"/>
      <c r="ORF69" s="102"/>
      <c r="ORG69" s="103"/>
      <c r="ORL69" s="102"/>
      <c r="ORM69" s="102"/>
      <c r="ORN69" s="103"/>
      <c r="ORS69" s="102"/>
      <c r="ORT69" s="102"/>
      <c r="ORU69" s="103"/>
      <c r="ORZ69" s="102"/>
      <c r="OSA69" s="102"/>
      <c r="OSB69" s="103"/>
      <c r="OSG69" s="102"/>
      <c r="OSH69" s="102"/>
      <c r="OSI69" s="103"/>
      <c r="OSN69" s="102"/>
      <c r="OSO69" s="102"/>
      <c r="OSP69" s="103"/>
      <c r="OSU69" s="102"/>
      <c r="OSV69" s="102"/>
      <c r="OSW69" s="103"/>
      <c r="OTB69" s="102"/>
      <c r="OTC69" s="102"/>
      <c r="OTD69" s="103"/>
      <c r="OTI69" s="102"/>
      <c r="OTJ69" s="102"/>
      <c r="OTK69" s="103"/>
      <c r="OTP69" s="102"/>
      <c r="OTQ69" s="102"/>
      <c r="OTR69" s="103"/>
      <c r="OTW69" s="102"/>
      <c r="OTX69" s="102"/>
      <c r="OTY69" s="103"/>
      <c r="OUD69" s="102"/>
      <c r="OUE69" s="102"/>
      <c r="OUF69" s="103"/>
      <c r="OUK69" s="102"/>
      <c r="OUL69" s="102"/>
      <c r="OUM69" s="103"/>
      <c r="OUR69" s="102"/>
      <c r="OUS69" s="102"/>
      <c r="OUT69" s="103"/>
      <c r="OUY69" s="102"/>
      <c r="OUZ69" s="102"/>
      <c r="OVA69" s="103"/>
      <c r="OVF69" s="102"/>
      <c r="OVG69" s="102"/>
      <c r="OVH69" s="103"/>
      <c r="OVM69" s="102"/>
      <c r="OVN69" s="102"/>
      <c r="OVO69" s="103"/>
      <c r="OVT69" s="102"/>
      <c r="OVU69" s="102"/>
      <c r="OVV69" s="103"/>
      <c r="OWA69" s="102"/>
      <c r="OWB69" s="102"/>
      <c r="OWC69" s="103"/>
      <c r="OWH69" s="102"/>
      <c r="OWI69" s="102"/>
      <c r="OWJ69" s="103"/>
      <c r="OWO69" s="102"/>
      <c r="OWP69" s="102"/>
      <c r="OWQ69" s="103"/>
      <c r="OWV69" s="102"/>
      <c r="OWW69" s="102"/>
      <c r="OWX69" s="103"/>
      <c r="OXC69" s="102"/>
      <c r="OXD69" s="102"/>
      <c r="OXE69" s="103"/>
      <c r="OXJ69" s="102"/>
      <c r="OXK69" s="102"/>
      <c r="OXL69" s="103"/>
      <c r="OXQ69" s="102"/>
      <c r="OXR69" s="102"/>
      <c r="OXS69" s="103"/>
      <c r="OXX69" s="102"/>
      <c r="OXY69" s="102"/>
      <c r="OXZ69" s="103"/>
      <c r="OYE69" s="102"/>
      <c r="OYF69" s="102"/>
      <c r="OYG69" s="103"/>
      <c r="OYL69" s="102"/>
      <c r="OYM69" s="102"/>
      <c r="OYN69" s="103"/>
      <c r="OYS69" s="102"/>
      <c r="OYT69" s="102"/>
      <c r="OYU69" s="103"/>
      <c r="OYZ69" s="102"/>
      <c r="OZA69" s="102"/>
      <c r="OZB69" s="103"/>
      <c r="OZG69" s="102"/>
      <c r="OZH69" s="102"/>
      <c r="OZI69" s="103"/>
      <c r="OZN69" s="102"/>
      <c r="OZO69" s="102"/>
      <c r="OZP69" s="103"/>
      <c r="OZU69" s="102"/>
      <c r="OZV69" s="102"/>
      <c r="OZW69" s="103"/>
      <c r="PAB69" s="102"/>
      <c r="PAC69" s="102"/>
      <c r="PAD69" s="103"/>
      <c r="PAI69" s="102"/>
      <c r="PAJ69" s="102"/>
      <c r="PAK69" s="103"/>
      <c r="PAP69" s="102"/>
      <c r="PAQ69" s="102"/>
      <c r="PAR69" s="103"/>
      <c r="PAW69" s="102"/>
      <c r="PAX69" s="102"/>
      <c r="PAY69" s="103"/>
      <c r="PBD69" s="102"/>
      <c r="PBE69" s="102"/>
      <c r="PBF69" s="103"/>
      <c r="PBK69" s="102"/>
      <c r="PBL69" s="102"/>
      <c r="PBM69" s="103"/>
      <c r="PBR69" s="102"/>
      <c r="PBS69" s="102"/>
      <c r="PBT69" s="103"/>
      <c r="PBY69" s="102"/>
      <c r="PBZ69" s="102"/>
      <c r="PCA69" s="103"/>
      <c r="PCF69" s="102"/>
      <c r="PCG69" s="102"/>
      <c r="PCH69" s="103"/>
      <c r="PCM69" s="102"/>
      <c r="PCN69" s="102"/>
      <c r="PCO69" s="103"/>
      <c r="PCT69" s="102"/>
      <c r="PCU69" s="102"/>
      <c r="PCV69" s="103"/>
      <c r="PDA69" s="102"/>
      <c r="PDB69" s="102"/>
      <c r="PDC69" s="103"/>
      <c r="PDH69" s="102"/>
      <c r="PDI69" s="102"/>
      <c r="PDJ69" s="103"/>
      <c r="PDO69" s="102"/>
      <c r="PDP69" s="102"/>
      <c r="PDQ69" s="103"/>
      <c r="PDV69" s="102"/>
      <c r="PDW69" s="102"/>
      <c r="PDX69" s="103"/>
      <c r="PEC69" s="102"/>
      <c r="PED69" s="102"/>
      <c r="PEE69" s="103"/>
      <c r="PEJ69" s="102"/>
      <c r="PEK69" s="102"/>
      <c r="PEL69" s="103"/>
      <c r="PEQ69" s="102"/>
      <c r="PER69" s="102"/>
      <c r="PES69" s="103"/>
      <c r="PEX69" s="102"/>
      <c r="PEY69" s="102"/>
      <c r="PEZ69" s="103"/>
      <c r="PFE69" s="102"/>
      <c r="PFF69" s="102"/>
      <c r="PFG69" s="103"/>
      <c r="PFL69" s="102"/>
      <c r="PFM69" s="102"/>
      <c r="PFN69" s="103"/>
      <c r="PFS69" s="102"/>
      <c r="PFT69" s="102"/>
      <c r="PFU69" s="103"/>
      <c r="PFZ69" s="102"/>
      <c r="PGA69" s="102"/>
      <c r="PGB69" s="103"/>
      <c r="PGG69" s="102"/>
      <c r="PGH69" s="102"/>
      <c r="PGI69" s="103"/>
      <c r="PGN69" s="102"/>
      <c r="PGO69" s="102"/>
      <c r="PGP69" s="103"/>
      <c r="PGU69" s="102"/>
      <c r="PGV69" s="102"/>
      <c r="PGW69" s="103"/>
      <c r="PHB69" s="102"/>
      <c r="PHC69" s="102"/>
      <c r="PHD69" s="103"/>
      <c r="PHI69" s="102"/>
      <c r="PHJ69" s="102"/>
      <c r="PHK69" s="103"/>
      <c r="PHP69" s="102"/>
      <c r="PHQ69" s="102"/>
      <c r="PHR69" s="103"/>
      <c r="PHW69" s="102"/>
      <c r="PHX69" s="102"/>
      <c r="PHY69" s="103"/>
      <c r="PID69" s="102"/>
      <c r="PIE69" s="102"/>
      <c r="PIF69" s="103"/>
      <c r="PIK69" s="102"/>
      <c r="PIL69" s="102"/>
      <c r="PIM69" s="103"/>
      <c r="PIR69" s="102"/>
      <c r="PIS69" s="102"/>
      <c r="PIT69" s="103"/>
      <c r="PIY69" s="102"/>
      <c r="PIZ69" s="102"/>
      <c r="PJA69" s="103"/>
      <c r="PJF69" s="102"/>
      <c r="PJG69" s="102"/>
      <c r="PJH69" s="103"/>
      <c r="PJM69" s="102"/>
      <c r="PJN69" s="102"/>
      <c r="PJO69" s="103"/>
      <c r="PJT69" s="102"/>
      <c r="PJU69" s="102"/>
      <c r="PJV69" s="103"/>
      <c r="PKA69" s="102"/>
      <c r="PKB69" s="102"/>
      <c r="PKC69" s="103"/>
      <c r="PKH69" s="102"/>
      <c r="PKI69" s="102"/>
      <c r="PKJ69" s="103"/>
      <c r="PKO69" s="102"/>
      <c r="PKP69" s="102"/>
      <c r="PKQ69" s="103"/>
      <c r="PKV69" s="102"/>
      <c r="PKW69" s="102"/>
      <c r="PKX69" s="103"/>
      <c r="PLC69" s="102"/>
      <c r="PLD69" s="102"/>
      <c r="PLE69" s="103"/>
      <c r="PLJ69" s="102"/>
      <c r="PLK69" s="102"/>
      <c r="PLL69" s="103"/>
      <c r="PLQ69" s="102"/>
      <c r="PLR69" s="102"/>
      <c r="PLS69" s="103"/>
      <c r="PLX69" s="102"/>
      <c r="PLY69" s="102"/>
      <c r="PLZ69" s="103"/>
      <c r="PME69" s="102"/>
      <c r="PMF69" s="102"/>
      <c r="PMG69" s="103"/>
      <c r="PML69" s="102"/>
      <c r="PMM69" s="102"/>
      <c r="PMN69" s="103"/>
      <c r="PMS69" s="102"/>
      <c r="PMT69" s="102"/>
      <c r="PMU69" s="103"/>
      <c r="PMZ69" s="102"/>
      <c r="PNA69" s="102"/>
      <c r="PNB69" s="103"/>
      <c r="PNG69" s="102"/>
      <c r="PNH69" s="102"/>
      <c r="PNI69" s="103"/>
      <c r="PNN69" s="102"/>
      <c r="PNO69" s="102"/>
      <c r="PNP69" s="103"/>
      <c r="PNU69" s="102"/>
      <c r="PNV69" s="102"/>
      <c r="PNW69" s="103"/>
      <c r="POB69" s="102"/>
      <c r="POC69" s="102"/>
      <c r="POD69" s="103"/>
      <c r="POI69" s="102"/>
      <c r="POJ69" s="102"/>
      <c r="POK69" s="103"/>
      <c r="POP69" s="102"/>
      <c r="POQ69" s="102"/>
      <c r="POR69" s="103"/>
      <c r="POW69" s="102"/>
      <c r="POX69" s="102"/>
      <c r="POY69" s="103"/>
      <c r="PPD69" s="102"/>
      <c r="PPE69" s="102"/>
      <c r="PPF69" s="103"/>
      <c r="PPK69" s="102"/>
      <c r="PPL69" s="102"/>
      <c r="PPM69" s="103"/>
      <c r="PPR69" s="102"/>
      <c r="PPS69" s="102"/>
      <c r="PPT69" s="103"/>
      <c r="PPY69" s="102"/>
      <c r="PPZ69" s="102"/>
      <c r="PQA69" s="103"/>
      <c r="PQF69" s="102"/>
      <c r="PQG69" s="102"/>
      <c r="PQH69" s="103"/>
      <c r="PQM69" s="102"/>
      <c r="PQN69" s="102"/>
      <c r="PQO69" s="103"/>
      <c r="PQT69" s="102"/>
      <c r="PQU69" s="102"/>
      <c r="PQV69" s="103"/>
      <c r="PRA69" s="102"/>
      <c r="PRB69" s="102"/>
      <c r="PRC69" s="103"/>
      <c r="PRH69" s="102"/>
      <c r="PRI69" s="102"/>
      <c r="PRJ69" s="103"/>
      <c r="PRO69" s="102"/>
      <c r="PRP69" s="102"/>
      <c r="PRQ69" s="103"/>
      <c r="PRV69" s="102"/>
      <c r="PRW69" s="102"/>
      <c r="PRX69" s="103"/>
      <c r="PSC69" s="102"/>
      <c r="PSD69" s="102"/>
      <c r="PSE69" s="103"/>
      <c r="PSJ69" s="102"/>
      <c r="PSK69" s="102"/>
      <c r="PSL69" s="103"/>
      <c r="PSQ69" s="102"/>
      <c r="PSR69" s="102"/>
      <c r="PSS69" s="103"/>
      <c r="PSX69" s="102"/>
      <c r="PSY69" s="102"/>
      <c r="PSZ69" s="103"/>
      <c r="PTE69" s="102"/>
      <c r="PTF69" s="102"/>
      <c r="PTG69" s="103"/>
      <c r="PTL69" s="102"/>
      <c r="PTM69" s="102"/>
      <c r="PTN69" s="103"/>
      <c r="PTS69" s="102"/>
      <c r="PTT69" s="102"/>
      <c r="PTU69" s="103"/>
      <c r="PTZ69" s="102"/>
      <c r="PUA69" s="102"/>
      <c r="PUB69" s="103"/>
      <c r="PUG69" s="102"/>
      <c r="PUH69" s="102"/>
      <c r="PUI69" s="103"/>
      <c r="PUN69" s="102"/>
      <c r="PUO69" s="102"/>
      <c r="PUP69" s="103"/>
      <c r="PUU69" s="102"/>
      <c r="PUV69" s="102"/>
      <c r="PUW69" s="103"/>
      <c r="PVB69" s="102"/>
      <c r="PVC69" s="102"/>
      <c r="PVD69" s="103"/>
      <c r="PVI69" s="102"/>
      <c r="PVJ69" s="102"/>
      <c r="PVK69" s="103"/>
      <c r="PVP69" s="102"/>
      <c r="PVQ69" s="102"/>
      <c r="PVR69" s="103"/>
      <c r="PVW69" s="102"/>
      <c r="PVX69" s="102"/>
      <c r="PVY69" s="103"/>
      <c r="PWD69" s="102"/>
      <c r="PWE69" s="102"/>
      <c r="PWF69" s="103"/>
      <c r="PWK69" s="102"/>
      <c r="PWL69" s="102"/>
      <c r="PWM69" s="103"/>
      <c r="PWR69" s="102"/>
      <c r="PWS69" s="102"/>
      <c r="PWT69" s="103"/>
      <c r="PWY69" s="102"/>
      <c r="PWZ69" s="102"/>
      <c r="PXA69" s="103"/>
      <c r="PXF69" s="102"/>
      <c r="PXG69" s="102"/>
      <c r="PXH69" s="103"/>
      <c r="PXM69" s="102"/>
      <c r="PXN69" s="102"/>
      <c r="PXO69" s="103"/>
      <c r="PXT69" s="102"/>
      <c r="PXU69" s="102"/>
      <c r="PXV69" s="103"/>
      <c r="PYA69" s="102"/>
      <c r="PYB69" s="102"/>
      <c r="PYC69" s="103"/>
      <c r="PYH69" s="102"/>
      <c r="PYI69" s="102"/>
      <c r="PYJ69" s="103"/>
      <c r="PYO69" s="102"/>
      <c r="PYP69" s="102"/>
      <c r="PYQ69" s="103"/>
      <c r="PYV69" s="102"/>
      <c r="PYW69" s="102"/>
      <c r="PYX69" s="103"/>
      <c r="PZC69" s="102"/>
      <c r="PZD69" s="102"/>
      <c r="PZE69" s="103"/>
      <c r="PZJ69" s="102"/>
      <c r="PZK69" s="102"/>
      <c r="PZL69" s="103"/>
      <c r="PZQ69" s="102"/>
      <c r="PZR69" s="102"/>
      <c r="PZS69" s="103"/>
      <c r="PZX69" s="102"/>
      <c r="PZY69" s="102"/>
      <c r="PZZ69" s="103"/>
      <c r="QAE69" s="102"/>
      <c r="QAF69" s="102"/>
      <c r="QAG69" s="103"/>
      <c r="QAL69" s="102"/>
      <c r="QAM69" s="102"/>
      <c r="QAN69" s="103"/>
      <c r="QAS69" s="102"/>
      <c r="QAT69" s="102"/>
      <c r="QAU69" s="103"/>
      <c r="QAZ69" s="102"/>
      <c r="QBA69" s="102"/>
      <c r="QBB69" s="103"/>
      <c r="QBG69" s="102"/>
      <c r="QBH69" s="102"/>
      <c r="QBI69" s="103"/>
      <c r="QBN69" s="102"/>
      <c r="QBO69" s="102"/>
      <c r="QBP69" s="103"/>
      <c r="QBU69" s="102"/>
      <c r="QBV69" s="102"/>
      <c r="QBW69" s="103"/>
      <c r="QCB69" s="102"/>
      <c r="QCC69" s="102"/>
      <c r="QCD69" s="103"/>
      <c r="QCI69" s="102"/>
      <c r="QCJ69" s="102"/>
      <c r="QCK69" s="103"/>
      <c r="QCP69" s="102"/>
      <c r="QCQ69" s="102"/>
      <c r="QCR69" s="103"/>
      <c r="QCW69" s="102"/>
      <c r="QCX69" s="102"/>
      <c r="QCY69" s="103"/>
      <c r="QDD69" s="102"/>
      <c r="QDE69" s="102"/>
      <c r="QDF69" s="103"/>
      <c r="QDK69" s="102"/>
      <c r="QDL69" s="102"/>
      <c r="QDM69" s="103"/>
      <c r="QDR69" s="102"/>
      <c r="QDS69" s="102"/>
      <c r="QDT69" s="103"/>
      <c r="QDY69" s="102"/>
      <c r="QDZ69" s="102"/>
      <c r="QEA69" s="103"/>
      <c r="QEF69" s="102"/>
      <c r="QEG69" s="102"/>
      <c r="QEH69" s="103"/>
      <c r="QEM69" s="102"/>
      <c r="QEN69" s="102"/>
      <c r="QEO69" s="103"/>
      <c r="QET69" s="102"/>
      <c r="QEU69" s="102"/>
      <c r="QEV69" s="103"/>
      <c r="QFA69" s="102"/>
      <c r="QFB69" s="102"/>
      <c r="QFC69" s="103"/>
      <c r="QFH69" s="102"/>
      <c r="QFI69" s="102"/>
      <c r="QFJ69" s="103"/>
      <c r="QFO69" s="102"/>
      <c r="QFP69" s="102"/>
      <c r="QFQ69" s="103"/>
      <c r="QFV69" s="102"/>
      <c r="QFW69" s="102"/>
      <c r="QFX69" s="103"/>
      <c r="QGC69" s="102"/>
      <c r="QGD69" s="102"/>
      <c r="QGE69" s="103"/>
      <c r="QGJ69" s="102"/>
      <c r="QGK69" s="102"/>
      <c r="QGL69" s="103"/>
      <c r="QGQ69" s="102"/>
      <c r="QGR69" s="102"/>
      <c r="QGS69" s="103"/>
      <c r="QGX69" s="102"/>
      <c r="QGY69" s="102"/>
      <c r="QGZ69" s="103"/>
      <c r="QHE69" s="102"/>
      <c r="QHF69" s="102"/>
      <c r="QHG69" s="103"/>
      <c r="QHL69" s="102"/>
      <c r="QHM69" s="102"/>
      <c r="QHN69" s="103"/>
      <c r="QHS69" s="102"/>
      <c r="QHT69" s="102"/>
      <c r="QHU69" s="103"/>
      <c r="QHZ69" s="102"/>
      <c r="QIA69" s="102"/>
      <c r="QIB69" s="103"/>
      <c r="QIG69" s="102"/>
      <c r="QIH69" s="102"/>
      <c r="QII69" s="103"/>
      <c r="QIN69" s="102"/>
      <c r="QIO69" s="102"/>
      <c r="QIP69" s="103"/>
      <c r="QIU69" s="102"/>
      <c r="QIV69" s="102"/>
      <c r="QIW69" s="103"/>
      <c r="QJB69" s="102"/>
      <c r="QJC69" s="102"/>
      <c r="QJD69" s="103"/>
      <c r="QJI69" s="102"/>
      <c r="QJJ69" s="102"/>
      <c r="QJK69" s="103"/>
      <c r="QJP69" s="102"/>
      <c r="QJQ69" s="102"/>
      <c r="QJR69" s="103"/>
      <c r="QJW69" s="102"/>
      <c r="QJX69" s="102"/>
      <c r="QJY69" s="103"/>
      <c r="QKD69" s="102"/>
      <c r="QKE69" s="102"/>
      <c r="QKF69" s="103"/>
      <c r="QKK69" s="102"/>
      <c r="QKL69" s="102"/>
      <c r="QKM69" s="103"/>
      <c r="QKR69" s="102"/>
      <c r="QKS69" s="102"/>
      <c r="QKT69" s="103"/>
      <c r="QKY69" s="102"/>
      <c r="QKZ69" s="102"/>
      <c r="QLA69" s="103"/>
      <c r="QLF69" s="102"/>
      <c r="QLG69" s="102"/>
      <c r="QLH69" s="103"/>
      <c r="QLM69" s="102"/>
      <c r="QLN69" s="102"/>
      <c r="QLO69" s="103"/>
      <c r="QLT69" s="102"/>
      <c r="QLU69" s="102"/>
      <c r="QLV69" s="103"/>
      <c r="QMA69" s="102"/>
      <c r="QMB69" s="102"/>
      <c r="QMC69" s="103"/>
      <c r="QMH69" s="102"/>
      <c r="QMI69" s="102"/>
      <c r="QMJ69" s="103"/>
      <c r="QMO69" s="102"/>
      <c r="QMP69" s="102"/>
      <c r="QMQ69" s="103"/>
      <c r="QMV69" s="102"/>
      <c r="QMW69" s="102"/>
      <c r="QMX69" s="103"/>
      <c r="QNC69" s="102"/>
      <c r="QND69" s="102"/>
      <c r="QNE69" s="103"/>
      <c r="QNJ69" s="102"/>
      <c r="QNK69" s="102"/>
      <c r="QNL69" s="103"/>
      <c r="QNQ69" s="102"/>
      <c r="QNR69" s="102"/>
      <c r="QNS69" s="103"/>
      <c r="QNX69" s="102"/>
      <c r="QNY69" s="102"/>
      <c r="QNZ69" s="103"/>
      <c r="QOE69" s="102"/>
      <c r="QOF69" s="102"/>
      <c r="QOG69" s="103"/>
      <c r="QOL69" s="102"/>
      <c r="QOM69" s="102"/>
      <c r="QON69" s="103"/>
      <c r="QOS69" s="102"/>
      <c r="QOT69" s="102"/>
      <c r="QOU69" s="103"/>
      <c r="QOZ69" s="102"/>
      <c r="QPA69" s="102"/>
      <c r="QPB69" s="103"/>
      <c r="QPG69" s="102"/>
      <c r="QPH69" s="102"/>
      <c r="QPI69" s="103"/>
      <c r="QPN69" s="102"/>
      <c r="QPO69" s="102"/>
      <c r="QPP69" s="103"/>
      <c r="QPU69" s="102"/>
      <c r="QPV69" s="102"/>
      <c r="QPW69" s="103"/>
      <c r="QQB69" s="102"/>
      <c r="QQC69" s="102"/>
      <c r="QQD69" s="103"/>
      <c r="QQI69" s="102"/>
      <c r="QQJ69" s="102"/>
      <c r="QQK69" s="103"/>
      <c r="QQP69" s="102"/>
      <c r="QQQ69" s="102"/>
      <c r="QQR69" s="103"/>
      <c r="QQW69" s="102"/>
      <c r="QQX69" s="102"/>
      <c r="QQY69" s="103"/>
      <c r="QRD69" s="102"/>
      <c r="QRE69" s="102"/>
      <c r="QRF69" s="103"/>
      <c r="QRK69" s="102"/>
      <c r="QRL69" s="102"/>
      <c r="QRM69" s="103"/>
      <c r="QRR69" s="102"/>
      <c r="QRS69" s="102"/>
      <c r="QRT69" s="103"/>
      <c r="QRY69" s="102"/>
      <c r="QRZ69" s="102"/>
      <c r="QSA69" s="103"/>
      <c r="QSF69" s="102"/>
      <c r="QSG69" s="102"/>
      <c r="QSH69" s="103"/>
      <c r="QSM69" s="102"/>
      <c r="QSN69" s="102"/>
      <c r="QSO69" s="103"/>
      <c r="QST69" s="102"/>
      <c r="QSU69" s="102"/>
      <c r="QSV69" s="103"/>
      <c r="QTA69" s="102"/>
      <c r="QTB69" s="102"/>
      <c r="QTC69" s="103"/>
      <c r="QTH69" s="102"/>
      <c r="QTI69" s="102"/>
      <c r="QTJ69" s="103"/>
      <c r="QTO69" s="102"/>
      <c r="QTP69" s="102"/>
      <c r="QTQ69" s="103"/>
      <c r="QTV69" s="102"/>
      <c r="QTW69" s="102"/>
      <c r="QTX69" s="103"/>
      <c r="QUC69" s="102"/>
      <c r="QUD69" s="102"/>
      <c r="QUE69" s="103"/>
      <c r="QUJ69" s="102"/>
      <c r="QUK69" s="102"/>
      <c r="QUL69" s="103"/>
      <c r="QUQ69" s="102"/>
      <c r="QUR69" s="102"/>
      <c r="QUS69" s="103"/>
      <c r="QUX69" s="102"/>
      <c r="QUY69" s="102"/>
      <c r="QUZ69" s="103"/>
      <c r="QVE69" s="102"/>
      <c r="QVF69" s="102"/>
      <c r="QVG69" s="103"/>
      <c r="QVL69" s="102"/>
      <c r="QVM69" s="102"/>
      <c r="QVN69" s="103"/>
      <c r="QVS69" s="102"/>
      <c r="QVT69" s="102"/>
      <c r="QVU69" s="103"/>
      <c r="QVZ69" s="102"/>
      <c r="QWA69" s="102"/>
      <c r="QWB69" s="103"/>
      <c r="QWG69" s="102"/>
      <c r="QWH69" s="102"/>
      <c r="QWI69" s="103"/>
      <c r="QWN69" s="102"/>
      <c r="QWO69" s="102"/>
      <c r="QWP69" s="103"/>
      <c r="QWU69" s="102"/>
      <c r="QWV69" s="102"/>
      <c r="QWW69" s="103"/>
      <c r="QXB69" s="102"/>
      <c r="QXC69" s="102"/>
      <c r="QXD69" s="103"/>
      <c r="QXI69" s="102"/>
      <c r="QXJ69" s="102"/>
      <c r="QXK69" s="103"/>
      <c r="QXP69" s="102"/>
      <c r="QXQ69" s="102"/>
      <c r="QXR69" s="103"/>
      <c r="QXW69" s="102"/>
      <c r="QXX69" s="102"/>
      <c r="QXY69" s="103"/>
      <c r="QYD69" s="102"/>
      <c r="QYE69" s="102"/>
      <c r="QYF69" s="103"/>
      <c r="QYK69" s="102"/>
      <c r="QYL69" s="102"/>
      <c r="QYM69" s="103"/>
      <c r="QYR69" s="102"/>
      <c r="QYS69" s="102"/>
      <c r="QYT69" s="103"/>
      <c r="QYY69" s="102"/>
      <c r="QYZ69" s="102"/>
      <c r="QZA69" s="103"/>
      <c r="QZF69" s="102"/>
      <c r="QZG69" s="102"/>
      <c r="QZH69" s="103"/>
      <c r="QZM69" s="102"/>
      <c r="QZN69" s="102"/>
      <c r="QZO69" s="103"/>
      <c r="QZT69" s="102"/>
      <c r="QZU69" s="102"/>
      <c r="QZV69" s="103"/>
      <c r="RAA69" s="102"/>
      <c r="RAB69" s="102"/>
      <c r="RAC69" s="103"/>
      <c r="RAH69" s="102"/>
      <c r="RAI69" s="102"/>
      <c r="RAJ69" s="103"/>
      <c r="RAO69" s="102"/>
      <c r="RAP69" s="102"/>
      <c r="RAQ69" s="103"/>
      <c r="RAV69" s="102"/>
      <c r="RAW69" s="102"/>
      <c r="RAX69" s="103"/>
      <c r="RBC69" s="102"/>
      <c r="RBD69" s="102"/>
      <c r="RBE69" s="103"/>
      <c r="RBJ69" s="102"/>
      <c r="RBK69" s="102"/>
      <c r="RBL69" s="103"/>
      <c r="RBQ69" s="102"/>
      <c r="RBR69" s="102"/>
      <c r="RBS69" s="103"/>
      <c r="RBX69" s="102"/>
      <c r="RBY69" s="102"/>
      <c r="RBZ69" s="103"/>
      <c r="RCE69" s="102"/>
      <c r="RCF69" s="102"/>
      <c r="RCG69" s="103"/>
      <c r="RCL69" s="102"/>
      <c r="RCM69" s="102"/>
      <c r="RCN69" s="103"/>
      <c r="RCS69" s="102"/>
      <c r="RCT69" s="102"/>
      <c r="RCU69" s="103"/>
      <c r="RCZ69" s="102"/>
      <c r="RDA69" s="102"/>
      <c r="RDB69" s="103"/>
      <c r="RDG69" s="102"/>
      <c r="RDH69" s="102"/>
      <c r="RDI69" s="103"/>
      <c r="RDN69" s="102"/>
      <c r="RDO69" s="102"/>
      <c r="RDP69" s="103"/>
      <c r="RDU69" s="102"/>
      <c r="RDV69" s="102"/>
      <c r="RDW69" s="103"/>
      <c r="REB69" s="102"/>
      <c r="REC69" s="102"/>
      <c r="RED69" s="103"/>
      <c r="REI69" s="102"/>
      <c r="REJ69" s="102"/>
      <c r="REK69" s="103"/>
      <c r="REP69" s="102"/>
      <c r="REQ69" s="102"/>
      <c r="RER69" s="103"/>
      <c r="REW69" s="102"/>
      <c r="REX69" s="102"/>
      <c r="REY69" s="103"/>
      <c r="RFD69" s="102"/>
      <c r="RFE69" s="102"/>
      <c r="RFF69" s="103"/>
      <c r="RFK69" s="102"/>
      <c r="RFL69" s="102"/>
      <c r="RFM69" s="103"/>
      <c r="RFR69" s="102"/>
      <c r="RFS69" s="102"/>
      <c r="RFT69" s="103"/>
      <c r="RFY69" s="102"/>
      <c r="RFZ69" s="102"/>
      <c r="RGA69" s="103"/>
      <c r="RGF69" s="102"/>
      <c r="RGG69" s="102"/>
      <c r="RGH69" s="103"/>
      <c r="RGM69" s="102"/>
      <c r="RGN69" s="102"/>
      <c r="RGO69" s="103"/>
      <c r="RGT69" s="102"/>
      <c r="RGU69" s="102"/>
      <c r="RGV69" s="103"/>
      <c r="RHA69" s="102"/>
      <c r="RHB69" s="102"/>
      <c r="RHC69" s="103"/>
      <c r="RHH69" s="102"/>
      <c r="RHI69" s="102"/>
      <c r="RHJ69" s="103"/>
      <c r="RHO69" s="102"/>
      <c r="RHP69" s="102"/>
      <c r="RHQ69" s="103"/>
      <c r="RHV69" s="102"/>
      <c r="RHW69" s="102"/>
      <c r="RHX69" s="103"/>
      <c r="RIC69" s="102"/>
      <c r="RID69" s="102"/>
      <c r="RIE69" s="103"/>
      <c r="RIJ69" s="102"/>
      <c r="RIK69" s="102"/>
      <c r="RIL69" s="103"/>
      <c r="RIQ69" s="102"/>
      <c r="RIR69" s="102"/>
      <c r="RIS69" s="103"/>
      <c r="RIX69" s="102"/>
      <c r="RIY69" s="102"/>
      <c r="RIZ69" s="103"/>
      <c r="RJE69" s="102"/>
      <c r="RJF69" s="102"/>
      <c r="RJG69" s="103"/>
      <c r="RJL69" s="102"/>
      <c r="RJM69" s="102"/>
      <c r="RJN69" s="103"/>
      <c r="RJS69" s="102"/>
      <c r="RJT69" s="102"/>
      <c r="RJU69" s="103"/>
      <c r="RJZ69" s="102"/>
      <c r="RKA69" s="102"/>
      <c r="RKB69" s="103"/>
      <c r="RKG69" s="102"/>
      <c r="RKH69" s="102"/>
      <c r="RKI69" s="103"/>
      <c r="RKN69" s="102"/>
      <c r="RKO69" s="102"/>
      <c r="RKP69" s="103"/>
      <c r="RKU69" s="102"/>
      <c r="RKV69" s="102"/>
      <c r="RKW69" s="103"/>
      <c r="RLB69" s="102"/>
      <c r="RLC69" s="102"/>
      <c r="RLD69" s="103"/>
      <c r="RLI69" s="102"/>
      <c r="RLJ69" s="102"/>
      <c r="RLK69" s="103"/>
      <c r="RLP69" s="102"/>
      <c r="RLQ69" s="102"/>
      <c r="RLR69" s="103"/>
      <c r="RLW69" s="102"/>
      <c r="RLX69" s="102"/>
      <c r="RLY69" s="103"/>
      <c r="RMD69" s="102"/>
      <c r="RME69" s="102"/>
      <c r="RMF69" s="103"/>
      <c r="RMK69" s="102"/>
      <c r="RML69" s="102"/>
      <c r="RMM69" s="103"/>
      <c r="RMR69" s="102"/>
      <c r="RMS69" s="102"/>
      <c r="RMT69" s="103"/>
      <c r="RMY69" s="102"/>
      <c r="RMZ69" s="102"/>
      <c r="RNA69" s="103"/>
      <c r="RNF69" s="102"/>
      <c r="RNG69" s="102"/>
      <c r="RNH69" s="103"/>
      <c r="RNM69" s="102"/>
      <c r="RNN69" s="102"/>
      <c r="RNO69" s="103"/>
      <c r="RNT69" s="102"/>
      <c r="RNU69" s="102"/>
      <c r="RNV69" s="103"/>
      <c r="ROA69" s="102"/>
      <c r="ROB69" s="102"/>
      <c r="ROC69" s="103"/>
      <c r="ROH69" s="102"/>
      <c r="ROI69" s="102"/>
      <c r="ROJ69" s="103"/>
      <c r="ROO69" s="102"/>
      <c r="ROP69" s="102"/>
      <c r="ROQ69" s="103"/>
      <c r="ROV69" s="102"/>
      <c r="ROW69" s="102"/>
      <c r="ROX69" s="103"/>
      <c r="RPC69" s="102"/>
      <c r="RPD69" s="102"/>
      <c r="RPE69" s="103"/>
      <c r="RPJ69" s="102"/>
      <c r="RPK69" s="102"/>
      <c r="RPL69" s="103"/>
      <c r="RPQ69" s="102"/>
      <c r="RPR69" s="102"/>
      <c r="RPS69" s="103"/>
      <c r="RPX69" s="102"/>
      <c r="RPY69" s="102"/>
      <c r="RPZ69" s="103"/>
      <c r="RQE69" s="102"/>
      <c r="RQF69" s="102"/>
      <c r="RQG69" s="103"/>
      <c r="RQL69" s="102"/>
      <c r="RQM69" s="102"/>
      <c r="RQN69" s="103"/>
      <c r="RQS69" s="102"/>
      <c r="RQT69" s="102"/>
      <c r="RQU69" s="103"/>
      <c r="RQZ69" s="102"/>
      <c r="RRA69" s="102"/>
      <c r="RRB69" s="103"/>
      <c r="RRG69" s="102"/>
      <c r="RRH69" s="102"/>
      <c r="RRI69" s="103"/>
      <c r="RRN69" s="102"/>
      <c r="RRO69" s="102"/>
      <c r="RRP69" s="103"/>
      <c r="RRU69" s="102"/>
      <c r="RRV69" s="102"/>
      <c r="RRW69" s="103"/>
      <c r="RSB69" s="102"/>
      <c r="RSC69" s="102"/>
      <c r="RSD69" s="103"/>
      <c r="RSI69" s="102"/>
      <c r="RSJ69" s="102"/>
      <c r="RSK69" s="103"/>
      <c r="RSP69" s="102"/>
      <c r="RSQ69" s="102"/>
      <c r="RSR69" s="103"/>
      <c r="RSW69" s="102"/>
      <c r="RSX69" s="102"/>
      <c r="RSY69" s="103"/>
      <c r="RTD69" s="102"/>
      <c r="RTE69" s="102"/>
      <c r="RTF69" s="103"/>
      <c r="RTK69" s="102"/>
      <c r="RTL69" s="102"/>
      <c r="RTM69" s="103"/>
      <c r="RTR69" s="102"/>
      <c r="RTS69" s="102"/>
      <c r="RTT69" s="103"/>
      <c r="RTY69" s="102"/>
      <c r="RTZ69" s="102"/>
      <c r="RUA69" s="103"/>
      <c r="RUF69" s="102"/>
      <c r="RUG69" s="102"/>
      <c r="RUH69" s="103"/>
      <c r="RUM69" s="102"/>
      <c r="RUN69" s="102"/>
      <c r="RUO69" s="103"/>
      <c r="RUT69" s="102"/>
      <c r="RUU69" s="102"/>
      <c r="RUV69" s="103"/>
      <c r="RVA69" s="102"/>
      <c r="RVB69" s="102"/>
      <c r="RVC69" s="103"/>
      <c r="RVH69" s="102"/>
      <c r="RVI69" s="102"/>
      <c r="RVJ69" s="103"/>
      <c r="RVO69" s="102"/>
      <c r="RVP69" s="102"/>
      <c r="RVQ69" s="103"/>
      <c r="RVV69" s="102"/>
      <c r="RVW69" s="102"/>
      <c r="RVX69" s="103"/>
      <c r="RWC69" s="102"/>
      <c r="RWD69" s="102"/>
      <c r="RWE69" s="103"/>
      <c r="RWJ69" s="102"/>
      <c r="RWK69" s="102"/>
      <c r="RWL69" s="103"/>
      <c r="RWQ69" s="102"/>
      <c r="RWR69" s="102"/>
      <c r="RWS69" s="103"/>
      <c r="RWX69" s="102"/>
      <c r="RWY69" s="102"/>
      <c r="RWZ69" s="103"/>
      <c r="RXE69" s="102"/>
      <c r="RXF69" s="102"/>
      <c r="RXG69" s="103"/>
      <c r="RXL69" s="102"/>
      <c r="RXM69" s="102"/>
      <c r="RXN69" s="103"/>
      <c r="RXS69" s="102"/>
      <c r="RXT69" s="102"/>
      <c r="RXU69" s="103"/>
      <c r="RXZ69" s="102"/>
      <c r="RYA69" s="102"/>
      <c r="RYB69" s="103"/>
      <c r="RYG69" s="102"/>
      <c r="RYH69" s="102"/>
      <c r="RYI69" s="103"/>
      <c r="RYN69" s="102"/>
      <c r="RYO69" s="102"/>
      <c r="RYP69" s="103"/>
      <c r="RYU69" s="102"/>
      <c r="RYV69" s="102"/>
      <c r="RYW69" s="103"/>
      <c r="RZB69" s="102"/>
      <c r="RZC69" s="102"/>
      <c r="RZD69" s="103"/>
      <c r="RZI69" s="102"/>
      <c r="RZJ69" s="102"/>
      <c r="RZK69" s="103"/>
      <c r="RZP69" s="102"/>
      <c r="RZQ69" s="102"/>
      <c r="RZR69" s="103"/>
      <c r="RZW69" s="102"/>
      <c r="RZX69" s="102"/>
      <c r="RZY69" s="103"/>
      <c r="SAD69" s="102"/>
      <c r="SAE69" s="102"/>
      <c r="SAF69" s="103"/>
      <c r="SAK69" s="102"/>
      <c r="SAL69" s="102"/>
      <c r="SAM69" s="103"/>
      <c r="SAR69" s="102"/>
      <c r="SAS69" s="102"/>
      <c r="SAT69" s="103"/>
      <c r="SAY69" s="102"/>
      <c r="SAZ69" s="102"/>
      <c r="SBA69" s="103"/>
      <c r="SBF69" s="102"/>
      <c r="SBG69" s="102"/>
      <c r="SBH69" s="103"/>
      <c r="SBM69" s="102"/>
      <c r="SBN69" s="102"/>
      <c r="SBO69" s="103"/>
      <c r="SBT69" s="102"/>
      <c r="SBU69" s="102"/>
      <c r="SBV69" s="103"/>
      <c r="SCA69" s="102"/>
      <c r="SCB69" s="102"/>
      <c r="SCC69" s="103"/>
      <c r="SCH69" s="102"/>
      <c r="SCI69" s="102"/>
      <c r="SCJ69" s="103"/>
      <c r="SCO69" s="102"/>
      <c r="SCP69" s="102"/>
      <c r="SCQ69" s="103"/>
      <c r="SCV69" s="102"/>
      <c r="SCW69" s="102"/>
      <c r="SCX69" s="103"/>
      <c r="SDC69" s="102"/>
      <c r="SDD69" s="102"/>
      <c r="SDE69" s="103"/>
      <c r="SDJ69" s="102"/>
      <c r="SDK69" s="102"/>
      <c r="SDL69" s="103"/>
      <c r="SDQ69" s="102"/>
      <c r="SDR69" s="102"/>
      <c r="SDS69" s="103"/>
      <c r="SDX69" s="102"/>
      <c r="SDY69" s="102"/>
      <c r="SDZ69" s="103"/>
      <c r="SEE69" s="102"/>
      <c r="SEF69" s="102"/>
      <c r="SEG69" s="103"/>
      <c r="SEL69" s="102"/>
      <c r="SEM69" s="102"/>
      <c r="SEN69" s="103"/>
      <c r="SES69" s="102"/>
      <c r="SET69" s="102"/>
      <c r="SEU69" s="103"/>
      <c r="SEZ69" s="102"/>
      <c r="SFA69" s="102"/>
      <c r="SFB69" s="103"/>
      <c r="SFG69" s="102"/>
      <c r="SFH69" s="102"/>
      <c r="SFI69" s="103"/>
      <c r="SFN69" s="102"/>
      <c r="SFO69" s="102"/>
      <c r="SFP69" s="103"/>
      <c r="SFU69" s="102"/>
      <c r="SFV69" s="102"/>
      <c r="SFW69" s="103"/>
      <c r="SGB69" s="102"/>
      <c r="SGC69" s="102"/>
      <c r="SGD69" s="103"/>
      <c r="SGI69" s="102"/>
      <c r="SGJ69" s="102"/>
      <c r="SGK69" s="103"/>
      <c r="SGP69" s="102"/>
      <c r="SGQ69" s="102"/>
      <c r="SGR69" s="103"/>
      <c r="SGW69" s="102"/>
      <c r="SGX69" s="102"/>
      <c r="SGY69" s="103"/>
      <c r="SHD69" s="102"/>
      <c r="SHE69" s="102"/>
      <c r="SHF69" s="103"/>
      <c r="SHK69" s="102"/>
      <c r="SHL69" s="102"/>
      <c r="SHM69" s="103"/>
      <c r="SHR69" s="102"/>
      <c r="SHS69" s="102"/>
      <c r="SHT69" s="103"/>
      <c r="SHY69" s="102"/>
      <c r="SHZ69" s="102"/>
      <c r="SIA69" s="103"/>
      <c r="SIF69" s="102"/>
      <c r="SIG69" s="102"/>
      <c r="SIH69" s="103"/>
      <c r="SIM69" s="102"/>
      <c r="SIN69" s="102"/>
      <c r="SIO69" s="103"/>
      <c r="SIT69" s="102"/>
      <c r="SIU69" s="102"/>
      <c r="SIV69" s="103"/>
      <c r="SJA69" s="102"/>
      <c r="SJB69" s="102"/>
      <c r="SJC69" s="103"/>
      <c r="SJH69" s="102"/>
      <c r="SJI69" s="102"/>
      <c r="SJJ69" s="103"/>
      <c r="SJO69" s="102"/>
      <c r="SJP69" s="102"/>
      <c r="SJQ69" s="103"/>
      <c r="SJV69" s="102"/>
      <c r="SJW69" s="102"/>
      <c r="SJX69" s="103"/>
      <c r="SKC69" s="102"/>
      <c r="SKD69" s="102"/>
      <c r="SKE69" s="103"/>
      <c r="SKJ69" s="102"/>
      <c r="SKK69" s="102"/>
      <c r="SKL69" s="103"/>
      <c r="SKQ69" s="102"/>
      <c r="SKR69" s="102"/>
      <c r="SKS69" s="103"/>
      <c r="SKX69" s="102"/>
      <c r="SKY69" s="102"/>
      <c r="SKZ69" s="103"/>
      <c r="SLE69" s="102"/>
      <c r="SLF69" s="102"/>
      <c r="SLG69" s="103"/>
      <c r="SLL69" s="102"/>
      <c r="SLM69" s="102"/>
      <c r="SLN69" s="103"/>
      <c r="SLS69" s="102"/>
      <c r="SLT69" s="102"/>
      <c r="SLU69" s="103"/>
      <c r="SLZ69" s="102"/>
      <c r="SMA69" s="102"/>
      <c r="SMB69" s="103"/>
      <c r="SMG69" s="102"/>
      <c r="SMH69" s="102"/>
      <c r="SMI69" s="103"/>
      <c r="SMN69" s="102"/>
      <c r="SMO69" s="102"/>
      <c r="SMP69" s="103"/>
      <c r="SMU69" s="102"/>
      <c r="SMV69" s="102"/>
      <c r="SMW69" s="103"/>
      <c r="SNB69" s="102"/>
      <c r="SNC69" s="102"/>
      <c r="SND69" s="103"/>
      <c r="SNI69" s="102"/>
      <c r="SNJ69" s="102"/>
      <c r="SNK69" s="103"/>
      <c r="SNP69" s="102"/>
      <c r="SNQ69" s="102"/>
      <c r="SNR69" s="103"/>
      <c r="SNW69" s="102"/>
      <c r="SNX69" s="102"/>
      <c r="SNY69" s="103"/>
      <c r="SOD69" s="102"/>
      <c r="SOE69" s="102"/>
      <c r="SOF69" s="103"/>
      <c r="SOK69" s="102"/>
      <c r="SOL69" s="102"/>
      <c r="SOM69" s="103"/>
      <c r="SOR69" s="102"/>
      <c r="SOS69" s="102"/>
      <c r="SOT69" s="103"/>
      <c r="SOY69" s="102"/>
      <c r="SOZ69" s="102"/>
      <c r="SPA69" s="103"/>
      <c r="SPF69" s="102"/>
      <c r="SPG69" s="102"/>
      <c r="SPH69" s="103"/>
      <c r="SPM69" s="102"/>
      <c r="SPN69" s="102"/>
      <c r="SPO69" s="103"/>
      <c r="SPT69" s="102"/>
      <c r="SPU69" s="102"/>
      <c r="SPV69" s="103"/>
      <c r="SQA69" s="102"/>
      <c r="SQB69" s="102"/>
      <c r="SQC69" s="103"/>
      <c r="SQH69" s="102"/>
      <c r="SQI69" s="102"/>
      <c r="SQJ69" s="103"/>
      <c r="SQO69" s="102"/>
      <c r="SQP69" s="102"/>
      <c r="SQQ69" s="103"/>
      <c r="SQV69" s="102"/>
      <c r="SQW69" s="102"/>
      <c r="SQX69" s="103"/>
      <c r="SRC69" s="102"/>
      <c r="SRD69" s="102"/>
      <c r="SRE69" s="103"/>
      <c r="SRJ69" s="102"/>
      <c r="SRK69" s="102"/>
      <c r="SRL69" s="103"/>
      <c r="SRQ69" s="102"/>
      <c r="SRR69" s="102"/>
      <c r="SRS69" s="103"/>
      <c r="SRX69" s="102"/>
      <c r="SRY69" s="102"/>
      <c r="SRZ69" s="103"/>
      <c r="SSE69" s="102"/>
      <c r="SSF69" s="102"/>
      <c r="SSG69" s="103"/>
      <c r="SSL69" s="102"/>
      <c r="SSM69" s="102"/>
      <c r="SSN69" s="103"/>
      <c r="SSS69" s="102"/>
      <c r="SST69" s="102"/>
      <c r="SSU69" s="103"/>
      <c r="SSZ69" s="102"/>
      <c r="STA69" s="102"/>
      <c r="STB69" s="103"/>
      <c r="STG69" s="102"/>
      <c r="STH69" s="102"/>
      <c r="STI69" s="103"/>
      <c r="STN69" s="102"/>
      <c r="STO69" s="102"/>
      <c r="STP69" s="103"/>
      <c r="STU69" s="102"/>
      <c r="STV69" s="102"/>
      <c r="STW69" s="103"/>
      <c r="SUB69" s="102"/>
      <c r="SUC69" s="102"/>
      <c r="SUD69" s="103"/>
      <c r="SUI69" s="102"/>
      <c r="SUJ69" s="102"/>
      <c r="SUK69" s="103"/>
      <c r="SUP69" s="102"/>
      <c r="SUQ69" s="102"/>
      <c r="SUR69" s="103"/>
      <c r="SUW69" s="102"/>
      <c r="SUX69" s="102"/>
      <c r="SUY69" s="103"/>
      <c r="SVD69" s="102"/>
      <c r="SVE69" s="102"/>
      <c r="SVF69" s="103"/>
      <c r="SVK69" s="102"/>
      <c r="SVL69" s="102"/>
      <c r="SVM69" s="103"/>
      <c r="SVR69" s="102"/>
      <c r="SVS69" s="102"/>
      <c r="SVT69" s="103"/>
      <c r="SVY69" s="102"/>
      <c r="SVZ69" s="102"/>
      <c r="SWA69" s="103"/>
      <c r="SWF69" s="102"/>
      <c r="SWG69" s="102"/>
      <c r="SWH69" s="103"/>
      <c r="SWM69" s="102"/>
      <c r="SWN69" s="102"/>
      <c r="SWO69" s="103"/>
      <c r="SWT69" s="102"/>
      <c r="SWU69" s="102"/>
      <c r="SWV69" s="103"/>
      <c r="SXA69" s="102"/>
      <c r="SXB69" s="102"/>
      <c r="SXC69" s="103"/>
      <c r="SXH69" s="102"/>
      <c r="SXI69" s="102"/>
      <c r="SXJ69" s="103"/>
      <c r="SXO69" s="102"/>
      <c r="SXP69" s="102"/>
      <c r="SXQ69" s="103"/>
      <c r="SXV69" s="102"/>
      <c r="SXW69" s="102"/>
      <c r="SXX69" s="103"/>
      <c r="SYC69" s="102"/>
      <c r="SYD69" s="102"/>
      <c r="SYE69" s="103"/>
      <c r="SYJ69" s="102"/>
      <c r="SYK69" s="102"/>
      <c r="SYL69" s="103"/>
      <c r="SYQ69" s="102"/>
      <c r="SYR69" s="102"/>
      <c r="SYS69" s="103"/>
      <c r="SYX69" s="102"/>
      <c r="SYY69" s="102"/>
      <c r="SYZ69" s="103"/>
      <c r="SZE69" s="102"/>
      <c r="SZF69" s="102"/>
      <c r="SZG69" s="103"/>
      <c r="SZL69" s="102"/>
      <c r="SZM69" s="102"/>
      <c r="SZN69" s="103"/>
      <c r="SZS69" s="102"/>
      <c r="SZT69" s="102"/>
      <c r="SZU69" s="103"/>
      <c r="SZZ69" s="102"/>
      <c r="TAA69" s="102"/>
      <c r="TAB69" s="103"/>
      <c r="TAG69" s="102"/>
      <c r="TAH69" s="102"/>
      <c r="TAI69" s="103"/>
      <c r="TAN69" s="102"/>
      <c r="TAO69" s="102"/>
      <c r="TAP69" s="103"/>
      <c r="TAU69" s="102"/>
      <c r="TAV69" s="102"/>
      <c r="TAW69" s="103"/>
      <c r="TBB69" s="102"/>
      <c r="TBC69" s="102"/>
      <c r="TBD69" s="103"/>
      <c r="TBI69" s="102"/>
      <c r="TBJ69" s="102"/>
      <c r="TBK69" s="103"/>
      <c r="TBP69" s="102"/>
      <c r="TBQ69" s="102"/>
      <c r="TBR69" s="103"/>
      <c r="TBW69" s="102"/>
      <c r="TBX69" s="102"/>
      <c r="TBY69" s="103"/>
      <c r="TCD69" s="102"/>
      <c r="TCE69" s="102"/>
      <c r="TCF69" s="103"/>
      <c r="TCK69" s="102"/>
      <c r="TCL69" s="102"/>
      <c r="TCM69" s="103"/>
      <c r="TCR69" s="102"/>
      <c r="TCS69" s="102"/>
      <c r="TCT69" s="103"/>
      <c r="TCY69" s="102"/>
      <c r="TCZ69" s="102"/>
      <c r="TDA69" s="103"/>
      <c r="TDF69" s="102"/>
      <c r="TDG69" s="102"/>
      <c r="TDH69" s="103"/>
      <c r="TDM69" s="102"/>
      <c r="TDN69" s="102"/>
      <c r="TDO69" s="103"/>
      <c r="TDT69" s="102"/>
      <c r="TDU69" s="102"/>
      <c r="TDV69" s="103"/>
      <c r="TEA69" s="102"/>
      <c r="TEB69" s="102"/>
      <c r="TEC69" s="103"/>
      <c r="TEH69" s="102"/>
      <c r="TEI69" s="102"/>
      <c r="TEJ69" s="103"/>
      <c r="TEO69" s="102"/>
      <c r="TEP69" s="102"/>
      <c r="TEQ69" s="103"/>
      <c r="TEV69" s="102"/>
      <c r="TEW69" s="102"/>
      <c r="TEX69" s="103"/>
      <c r="TFC69" s="102"/>
      <c r="TFD69" s="102"/>
      <c r="TFE69" s="103"/>
      <c r="TFJ69" s="102"/>
      <c r="TFK69" s="102"/>
      <c r="TFL69" s="103"/>
      <c r="TFQ69" s="102"/>
      <c r="TFR69" s="102"/>
      <c r="TFS69" s="103"/>
      <c r="TFX69" s="102"/>
      <c r="TFY69" s="102"/>
      <c r="TFZ69" s="103"/>
      <c r="TGE69" s="102"/>
      <c r="TGF69" s="102"/>
      <c r="TGG69" s="103"/>
      <c r="TGL69" s="102"/>
      <c r="TGM69" s="102"/>
      <c r="TGN69" s="103"/>
      <c r="TGS69" s="102"/>
      <c r="TGT69" s="102"/>
      <c r="TGU69" s="103"/>
      <c r="TGZ69" s="102"/>
      <c r="THA69" s="102"/>
      <c r="THB69" s="103"/>
      <c r="THG69" s="102"/>
      <c r="THH69" s="102"/>
      <c r="THI69" s="103"/>
      <c r="THN69" s="102"/>
      <c r="THO69" s="102"/>
      <c r="THP69" s="103"/>
      <c r="THU69" s="102"/>
      <c r="THV69" s="102"/>
      <c r="THW69" s="103"/>
      <c r="TIB69" s="102"/>
      <c r="TIC69" s="102"/>
      <c r="TID69" s="103"/>
      <c r="TII69" s="102"/>
      <c r="TIJ69" s="102"/>
      <c r="TIK69" s="103"/>
      <c r="TIP69" s="102"/>
      <c r="TIQ69" s="102"/>
      <c r="TIR69" s="103"/>
      <c r="TIW69" s="102"/>
      <c r="TIX69" s="102"/>
      <c r="TIY69" s="103"/>
      <c r="TJD69" s="102"/>
      <c r="TJE69" s="102"/>
      <c r="TJF69" s="103"/>
      <c r="TJK69" s="102"/>
      <c r="TJL69" s="102"/>
      <c r="TJM69" s="103"/>
      <c r="TJR69" s="102"/>
      <c r="TJS69" s="102"/>
      <c r="TJT69" s="103"/>
      <c r="TJY69" s="102"/>
      <c r="TJZ69" s="102"/>
      <c r="TKA69" s="103"/>
      <c r="TKF69" s="102"/>
      <c r="TKG69" s="102"/>
      <c r="TKH69" s="103"/>
      <c r="TKM69" s="102"/>
      <c r="TKN69" s="102"/>
      <c r="TKO69" s="103"/>
      <c r="TKT69" s="102"/>
      <c r="TKU69" s="102"/>
      <c r="TKV69" s="103"/>
      <c r="TLA69" s="102"/>
      <c r="TLB69" s="102"/>
      <c r="TLC69" s="103"/>
      <c r="TLH69" s="102"/>
      <c r="TLI69" s="102"/>
      <c r="TLJ69" s="103"/>
      <c r="TLO69" s="102"/>
      <c r="TLP69" s="102"/>
      <c r="TLQ69" s="103"/>
      <c r="TLV69" s="102"/>
      <c r="TLW69" s="102"/>
      <c r="TLX69" s="103"/>
      <c r="TMC69" s="102"/>
      <c r="TMD69" s="102"/>
      <c r="TME69" s="103"/>
      <c r="TMJ69" s="102"/>
      <c r="TMK69" s="102"/>
      <c r="TML69" s="103"/>
      <c r="TMQ69" s="102"/>
      <c r="TMR69" s="102"/>
      <c r="TMS69" s="103"/>
      <c r="TMX69" s="102"/>
      <c r="TMY69" s="102"/>
      <c r="TMZ69" s="103"/>
      <c r="TNE69" s="102"/>
      <c r="TNF69" s="102"/>
      <c r="TNG69" s="103"/>
      <c r="TNL69" s="102"/>
      <c r="TNM69" s="102"/>
      <c r="TNN69" s="103"/>
      <c r="TNS69" s="102"/>
      <c r="TNT69" s="102"/>
      <c r="TNU69" s="103"/>
      <c r="TNZ69" s="102"/>
      <c r="TOA69" s="102"/>
      <c r="TOB69" s="103"/>
      <c r="TOG69" s="102"/>
      <c r="TOH69" s="102"/>
      <c r="TOI69" s="103"/>
      <c r="TON69" s="102"/>
      <c r="TOO69" s="102"/>
      <c r="TOP69" s="103"/>
      <c r="TOU69" s="102"/>
      <c r="TOV69" s="102"/>
      <c r="TOW69" s="103"/>
      <c r="TPB69" s="102"/>
      <c r="TPC69" s="102"/>
      <c r="TPD69" s="103"/>
      <c r="TPI69" s="102"/>
      <c r="TPJ69" s="102"/>
      <c r="TPK69" s="103"/>
      <c r="TPP69" s="102"/>
      <c r="TPQ69" s="102"/>
      <c r="TPR69" s="103"/>
      <c r="TPW69" s="102"/>
      <c r="TPX69" s="102"/>
      <c r="TPY69" s="103"/>
      <c r="TQD69" s="102"/>
      <c r="TQE69" s="102"/>
      <c r="TQF69" s="103"/>
      <c r="TQK69" s="102"/>
      <c r="TQL69" s="102"/>
      <c r="TQM69" s="103"/>
      <c r="TQR69" s="102"/>
      <c r="TQS69" s="102"/>
      <c r="TQT69" s="103"/>
      <c r="TQY69" s="102"/>
      <c r="TQZ69" s="102"/>
      <c r="TRA69" s="103"/>
      <c r="TRF69" s="102"/>
      <c r="TRG69" s="102"/>
      <c r="TRH69" s="103"/>
      <c r="TRM69" s="102"/>
      <c r="TRN69" s="102"/>
      <c r="TRO69" s="103"/>
      <c r="TRT69" s="102"/>
      <c r="TRU69" s="102"/>
      <c r="TRV69" s="103"/>
      <c r="TSA69" s="102"/>
      <c r="TSB69" s="102"/>
      <c r="TSC69" s="103"/>
      <c r="TSH69" s="102"/>
      <c r="TSI69" s="102"/>
      <c r="TSJ69" s="103"/>
      <c r="TSO69" s="102"/>
      <c r="TSP69" s="102"/>
      <c r="TSQ69" s="103"/>
      <c r="TSV69" s="102"/>
      <c r="TSW69" s="102"/>
      <c r="TSX69" s="103"/>
      <c r="TTC69" s="102"/>
      <c r="TTD69" s="102"/>
      <c r="TTE69" s="103"/>
      <c r="TTJ69" s="102"/>
      <c r="TTK69" s="102"/>
      <c r="TTL69" s="103"/>
      <c r="TTQ69" s="102"/>
      <c r="TTR69" s="102"/>
      <c r="TTS69" s="103"/>
      <c r="TTX69" s="102"/>
      <c r="TTY69" s="102"/>
      <c r="TTZ69" s="103"/>
      <c r="TUE69" s="102"/>
      <c r="TUF69" s="102"/>
      <c r="TUG69" s="103"/>
      <c r="TUL69" s="102"/>
      <c r="TUM69" s="102"/>
      <c r="TUN69" s="103"/>
      <c r="TUS69" s="102"/>
      <c r="TUT69" s="102"/>
      <c r="TUU69" s="103"/>
      <c r="TUZ69" s="102"/>
      <c r="TVA69" s="102"/>
      <c r="TVB69" s="103"/>
      <c r="TVG69" s="102"/>
      <c r="TVH69" s="102"/>
      <c r="TVI69" s="103"/>
      <c r="TVN69" s="102"/>
      <c r="TVO69" s="102"/>
      <c r="TVP69" s="103"/>
      <c r="TVU69" s="102"/>
      <c r="TVV69" s="102"/>
      <c r="TVW69" s="103"/>
      <c r="TWB69" s="102"/>
      <c r="TWC69" s="102"/>
      <c r="TWD69" s="103"/>
      <c r="TWI69" s="102"/>
      <c r="TWJ69" s="102"/>
      <c r="TWK69" s="103"/>
      <c r="TWP69" s="102"/>
      <c r="TWQ69" s="102"/>
      <c r="TWR69" s="103"/>
      <c r="TWW69" s="102"/>
      <c r="TWX69" s="102"/>
      <c r="TWY69" s="103"/>
      <c r="TXD69" s="102"/>
      <c r="TXE69" s="102"/>
      <c r="TXF69" s="103"/>
      <c r="TXK69" s="102"/>
      <c r="TXL69" s="102"/>
      <c r="TXM69" s="103"/>
      <c r="TXR69" s="102"/>
      <c r="TXS69" s="102"/>
      <c r="TXT69" s="103"/>
      <c r="TXY69" s="102"/>
      <c r="TXZ69" s="102"/>
      <c r="TYA69" s="103"/>
      <c r="TYF69" s="102"/>
      <c r="TYG69" s="102"/>
      <c r="TYH69" s="103"/>
      <c r="TYM69" s="102"/>
      <c r="TYN69" s="102"/>
      <c r="TYO69" s="103"/>
      <c r="TYT69" s="102"/>
      <c r="TYU69" s="102"/>
      <c r="TYV69" s="103"/>
      <c r="TZA69" s="102"/>
      <c r="TZB69" s="102"/>
      <c r="TZC69" s="103"/>
      <c r="TZH69" s="102"/>
      <c r="TZI69" s="102"/>
      <c r="TZJ69" s="103"/>
      <c r="TZO69" s="102"/>
      <c r="TZP69" s="102"/>
      <c r="TZQ69" s="103"/>
      <c r="TZV69" s="102"/>
      <c r="TZW69" s="102"/>
      <c r="TZX69" s="103"/>
      <c r="UAC69" s="102"/>
      <c r="UAD69" s="102"/>
      <c r="UAE69" s="103"/>
      <c r="UAJ69" s="102"/>
      <c r="UAK69" s="102"/>
      <c r="UAL69" s="103"/>
      <c r="UAQ69" s="102"/>
      <c r="UAR69" s="102"/>
      <c r="UAS69" s="103"/>
      <c r="UAX69" s="102"/>
      <c r="UAY69" s="102"/>
      <c r="UAZ69" s="103"/>
      <c r="UBE69" s="102"/>
      <c r="UBF69" s="102"/>
      <c r="UBG69" s="103"/>
      <c r="UBL69" s="102"/>
      <c r="UBM69" s="102"/>
      <c r="UBN69" s="103"/>
      <c r="UBS69" s="102"/>
      <c r="UBT69" s="102"/>
      <c r="UBU69" s="103"/>
      <c r="UBZ69" s="102"/>
      <c r="UCA69" s="102"/>
      <c r="UCB69" s="103"/>
      <c r="UCG69" s="102"/>
      <c r="UCH69" s="102"/>
      <c r="UCI69" s="103"/>
      <c r="UCN69" s="102"/>
      <c r="UCO69" s="102"/>
      <c r="UCP69" s="103"/>
      <c r="UCU69" s="102"/>
      <c r="UCV69" s="102"/>
      <c r="UCW69" s="103"/>
      <c r="UDB69" s="102"/>
      <c r="UDC69" s="102"/>
      <c r="UDD69" s="103"/>
      <c r="UDI69" s="102"/>
      <c r="UDJ69" s="102"/>
      <c r="UDK69" s="103"/>
      <c r="UDP69" s="102"/>
      <c r="UDQ69" s="102"/>
      <c r="UDR69" s="103"/>
      <c r="UDW69" s="102"/>
      <c r="UDX69" s="102"/>
      <c r="UDY69" s="103"/>
      <c r="UED69" s="102"/>
      <c r="UEE69" s="102"/>
      <c r="UEF69" s="103"/>
      <c r="UEK69" s="102"/>
      <c r="UEL69" s="102"/>
      <c r="UEM69" s="103"/>
      <c r="UER69" s="102"/>
      <c r="UES69" s="102"/>
      <c r="UET69" s="103"/>
      <c r="UEY69" s="102"/>
      <c r="UEZ69" s="102"/>
      <c r="UFA69" s="103"/>
      <c r="UFF69" s="102"/>
      <c r="UFG69" s="102"/>
      <c r="UFH69" s="103"/>
      <c r="UFM69" s="102"/>
      <c r="UFN69" s="102"/>
      <c r="UFO69" s="103"/>
      <c r="UFT69" s="102"/>
      <c r="UFU69" s="102"/>
      <c r="UFV69" s="103"/>
      <c r="UGA69" s="102"/>
      <c r="UGB69" s="102"/>
      <c r="UGC69" s="103"/>
      <c r="UGH69" s="102"/>
      <c r="UGI69" s="102"/>
      <c r="UGJ69" s="103"/>
      <c r="UGO69" s="102"/>
      <c r="UGP69" s="102"/>
      <c r="UGQ69" s="103"/>
      <c r="UGV69" s="102"/>
      <c r="UGW69" s="102"/>
      <c r="UGX69" s="103"/>
      <c r="UHC69" s="102"/>
      <c r="UHD69" s="102"/>
      <c r="UHE69" s="103"/>
      <c r="UHJ69" s="102"/>
      <c r="UHK69" s="102"/>
      <c r="UHL69" s="103"/>
      <c r="UHQ69" s="102"/>
      <c r="UHR69" s="102"/>
      <c r="UHS69" s="103"/>
      <c r="UHX69" s="102"/>
      <c r="UHY69" s="102"/>
      <c r="UHZ69" s="103"/>
      <c r="UIE69" s="102"/>
      <c r="UIF69" s="102"/>
      <c r="UIG69" s="103"/>
      <c r="UIL69" s="102"/>
      <c r="UIM69" s="102"/>
      <c r="UIN69" s="103"/>
      <c r="UIS69" s="102"/>
      <c r="UIT69" s="102"/>
      <c r="UIU69" s="103"/>
      <c r="UIZ69" s="102"/>
      <c r="UJA69" s="102"/>
      <c r="UJB69" s="103"/>
      <c r="UJG69" s="102"/>
      <c r="UJH69" s="102"/>
      <c r="UJI69" s="103"/>
      <c r="UJN69" s="102"/>
      <c r="UJO69" s="102"/>
      <c r="UJP69" s="103"/>
      <c r="UJU69" s="102"/>
      <c r="UJV69" s="102"/>
      <c r="UJW69" s="103"/>
      <c r="UKB69" s="102"/>
      <c r="UKC69" s="102"/>
      <c r="UKD69" s="103"/>
      <c r="UKI69" s="102"/>
      <c r="UKJ69" s="102"/>
      <c r="UKK69" s="103"/>
      <c r="UKP69" s="102"/>
      <c r="UKQ69" s="102"/>
      <c r="UKR69" s="103"/>
      <c r="UKW69" s="102"/>
      <c r="UKX69" s="102"/>
      <c r="UKY69" s="103"/>
      <c r="ULD69" s="102"/>
      <c r="ULE69" s="102"/>
      <c r="ULF69" s="103"/>
      <c r="ULK69" s="102"/>
      <c r="ULL69" s="102"/>
      <c r="ULM69" s="103"/>
      <c r="ULR69" s="102"/>
      <c r="ULS69" s="102"/>
      <c r="ULT69" s="103"/>
      <c r="ULY69" s="102"/>
      <c r="ULZ69" s="102"/>
      <c r="UMA69" s="103"/>
      <c r="UMF69" s="102"/>
      <c r="UMG69" s="102"/>
      <c r="UMH69" s="103"/>
      <c r="UMM69" s="102"/>
      <c r="UMN69" s="102"/>
      <c r="UMO69" s="103"/>
      <c r="UMT69" s="102"/>
      <c r="UMU69" s="102"/>
      <c r="UMV69" s="103"/>
      <c r="UNA69" s="102"/>
      <c r="UNB69" s="102"/>
      <c r="UNC69" s="103"/>
      <c r="UNH69" s="102"/>
      <c r="UNI69" s="102"/>
      <c r="UNJ69" s="103"/>
      <c r="UNO69" s="102"/>
      <c r="UNP69" s="102"/>
      <c r="UNQ69" s="103"/>
      <c r="UNV69" s="102"/>
      <c r="UNW69" s="102"/>
      <c r="UNX69" s="103"/>
      <c r="UOC69" s="102"/>
      <c r="UOD69" s="102"/>
      <c r="UOE69" s="103"/>
      <c r="UOJ69" s="102"/>
      <c r="UOK69" s="102"/>
      <c r="UOL69" s="103"/>
      <c r="UOQ69" s="102"/>
      <c r="UOR69" s="102"/>
      <c r="UOS69" s="103"/>
      <c r="UOX69" s="102"/>
      <c r="UOY69" s="102"/>
      <c r="UOZ69" s="103"/>
      <c r="UPE69" s="102"/>
      <c r="UPF69" s="102"/>
      <c r="UPG69" s="103"/>
      <c r="UPL69" s="102"/>
      <c r="UPM69" s="102"/>
      <c r="UPN69" s="103"/>
      <c r="UPS69" s="102"/>
      <c r="UPT69" s="102"/>
      <c r="UPU69" s="103"/>
      <c r="UPZ69" s="102"/>
      <c r="UQA69" s="102"/>
      <c r="UQB69" s="103"/>
      <c r="UQG69" s="102"/>
      <c r="UQH69" s="102"/>
      <c r="UQI69" s="103"/>
      <c r="UQN69" s="102"/>
      <c r="UQO69" s="102"/>
      <c r="UQP69" s="103"/>
      <c r="UQU69" s="102"/>
      <c r="UQV69" s="102"/>
      <c r="UQW69" s="103"/>
      <c r="URB69" s="102"/>
      <c r="URC69" s="102"/>
      <c r="URD69" s="103"/>
      <c r="URI69" s="102"/>
      <c r="URJ69" s="102"/>
      <c r="URK69" s="103"/>
      <c r="URP69" s="102"/>
      <c r="URQ69" s="102"/>
      <c r="URR69" s="103"/>
      <c r="URW69" s="102"/>
      <c r="URX69" s="102"/>
      <c r="URY69" s="103"/>
      <c r="USD69" s="102"/>
      <c r="USE69" s="102"/>
      <c r="USF69" s="103"/>
      <c r="USK69" s="102"/>
      <c r="USL69" s="102"/>
      <c r="USM69" s="103"/>
      <c r="USR69" s="102"/>
      <c r="USS69" s="102"/>
      <c r="UST69" s="103"/>
      <c r="USY69" s="102"/>
      <c r="USZ69" s="102"/>
      <c r="UTA69" s="103"/>
      <c r="UTF69" s="102"/>
      <c r="UTG69" s="102"/>
      <c r="UTH69" s="103"/>
      <c r="UTM69" s="102"/>
      <c r="UTN69" s="102"/>
      <c r="UTO69" s="103"/>
      <c r="UTT69" s="102"/>
      <c r="UTU69" s="102"/>
      <c r="UTV69" s="103"/>
      <c r="UUA69" s="102"/>
      <c r="UUB69" s="102"/>
      <c r="UUC69" s="103"/>
      <c r="UUH69" s="102"/>
      <c r="UUI69" s="102"/>
      <c r="UUJ69" s="103"/>
      <c r="UUO69" s="102"/>
      <c r="UUP69" s="102"/>
      <c r="UUQ69" s="103"/>
      <c r="UUV69" s="102"/>
      <c r="UUW69" s="102"/>
      <c r="UUX69" s="103"/>
      <c r="UVC69" s="102"/>
      <c r="UVD69" s="102"/>
      <c r="UVE69" s="103"/>
      <c r="UVJ69" s="102"/>
      <c r="UVK69" s="102"/>
      <c r="UVL69" s="103"/>
      <c r="UVQ69" s="102"/>
      <c r="UVR69" s="102"/>
      <c r="UVS69" s="103"/>
      <c r="UVX69" s="102"/>
      <c r="UVY69" s="102"/>
      <c r="UVZ69" s="103"/>
      <c r="UWE69" s="102"/>
      <c r="UWF69" s="102"/>
      <c r="UWG69" s="103"/>
      <c r="UWL69" s="102"/>
      <c r="UWM69" s="102"/>
      <c r="UWN69" s="103"/>
      <c r="UWS69" s="102"/>
      <c r="UWT69" s="102"/>
      <c r="UWU69" s="103"/>
      <c r="UWZ69" s="102"/>
      <c r="UXA69" s="102"/>
      <c r="UXB69" s="103"/>
      <c r="UXG69" s="102"/>
      <c r="UXH69" s="102"/>
      <c r="UXI69" s="103"/>
      <c r="UXN69" s="102"/>
      <c r="UXO69" s="102"/>
      <c r="UXP69" s="103"/>
      <c r="UXU69" s="102"/>
      <c r="UXV69" s="102"/>
      <c r="UXW69" s="103"/>
      <c r="UYB69" s="102"/>
      <c r="UYC69" s="102"/>
      <c r="UYD69" s="103"/>
      <c r="UYI69" s="102"/>
      <c r="UYJ69" s="102"/>
      <c r="UYK69" s="103"/>
      <c r="UYP69" s="102"/>
      <c r="UYQ69" s="102"/>
      <c r="UYR69" s="103"/>
      <c r="UYW69" s="102"/>
      <c r="UYX69" s="102"/>
      <c r="UYY69" s="103"/>
      <c r="UZD69" s="102"/>
      <c r="UZE69" s="102"/>
      <c r="UZF69" s="103"/>
      <c r="UZK69" s="102"/>
      <c r="UZL69" s="102"/>
      <c r="UZM69" s="103"/>
      <c r="UZR69" s="102"/>
      <c r="UZS69" s="102"/>
      <c r="UZT69" s="103"/>
      <c r="UZY69" s="102"/>
      <c r="UZZ69" s="102"/>
      <c r="VAA69" s="103"/>
      <c r="VAF69" s="102"/>
      <c r="VAG69" s="102"/>
      <c r="VAH69" s="103"/>
      <c r="VAM69" s="102"/>
      <c r="VAN69" s="102"/>
      <c r="VAO69" s="103"/>
      <c r="VAT69" s="102"/>
      <c r="VAU69" s="102"/>
      <c r="VAV69" s="103"/>
      <c r="VBA69" s="102"/>
      <c r="VBB69" s="102"/>
      <c r="VBC69" s="103"/>
      <c r="VBH69" s="102"/>
      <c r="VBI69" s="102"/>
      <c r="VBJ69" s="103"/>
      <c r="VBO69" s="102"/>
      <c r="VBP69" s="102"/>
      <c r="VBQ69" s="103"/>
      <c r="VBV69" s="102"/>
      <c r="VBW69" s="102"/>
      <c r="VBX69" s="103"/>
      <c r="VCC69" s="102"/>
      <c r="VCD69" s="102"/>
      <c r="VCE69" s="103"/>
      <c r="VCJ69" s="102"/>
      <c r="VCK69" s="102"/>
      <c r="VCL69" s="103"/>
      <c r="VCQ69" s="102"/>
      <c r="VCR69" s="102"/>
      <c r="VCS69" s="103"/>
      <c r="VCX69" s="102"/>
      <c r="VCY69" s="102"/>
      <c r="VCZ69" s="103"/>
      <c r="VDE69" s="102"/>
      <c r="VDF69" s="102"/>
      <c r="VDG69" s="103"/>
      <c r="VDL69" s="102"/>
      <c r="VDM69" s="102"/>
      <c r="VDN69" s="103"/>
      <c r="VDS69" s="102"/>
      <c r="VDT69" s="102"/>
      <c r="VDU69" s="103"/>
      <c r="VDZ69" s="102"/>
      <c r="VEA69" s="102"/>
      <c r="VEB69" s="103"/>
      <c r="VEG69" s="102"/>
      <c r="VEH69" s="102"/>
      <c r="VEI69" s="103"/>
      <c r="VEN69" s="102"/>
      <c r="VEO69" s="102"/>
      <c r="VEP69" s="103"/>
      <c r="VEU69" s="102"/>
      <c r="VEV69" s="102"/>
      <c r="VEW69" s="103"/>
      <c r="VFB69" s="102"/>
      <c r="VFC69" s="102"/>
      <c r="VFD69" s="103"/>
      <c r="VFI69" s="102"/>
      <c r="VFJ69" s="102"/>
      <c r="VFK69" s="103"/>
      <c r="VFP69" s="102"/>
      <c r="VFQ69" s="102"/>
      <c r="VFR69" s="103"/>
      <c r="VFW69" s="102"/>
      <c r="VFX69" s="102"/>
      <c r="VFY69" s="103"/>
      <c r="VGD69" s="102"/>
      <c r="VGE69" s="102"/>
      <c r="VGF69" s="103"/>
      <c r="VGK69" s="102"/>
      <c r="VGL69" s="102"/>
      <c r="VGM69" s="103"/>
      <c r="VGR69" s="102"/>
      <c r="VGS69" s="102"/>
      <c r="VGT69" s="103"/>
      <c r="VGY69" s="102"/>
      <c r="VGZ69" s="102"/>
      <c r="VHA69" s="103"/>
      <c r="VHF69" s="102"/>
      <c r="VHG69" s="102"/>
      <c r="VHH69" s="103"/>
      <c r="VHM69" s="102"/>
      <c r="VHN69" s="102"/>
      <c r="VHO69" s="103"/>
      <c r="VHT69" s="102"/>
      <c r="VHU69" s="102"/>
      <c r="VHV69" s="103"/>
      <c r="VIA69" s="102"/>
      <c r="VIB69" s="102"/>
      <c r="VIC69" s="103"/>
      <c r="VIH69" s="102"/>
      <c r="VII69" s="102"/>
      <c r="VIJ69" s="103"/>
      <c r="VIO69" s="102"/>
      <c r="VIP69" s="102"/>
      <c r="VIQ69" s="103"/>
      <c r="VIV69" s="102"/>
      <c r="VIW69" s="102"/>
      <c r="VIX69" s="103"/>
      <c r="VJC69" s="102"/>
      <c r="VJD69" s="102"/>
      <c r="VJE69" s="103"/>
      <c r="VJJ69" s="102"/>
      <c r="VJK69" s="102"/>
      <c r="VJL69" s="103"/>
      <c r="VJQ69" s="102"/>
      <c r="VJR69" s="102"/>
      <c r="VJS69" s="103"/>
      <c r="VJX69" s="102"/>
      <c r="VJY69" s="102"/>
      <c r="VJZ69" s="103"/>
      <c r="VKE69" s="102"/>
      <c r="VKF69" s="102"/>
      <c r="VKG69" s="103"/>
      <c r="VKL69" s="102"/>
      <c r="VKM69" s="102"/>
      <c r="VKN69" s="103"/>
      <c r="VKS69" s="102"/>
      <c r="VKT69" s="102"/>
      <c r="VKU69" s="103"/>
      <c r="VKZ69" s="102"/>
      <c r="VLA69" s="102"/>
      <c r="VLB69" s="103"/>
      <c r="VLG69" s="102"/>
      <c r="VLH69" s="102"/>
      <c r="VLI69" s="103"/>
      <c r="VLN69" s="102"/>
      <c r="VLO69" s="102"/>
      <c r="VLP69" s="103"/>
      <c r="VLU69" s="102"/>
      <c r="VLV69" s="102"/>
      <c r="VLW69" s="103"/>
      <c r="VMB69" s="102"/>
      <c r="VMC69" s="102"/>
      <c r="VMD69" s="103"/>
      <c r="VMI69" s="102"/>
      <c r="VMJ69" s="102"/>
      <c r="VMK69" s="103"/>
      <c r="VMP69" s="102"/>
      <c r="VMQ69" s="102"/>
      <c r="VMR69" s="103"/>
      <c r="VMW69" s="102"/>
      <c r="VMX69" s="102"/>
      <c r="VMY69" s="103"/>
      <c r="VND69" s="102"/>
      <c r="VNE69" s="102"/>
      <c r="VNF69" s="103"/>
      <c r="VNK69" s="102"/>
      <c r="VNL69" s="102"/>
      <c r="VNM69" s="103"/>
      <c r="VNR69" s="102"/>
      <c r="VNS69" s="102"/>
      <c r="VNT69" s="103"/>
      <c r="VNY69" s="102"/>
      <c r="VNZ69" s="102"/>
      <c r="VOA69" s="103"/>
      <c r="VOF69" s="102"/>
      <c r="VOG69" s="102"/>
      <c r="VOH69" s="103"/>
      <c r="VOM69" s="102"/>
      <c r="VON69" s="102"/>
      <c r="VOO69" s="103"/>
      <c r="VOT69" s="102"/>
      <c r="VOU69" s="102"/>
      <c r="VOV69" s="103"/>
      <c r="VPA69" s="102"/>
      <c r="VPB69" s="102"/>
      <c r="VPC69" s="103"/>
      <c r="VPH69" s="102"/>
      <c r="VPI69" s="102"/>
      <c r="VPJ69" s="103"/>
      <c r="VPO69" s="102"/>
      <c r="VPP69" s="102"/>
      <c r="VPQ69" s="103"/>
      <c r="VPV69" s="102"/>
      <c r="VPW69" s="102"/>
      <c r="VPX69" s="103"/>
      <c r="VQC69" s="102"/>
      <c r="VQD69" s="102"/>
      <c r="VQE69" s="103"/>
      <c r="VQJ69" s="102"/>
      <c r="VQK69" s="102"/>
      <c r="VQL69" s="103"/>
      <c r="VQQ69" s="102"/>
      <c r="VQR69" s="102"/>
      <c r="VQS69" s="103"/>
      <c r="VQX69" s="102"/>
      <c r="VQY69" s="102"/>
      <c r="VQZ69" s="103"/>
      <c r="VRE69" s="102"/>
      <c r="VRF69" s="102"/>
      <c r="VRG69" s="103"/>
      <c r="VRL69" s="102"/>
      <c r="VRM69" s="102"/>
      <c r="VRN69" s="103"/>
      <c r="VRS69" s="102"/>
      <c r="VRT69" s="102"/>
      <c r="VRU69" s="103"/>
      <c r="VRZ69" s="102"/>
      <c r="VSA69" s="102"/>
      <c r="VSB69" s="103"/>
      <c r="VSG69" s="102"/>
      <c r="VSH69" s="102"/>
      <c r="VSI69" s="103"/>
      <c r="VSN69" s="102"/>
      <c r="VSO69" s="102"/>
      <c r="VSP69" s="103"/>
      <c r="VSU69" s="102"/>
      <c r="VSV69" s="102"/>
      <c r="VSW69" s="103"/>
      <c r="VTB69" s="102"/>
      <c r="VTC69" s="102"/>
      <c r="VTD69" s="103"/>
      <c r="VTI69" s="102"/>
      <c r="VTJ69" s="102"/>
      <c r="VTK69" s="103"/>
      <c r="VTP69" s="102"/>
      <c r="VTQ69" s="102"/>
      <c r="VTR69" s="103"/>
      <c r="VTW69" s="102"/>
      <c r="VTX69" s="102"/>
      <c r="VTY69" s="103"/>
      <c r="VUD69" s="102"/>
      <c r="VUE69" s="102"/>
      <c r="VUF69" s="103"/>
      <c r="VUK69" s="102"/>
      <c r="VUL69" s="102"/>
      <c r="VUM69" s="103"/>
      <c r="VUR69" s="102"/>
      <c r="VUS69" s="102"/>
      <c r="VUT69" s="103"/>
      <c r="VUY69" s="102"/>
      <c r="VUZ69" s="102"/>
      <c r="VVA69" s="103"/>
      <c r="VVF69" s="102"/>
      <c r="VVG69" s="102"/>
      <c r="VVH69" s="103"/>
      <c r="VVM69" s="102"/>
      <c r="VVN69" s="102"/>
      <c r="VVO69" s="103"/>
      <c r="VVT69" s="102"/>
      <c r="VVU69" s="102"/>
      <c r="VVV69" s="103"/>
      <c r="VWA69" s="102"/>
      <c r="VWB69" s="102"/>
      <c r="VWC69" s="103"/>
      <c r="VWH69" s="102"/>
      <c r="VWI69" s="102"/>
      <c r="VWJ69" s="103"/>
      <c r="VWO69" s="102"/>
      <c r="VWP69" s="102"/>
      <c r="VWQ69" s="103"/>
      <c r="VWV69" s="102"/>
      <c r="VWW69" s="102"/>
      <c r="VWX69" s="103"/>
      <c r="VXC69" s="102"/>
      <c r="VXD69" s="102"/>
      <c r="VXE69" s="103"/>
      <c r="VXJ69" s="102"/>
      <c r="VXK69" s="102"/>
      <c r="VXL69" s="103"/>
      <c r="VXQ69" s="102"/>
      <c r="VXR69" s="102"/>
      <c r="VXS69" s="103"/>
      <c r="VXX69" s="102"/>
      <c r="VXY69" s="102"/>
      <c r="VXZ69" s="103"/>
      <c r="VYE69" s="102"/>
      <c r="VYF69" s="102"/>
      <c r="VYG69" s="103"/>
      <c r="VYL69" s="102"/>
      <c r="VYM69" s="102"/>
      <c r="VYN69" s="103"/>
      <c r="VYS69" s="102"/>
      <c r="VYT69" s="102"/>
      <c r="VYU69" s="103"/>
      <c r="VYZ69" s="102"/>
      <c r="VZA69" s="102"/>
      <c r="VZB69" s="103"/>
      <c r="VZG69" s="102"/>
      <c r="VZH69" s="102"/>
      <c r="VZI69" s="103"/>
      <c r="VZN69" s="102"/>
      <c r="VZO69" s="102"/>
      <c r="VZP69" s="103"/>
      <c r="VZU69" s="102"/>
      <c r="VZV69" s="102"/>
      <c r="VZW69" s="103"/>
      <c r="WAB69" s="102"/>
      <c r="WAC69" s="102"/>
      <c r="WAD69" s="103"/>
      <c r="WAI69" s="102"/>
      <c r="WAJ69" s="102"/>
      <c r="WAK69" s="103"/>
      <c r="WAP69" s="102"/>
      <c r="WAQ69" s="102"/>
      <c r="WAR69" s="103"/>
      <c r="WAW69" s="102"/>
      <c r="WAX69" s="102"/>
      <c r="WAY69" s="103"/>
      <c r="WBD69" s="102"/>
      <c r="WBE69" s="102"/>
      <c r="WBF69" s="103"/>
      <c r="WBK69" s="102"/>
      <c r="WBL69" s="102"/>
      <c r="WBM69" s="103"/>
      <c r="WBR69" s="102"/>
      <c r="WBS69" s="102"/>
      <c r="WBT69" s="103"/>
      <c r="WBY69" s="102"/>
      <c r="WBZ69" s="102"/>
      <c r="WCA69" s="103"/>
      <c r="WCF69" s="102"/>
      <c r="WCG69" s="102"/>
      <c r="WCH69" s="103"/>
      <c r="WCM69" s="102"/>
      <c r="WCN69" s="102"/>
      <c r="WCO69" s="103"/>
      <c r="WCT69" s="102"/>
      <c r="WCU69" s="102"/>
      <c r="WCV69" s="103"/>
      <c r="WDA69" s="102"/>
      <c r="WDB69" s="102"/>
      <c r="WDC69" s="103"/>
      <c r="WDH69" s="102"/>
      <c r="WDI69" s="102"/>
      <c r="WDJ69" s="103"/>
      <c r="WDO69" s="102"/>
      <c r="WDP69" s="102"/>
      <c r="WDQ69" s="103"/>
      <c r="WDV69" s="102"/>
      <c r="WDW69" s="102"/>
      <c r="WDX69" s="103"/>
      <c r="WEC69" s="102"/>
      <c r="WED69" s="102"/>
      <c r="WEE69" s="103"/>
      <c r="WEJ69" s="102"/>
      <c r="WEK69" s="102"/>
      <c r="WEL69" s="103"/>
      <c r="WEQ69" s="102"/>
      <c r="WER69" s="102"/>
      <c r="WES69" s="103"/>
      <c r="WEX69" s="102"/>
      <c r="WEY69" s="102"/>
      <c r="WEZ69" s="103"/>
      <c r="WFE69" s="102"/>
      <c r="WFF69" s="102"/>
      <c r="WFG69" s="103"/>
      <c r="WFL69" s="102"/>
      <c r="WFM69" s="102"/>
      <c r="WFN69" s="103"/>
      <c r="WFS69" s="102"/>
      <c r="WFT69" s="102"/>
      <c r="WFU69" s="103"/>
      <c r="WFZ69" s="102"/>
      <c r="WGA69" s="102"/>
      <c r="WGB69" s="103"/>
      <c r="WGG69" s="102"/>
      <c r="WGH69" s="102"/>
      <c r="WGI69" s="103"/>
      <c r="WGN69" s="102"/>
      <c r="WGO69" s="102"/>
      <c r="WGP69" s="103"/>
      <c r="WGU69" s="102"/>
      <c r="WGV69" s="102"/>
      <c r="WGW69" s="103"/>
      <c r="WHB69" s="102"/>
      <c r="WHC69" s="102"/>
      <c r="WHD69" s="103"/>
      <c r="WHI69" s="102"/>
      <c r="WHJ69" s="102"/>
      <c r="WHK69" s="103"/>
      <c r="WHP69" s="102"/>
      <c r="WHQ69" s="102"/>
      <c r="WHR69" s="103"/>
      <c r="WHW69" s="102"/>
      <c r="WHX69" s="102"/>
      <c r="WHY69" s="103"/>
      <c r="WID69" s="102"/>
      <c r="WIE69" s="102"/>
      <c r="WIF69" s="103"/>
      <c r="WIK69" s="102"/>
      <c r="WIL69" s="102"/>
      <c r="WIM69" s="103"/>
      <c r="WIR69" s="102"/>
      <c r="WIS69" s="102"/>
      <c r="WIT69" s="103"/>
      <c r="WIY69" s="102"/>
      <c r="WIZ69" s="102"/>
      <c r="WJA69" s="103"/>
      <c r="WJF69" s="102"/>
      <c r="WJG69" s="102"/>
      <c r="WJH69" s="103"/>
      <c r="WJM69" s="102"/>
      <c r="WJN69" s="102"/>
      <c r="WJO69" s="103"/>
      <c r="WJT69" s="102"/>
      <c r="WJU69" s="102"/>
      <c r="WJV69" s="103"/>
      <c r="WKA69" s="102"/>
      <c r="WKB69" s="102"/>
      <c r="WKC69" s="103"/>
      <c r="WKH69" s="102"/>
      <c r="WKI69" s="102"/>
      <c r="WKJ69" s="103"/>
      <c r="WKO69" s="102"/>
      <c r="WKP69" s="102"/>
      <c r="WKQ69" s="103"/>
      <c r="WKV69" s="102"/>
      <c r="WKW69" s="102"/>
      <c r="WKX69" s="103"/>
      <c r="WLC69" s="102"/>
      <c r="WLD69" s="102"/>
      <c r="WLE69" s="103"/>
      <c r="WLJ69" s="102"/>
      <c r="WLK69" s="102"/>
      <c r="WLL69" s="103"/>
      <c r="WLQ69" s="102"/>
      <c r="WLR69" s="102"/>
      <c r="WLS69" s="103"/>
      <c r="WLX69" s="102"/>
      <c r="WLY69" s="102"/>
      <c r="WLZ69" s="103"/>
      <c r="WME69" s="102"/>
      <c r="WMF69" s="102"/>
      <c r="WMG69" s="103"/>
      <c r="WML69" s="102"/>
      <c r="WMM69" s="102"/>
      <c r="WMN69" s="103"/>
      <c r="WMS69" s="102"/>
      <c r="WMT69" s="102"/>
      <c r="WMU69" s="103"/>
      <c r="WMZ69" s="102"/>
      <c r="WNA69" s="102"/>
      <c r="WNB69" s="103"/>
      <c r="WNG69" s="102"/>
      <c r="WNH69" s="102"/>
      <c r="WNI69" s="103"/>
      <c r="WNN69" s="102"/>
      <c r="WNO69" s="102"/>
      <c r="WNP69" s="103"/>
      <c r="WNU69" s="102"/>
      <c r="WNV69" s="102"/>
      <c r="WNW69" s="103"/>
      <c r="WOB69" s="102"/>
      <c r="WOC69" s="102"/>
      <c r="WOD69" s="103"/>
      <c r="WOI69" s="102"/>
      <c r="WOJ69" s="102"/>
      <c r="WOK69" s="103"/>
      <c r="WOP69" s="102"/>
      <c r="WOQ69" s="102"/>
      <c r="WOR69" s="103"/>
      <c r="WOW69" s="102"/>
      <c r="WOX69" s="102"/>
      <c r="WOY69" s="103"/>
      <c r="WPD69" s="102"/>
      <c r="WPE69" s="102"/>
      <c r="WPF69" s="103"/>
      <c r="WPK69" s="102"/>
      <c r="WPL69" s="102"/>
      <c r="WPM69" s="103"/>
      <c r="WPR69" s="102"/>
      <c r="WPS69" s="102"/>
      <c r="WPT69" s="103"/>
      <c r="WPY69" s="102"/>
      <c r="WPZ69" s="102"/>
      <c r="WQA69" s="103"/>
      <c r="WQF69" s="102"/>
      <c r="WQG69" s="102"/>
      <c r="WQH69" s="103"/>
      <c r="WQM69" s="102"/>
      <c r="WQN69" s="102"/>
      <c r="WQO69" s="103"/>
      <c r="WQT69" s="102"/>
      <c r="WQU69" s="102"/>
      <c r="WQV69" s="103"/>
      <c r="WRA69" s="102"/>
      <c r="WRB69" s="102"/>
      <c r="WRC69" s="103"/>
      <c r="WRH69" s="102"/>
      <c r="WRI69" s="102"/>
      <c r="WRJ69" s="103"/>
      <c r="WRO69" s="102"/>
      <c r="WRP69" s="102"/>
      <c r="WRQ69" s="103"/>
      <c r="WRV69" s="102"/>
      <c r="WRW69" s="102"/>
      <c r="WRX69" s="103"/>
      <c r="WSC69" s="102"/>
      <c r="WSD69" s="102"/>
      <c r="WSE69" s="103"/>
      <c r="WSJ69" s="102"/>
      <c r="WSK69" s="102"/>
      <c r="WSL69" s="103"/>
      <c r="WSQ69" s="102"/>
      <c r="WSR69" s="102"/>
      <c r="WSS69" s="103"/>
      <c r="WSX69" s="102"/>
      <c r="WSY69" s="102"/>
      <c r="WSZ69" s="103"/>
      <c r="WTE69" s="102"/>
      <c r="WTF69" s="102"/>
      <c r="WTG69" s="103"/>
      <c r="WTL69" s="102"/>
      <c r="WTM69" s="102"/>
      <c r="WTN69" s="103"/>
      <c r="WTS69" s="102"/>
      <c r="WTT69" s="102"/>
      <c r="WTU69" s="103"/>
      <c r="WTZ69" s="102"/>
      <c r="WUA69" s="102"/>
      <c r="WUB69" s="103"/>
      <c r="WUG69" s="102"/>
      <c r="WUH69" s="102"/>
      <c r="WUI69" s="103"/>
      <c r="WUN69" s="102"/>
      <c r="WUO69" s="102"/>
      <c r="WUP69" s="103"/>
      <c r="WUU69" s="102"/>
      <c r="WUV69" s="102"/>
      <c r="WUW69" s="103"/>
      <c r="WVB69" s="102"/>
      <c r="WVC69" s="102"/>
      <c r="WVD69" s="103"/>
      <c r="WVI69" s="102"/>
      <c r="WVJ69" s="102"/>
      <c r="WVK69" s="103"/>
      <c r="WVP69" s="102"/>
      <c r="WVQ69" s="102"/>
      <c r="WVR69" s="103"/>
      <c r="WVW69" s="102"/>
      <c r="WVX69" s="102"/>
      <c r="WVY69" s="103"/>
      <c r="WWD69" s="102"/>
      <c r="WWE69" s="102"/>
      <c r="WWF69" s="103"/>
      <c r="WWK69" s="102"/>
      <c r="WWL69" s="102"/>
      <c r="WWM69" s="103"/>
      <c r="WWR69" s="102"/>
      <c r="WWS69" s="102"/>
      <c r="WWT69" s="103"/>
      <c r="WWY69" s="102"/>
      <c r="WWZ69" s="102"/>
      <c r="WXA69" s="103"/>
      <c r="WXF69" s="102"/>
      <c r="WXG69" s="102"/>
      <c r="WXH69" s="103"/>
      <c r="WXM69" s="102"/>
      <c r="WXN69" s="102"/>
      <c r="WXO69" s="103"/>
      <c r="WXT69" s="102"/>
      <c r="WXU69" s="102"/>
      <c r="WXV69" s="103"/>
      <c r="WYA69" s="102"/>
      <c r="WYB69" s="102"/>
      <c r="WYC69" s="103"/>
      <c r="WYH69" s="102"/>
      <c r="WYI69" s="102"/>
      <c r="WYJ69" s="103"/>
      <c r="WYO69" s="102"/>
      <c r="WYP69" s="102"/>
      <c r="WYQ69" s="103"/>
      <c r="WYV69" s="102"/>
      <c r="WYW69" s="102"/>
      <c r="WYX69" s="103"/>
      <c r="WZC69" s="102"/>
      <c r="WZD69" s="102"/>
      <c r="WZE69" s="103"/>
      <c r="WZJ69" s="102"/>
      <c r="WZK69" s="102"/>
      <c r="WZL69" s="103"/>
      <c r="WZQ69" s="102"/>
      <c r="WZR69" s="102"/>
      <c r="WZS69" s="103"/>
      <c r="WZX69" s="102"/>
      <c r="WZY69" s="102"/>
      <c r="WZZ69" s="103"/>
      <c r="XAE69" s="102"/>
      <c r="XAF69" s="102"/>
      <c r="XAG69" s="103"/>
      <c r="XAL69" s="102"/>
      <c r="XAM69" s="102"/>
      <c r="XAN69" s="103"/>
      <c r="XAS69" s="102"/>
      <c r="XAT69" s="102"/>
      <c r="XAU69" s="103"/>
      <c r="XAZ69" s="102"/>
      <c r="XBA69" s="102"/>
      <c r="XBB69" s="103"/>
      <c r="XBG69" s="102"/>
      <c r="XBH69" s="102"/>
      <c r="XBI69" s="103"/>
      <c r="XBN69" s="102"/>
      <c r="XBO69" s="102"/>
      <c r="XBP69" s="103"/>
      <c r="XBU69" s="102"/>
      <c r="XBV69" s="102"/>
      <c r="XBW69" s="103"/>
      <c r="XCB69" s="102"/>
      <c r="XCC69" s="102"/>
      <c r="XCD69" s="103"/>
      <c r="XCI69" s="102"/>
      <c r="XCJ69" s="102"/>
      <c r="XCK69" s="103"/>
      <c r="XCP69" s="102"/>
      <c r="XCQ69" s="102"/>
      <c r="XCR69" s="103"/>
      <c r="XCW69" s="102"/>
      <c r="XCX69" s="102"/>
      <c r="XCY69" s="103"/>
      <c r="XDD69" s="102"/>
      <c r="XDE69" s="102"/>
      <c r="XDF69" s="103"/>
      <c r="XDK69" s="102"/>
      <c r="XDL69" s="102"/>
      <c r="XDM69" s="103"/>
      <c r="XDR69" s="102"/>
      <c r="XDS69" s="102"/>
      <c r="XDT69" s="103"/>
      <c r="XDY69" s="102"/>
      <c r="XDZ69" s="102"/>
      <c r="XEA69" s="103"/>
      <c r="XEF69" s="102"/>
      <c r="XEG69" s="102"/>
      <c r="XEH69" s="103"/>
      <c r="XEM69" s="102"/>
      <c r="XEN69" s="102"/>
      <c r="XEO69" s="103"/>
      <c r="XET69" s="102"/>
      <c r="XEU69" s="102"/>
      <c r="XEV69" s="103"/>
      <c r="XFA69" s="102"/>
      <c r="XFB69" s="102"/>
      <c r="XFC69" s="103"/>
    </row>
    <row r="70" spans="1:2047 2052:3069 3074:5120 5125:6142 6147:7164 7169:9215 9220:10237 10242:12288 12293:13310 13315:14332 14337:16383" s="88" customFormat="1" outlineLevel="2" x14ac:dyDescent="0.2">
      <c r="A70" s="5"/>
      <c r="B70" s="5"/>
      <c r="C70" s="59" t="s">
        <v>426</v>
      </c>
      <c r="D70" s="63" t="s">
        <v>397</v>
      </c>
      <c r="E70" s="63">
        <v>3.5</v>
      </c>
      <c r="F70" s="63">
        <v>21.44</v>
      </c>
      <c r="G70" s="87">
        <f>ROUND(E70*F70,2)</f>
        <v>75.040000000000006</v>
      </c>
      <c r="I70" s="90" t="s">
        <v>413</v>
      </c>
      <c r="J70" s="90" t="s">
        <v>414</v>
      </c>
      <c r="K70" s="90" t="s">
        <v>415</v>
      </c>
    </row>
    <row r="71" spans="1:2047 2052:3069 3074:5120 5125:6142 6147:7164 7169:9215 9220:10237 10242:12288 12293:13310 13315:14332 14337:16383" s="88" customFormat="1" outlineLevel="2" x14ac:dyDescent="0.2">
      <c r="A71" s="5"/>
      <c r="B71" s="5"/>
      <c r="C71" s="59" t="s">
        <v>459</v>
      </c>
      <c r="D71" s="63" t="s">
        <v>397</v>
      </c>
      <c r="E71" s="63">
        <v>3.5</v>
      </c>
      <c r="F71" s="63">
        <v>26.59</v>
      </c>
      <c r="G71" s="87">
        <f>ROUND(E71*F71,2)</f>
        <v>93.07</v>
      </c>
      <c r="I71" s="91">
        <v>1326.36</v>
      </c>
      <c r="J71" s="91">
        <v>1015.9</v>
      </c>
      <c r="K71" s="91">
        <v>1337.4</v>
      </c>
    </row>
    <row r="72" spans="1:2047 2052:3069 3074:5120 5125:6142 6147:7164 7169:9215 9220:10237 10242:12288 12293:13310 13315:14332 14337:16383" s="88" customFormat="1" outlineLevel="2" x14ac:dyDescent="0.2">
      <c r="A72" s="5"/>
      <c r="B72" s="5"/>
      <c r="C72" s="59" t="s">
        <v>460</v>
      </c>
      <c r="D72" s="63" t="s">
        <v>461</v>
      </c>
      <c r="E72" s="63">
        <v>2</v>
      </c>
      <c r="F72" s="64">
        <f>J73</f>
        <v>1226.5533333333333</v>
      </c>
      <c r="G72" s="87">
        <f>ROUND(E72*F72,2)</f>
        <v>2453.11</v>
      </c>
    </row>
    <row r="73" spans="1:2047 2052:3069 3074:5120 5125:6142 6147:7164 7169:9215 9220:10237 10242:12288 12293:13310 13315:14332 14337:16383" s="88" customFormat="1" outlineLevel="2" x14ac:dyDescent="0.2">
      <c r="A73" s="5"/>
      <c r="B73" s="5"/>
      <c r="D73" s="87"/>
      <c r="E73" s="87"/>
      <c r="F73" s="87" t="s">
        <v>101</v>
      </c>
      <c r="G73" s="87">
        <f>G70+G71</f>
        <v>168.11</v>
      </c>
      <c r="J73" s="92">
        <f>(I71+J71+K71)/3</f>
        <v>1226.5533333333333</v>
      </c>
    </row>
    <row r="74" spans="1:2047 2052:3069 3074:5120 5125:6142 6147:7164 7169:9215 9220:10237 10242:12288 12293:13310 13315:14332 14337:16383" s="88" customFormat="1" outlineLevel="2" x14ac:dyDescent="0.2">
      <c r="A74" s="5"/>
      <c r="B74" s="5"/>
      <c r="D74" s="87"/>
      <c r="E74" s="87"/>
      <c r="F74" s="87" t="s">
        <v>403</v>
      </c>
      <c r="G74" s="87">
        <f>ROUND(G73*0.25,2)</f>
        <v>42.03</v>
      </c>
    </row>
    <row r="75" spans="1:2047 2052:3069 3074:5120 5125:6142 6147:7164 7169:9215 9220:10237 10242:12288 12293:13310 13315:14332 14337:16383" s="88" customFormat="1" outlineLevel="2" x14ac:dyDescent="0.2">
      <c r="A75" s="5"/>
      <c r="B75" s="5"/>
      <c r="D75" s="87"/>
      <c r="E75" s="87"/>
      <c r="F75" s="87" t="s">
        <v>404</v>
      </c>
      <c r="G75" s="87">
        <f>ROUND(G73+G74,2)</f>
        <v>210.14</v>
      </c>
    </row>
    <row r="76" spans="1:2047 2052:3069 3074:5120 5125:6142 6147:7164 7169:9215 9220:10237 10242:12288 12293:13310 13315:14332 14337:16383" s="88" customFormat="1" outlineLevel="2" x14ac:dyDescent="0.2">
      <c r="A76" s="5"/>
      <c r="B76" s="5"/>
      <c r="D76" s="87"/>
      <c r="E76" s="87"/>
      <c r="F76" s="87"/>
      <c r="G76" s="87"/>
    </row>
    <row r="77" spans="1:2047 2052:3069 3074:5120 5125:6142 6147:7164 7169:9215 9220:10237 10242:12288 12293:13310 13315:14332 14337:16383" s="88" customFormat="1" outlineLevel="2" x14ac:dyDescent="0.2">
      <c r="A77" s="5"/>
      <c r="B77" s="5"/>
      <c r="D77" s="87"/>
      <c r="E77" s="87"/>
      <c r="F77" s="87"/>
      <c r="G77" s="87"/>
    </row>
    <row r="78" spans="1:2047 2052:3069 3074:5120 5125:6142 6147:7164 7169:9215 9220:10237 10242:12288 12293:13310 13315:14332 14337:16383" s="88" customFormat="1" outlineLevel="2" x14ac:dyDescent="0.2">
      <c r="A78" s="5"/>
      <c r="B78" s="5"/>
      <c r="D78" s="87"/>
      <c r="E78" s="87"/>
      <c r="F78" s="87"/>
      <c r="G78" s="87"/>
    </row>
    <row r="79" spans="1:2047 2052:3069 3074:5120 5125:6142 6147:7164 7169:9215 9220:10237 10242:12288 12293:13310 13315:14332 14337:16383" s="104" customFormat="1" x14ac:dyDescent="0.2">
      <c r="A79" s="102" t="s">
        <v>392</v>
      </c>
      <c r="B79" s="102">
        <v>99802</v>
      </c>
      <c r="C79" s="103" t="s">
        <v>462</v>
      </c>
      <c r="D79" s="104" t="s">
        <v>463</v>
      </c>
      <c r="E79" s="104">
        <v>1</v>
      </c>
      <c r="F79" s="104">
        <v>0.53</v>
      </c>
      <c r="G79" s="104">
        <f t="shared" ref="G79" si="3">ROUND(E79*F79,2)</f>
        <v>0.53</v>
      </c>
      <c r="H79" s="102"/>
      <c r="I79" s="102"/>
      <c r="J79" s="103"/>
      <c r="O79" s="102"/>
      <c r="P79" s="102"/>
      <c r="Q79" s="103"/>
      <c r="V79" s="102"/>
      <c r="W79" s="102"/>
      <c r="X79" s="103"/>
      <c r="AC79" s="102"/>
      <c r="AD79" s="102"/>
      <c r="AE79" s="103"/>
      <c r="AJ79" s="102"/>
      <c r="AK79" s="102"/>
      <c r="AL79" s="103"/>
      <c r="AQ79" s="102"/>
      <c r="AR79" s="102"/>
      <c r="AS79" s="103"/>
      <c r="AX79" s="102"/>
      <c r="AY79" s="102"/>
      <c r="AZ79" s="103"/>
      <c r="BE79" s="102"/>
      <c r="BF79" s="102"/>
      <c r="BG79" s="103"/>
      <c r="BL79" s="102"/>
      <c r="BM79" s="102"/>
      <c r="BN79" s="103"/>
      <c r="BS79" s="102"/>
      <c r="BT79" s="102"/>
      <c r="BU79" s="103"/>
      <c r="BZ79" s="102"/>
      <c r="CA79" s="102"/>
      <c r="CB79" s="103"/>
      <c r="CG79" s="102"/>
      <c r="CH79" s="102"/>
      <c r="CI79" s="103"/>
      <c r="CN79" s="102"/>
      <c r="CO79" s="102"/>
      <c r="CP79" s="103"/>
      <c r="CU79" s="102"/>
      <c r="CV79" s="102"/>
      <c r="CW79" s="103"/>
      <c r="DB79" s="102"/>
      <c r="DC79" s="102"/>
      <c r="DD79" s="103"/>
      <c r="DI79" s="102"/>
      <c r="DJ79" s="102"/>
      <c r="DK79" s="103"/>
      <c r="DP79" s="102"/>
      <c r="DQ79" s="102"/>
      <c r="DR79" s="103"/>
      <c r="DW79" s="102"/>
      <c r="DX79" s="102"/>
      <c r="DY79" s="103"/>
      <c r="ED79" s="102"/>
      <c r="EE79" s="102"/>
      <c r="EF79" s="103"/>
      <c r="EK79" s="102"/>
      <c r="EL79" s="102"/>
      <c r="EM79" s="103"/>
      <c r="ER79" s="102"/>
      <c r="ES79" s="102"/>
      <c r="ET79" s="103"/>
      <c r="EY79" s="102"/>
      <c r="EZ79" s="102"/>
      <c r="FA79" s="103"/>
      <c r="FF79" s="102"/>
      <c r="FG79" s="102"/>
      <c r="FH79" s="103"/>
      <c r="FM79" s="102"/>
      <c r="FN79" s="102"/>
      <c r="FO79" s="103"/>
      <c r="FT79" s="102"/>
      <c r="FU79" s="102"/>
      <c r="FV79" s="103"/>
      <c r="GA79" s="102"/>
      <c r="GB79" s="102"/>
      <c r="GC79" s="103"/>
      <c r="GH79" s="102"/>
      <c r="GI79" s="102"/>
      <c r="GJ79" s="103"/>
      <c r="GO79" s="102"/>
      <c r="GP79" s="102"/>
      <c r="GQ79" s="103"/>
      <c r="GV79" s="102"/>
      <c r="GW79" s="102"/>
      <c r="GX79" s="103"/>
      <c r="HC79" s="102"/>
      <c r="HD79" s="102"/>
      <c r="HE79" s="103"/>
      <c r="HJ79" s="102"/>
      <c r="HK79" s="102"/>
      <c r="HL79" s="103"/>
      <c r="HQ79" s="102"/>
      <c r="HR79" s="102"/>
      <c r="HS79" s="103"/>
      <c r="HX79" s="102"/>
      <c r="HY79" s="102"/>
      <c r="HZ79" s="103"/>
      <c r="IE79" s="102"/>
      <c r="IF79" s="102"/>
      <c r="IG79" s="103"/>
      <c r="IL79" s="102"/>
      <c r="IM79" s="102"/>
      <c r="IN79" s="103"/>
      <c r="IS79" s="102"/>
      <c r="IT79" s="102"/>
      <c r="IU79" s="103"/>
      <c r="IZ79" s="102"/>
      <c r="JA79" s="102"/>
      <c r="JB79" s="103"/>
      <c r="JG79" s="102"/>
      <c r="JH79" s="102"/>
      <c r="JI79" s="103"/>
      <c r="JN79" s="102"/>
      <c r="JO79" s="102"/>
      <c r="JP79" s="103"/>
      <c r="JU79" s="102"/>
      <c r="JV79" s="102"/>
      <c r="JW79" s="103"/>
      <c r="KB79" s="102"/>
      <c r="KC79" s="102"/>
      <c r="KD79" s="103"/>
      <c r="KI79" s="102"/>
      <c r="KJ79" s="102"/>
      <c r="KK79" s="103"/>
      <c r="KP79" s="102"/>
      <c r="KQ79" s="102"/>
      <c r="KR79" s="103"/>
      <c r="KW79" s="102"/>
      <c r="KX79" s="102"/>
      <c r="KY79" s="103"/>
      <c r="LD79" s="102"/>
      <c r="LE79" s="102"/>
      <c r="LF79" s="103"/>
      <c r="LK79" s="102"/>
      <c r="LL79" s="102"/>
      <c r="LM79" s="103"/>
      <c r="LR79" s="102"/>
      <c r="LS79" s="102"/>
      <c r="LT79" s="103"/>
      <c r="LY79" s="102"/>
      <c r="LZ79" s="102"/>
      <c r="MA79" s="103"/>
      <c r="MF79" s="102"/>
      <c r="MG79" s="102"/>
      <c r="MH79" s="103"/>
      <c r="MM79" s="102"/>
      <c r="MN79" s="102"/>
      <c r="MO79" s="103"/>
      <c r="MT79" s="102"/>
      <c r="MU79" s="102"/>
      <c r="MV79" s="103"/>
      <c r="NA79" s="102"/>
      <c r="NB79" s="102"/>
      <c r="NC79" s="103"/>
      <c r="NH79" s="102"/>
      <c r="NI79" s="102"/>
      <c r="NJ79" s="103"/>
      <c r="NO79" s="102"/>
      <c r="NP79" s="102"/>
      <c r="NQ79" s="103"/>
      <c r="NV79" s="102"/>
      <c r="NW79" s="102"/>
      <c r="NX79" s="103"/>
      <c r="OC79" s="102"/>
      <c r="OD79" s="102"/>
      <c r="OE79" s="103"/>
      <c r="OJ79" s="102"/>
      <c r="OK79" s="102"/>
      <c r="OL79" s="103"/>
      <c r="OQ79" s="102"/>
      <c r="OR79" s="102"/>
      <c r="OS79" s="103"/>
      <c r="OX79" s="102"/>
      <c r="OY79" s="102"/>
      <c r="OZ79" s="103"/>
      <c r="PE79" s="102"/>
      <c r="PF79" s="102"/>
      <c r="PG79" s="103"/>
      <c r="PL79" s="102"/>
      <c r="PM79" s="102"/>
      <c r="PN79" s="103"/>
      <c r="PS79" s="102"/>
      <c r="PT79" s="102"/>
      <c r="PU79" s="103"/>
      <c r="PZ79" s="102"/>
      <c r="QA79" s="102"/>
      <c r="QB79" s="103"/>
      <c r="QG79" s="102"/>
      <c r="QH79" s="102"/>
      <c r="QI79" s="103"/>
      <c r="QN79" s="102"/>
      <c r="QO79" s="102"/>
      <c r="QP79" s="103"/>
      <c r="QU79" s="102"/>
      <c r="QV79" s="102"/>
      <c r="QW79" s="103"/>
      <c r="RB79" s="102"/>
      <c r="RC79" s="102"/>
      <c r="RD79" s="103"/>
      <c r="RI79" s="102"/>
      <c r="RJ79" s="102"/>
      <c r="RK79" s="103"/>
      <c r="RP79" s="102"/>
      <c r="RQ79" s="102"/>
      <c r="RR79" s="103"/>
      <c r="RW79" s="102"/>
      <c r="RX79" s="102"/>
      <c r="RY79" s="103"/>
      <c r="SD79" s="102"/>
      <c r="SE79" s="102"/>
      <c r="SF79" s="103"/>
      <c r="SK79" s="102"/>
      <c r="SL79" s="102"/>
      <c r="SM79" s="103"/>
      <c r="SR79" s="102"/>
      <c r="SS79" s="102"/>
      <c r="ST79" s="103"/>
      <c r="SY79" s="102"/>
      <c r="SZ79" s="102"/>
      <c r="TA79" s="103"/>
      <c r="TF79" s="102"/>
      <c r="TG79" s="102"/>
      <c r="TH79" s="103"/>
      <c r="TM79" s="102"/>
      <c r="TN79" s="102"/>
      <c r="TO79" s="103"/>
      <c r="TT79" s="102"/>
      <c r="TU79" s="102"/>
      <c r="TV79" s="103"/>
      <c r="UA79" s="102"/>
      <c r="UB79" s="102"/>
      <c r="UC79" s="103"/>
      <c r="UH79" s="102"/>
      <c r="UI79" s="102"/>
      <c r="UJ79" s="103"/>
      <c r="UO79" s="102"/>
      <c r="UP79" s="102"/>
      <c r="UQ79" s="103"/>
      <c r="UV79" s="102"/>
      <c r="UW79" s="102"/>
      <c r="UX79" s="103"/>
      <c r="VC79" s="102"/>
      <c r="VD79" s="102"/>
      <c r="VE79" s="103"/>
      <c r="VJ79" s="102"/>
      <c r="VK79" s="102"/>
      <c r="VL79" s="103"/>
      <c r="VQ79" s="102"/>
      <c r="VR79" s="102"/>
      <c r="VS79" s="103"/>
      <c r="VX79" s="102"/>
      <c r="VY79" s="102"/>
      <c r="VZ79" s="103"/>
      <c r="WE79" s="102"/>
      <c r="WF79" s="102"/>
      <c r="WG79" s="103"/>
      <c r="WL79" s="102"/>
      <c r="WM79" s="102"/>
      <c r="WN79" s="103"/>
      <c r="WS79" s="102"/>
      <c r="WT79" s="102"/>
      <c r="WU79" s="103"/>
      <c r="WZ79" s="102"/>
      <c r="XA79" s="102"/>
      <c r="XB79" s="103"/>
      <c r="XG79" s="102"/>
      <c r="XH79" s="102"/>
      <c r="XI79" s="103"/>
      <c r="XN79" s="102"/>
      <c r="XO79" s="102"/>
      <c r="XP79" s="103"/>
      <c r="XU79" s="102"/>
      <c r="XV79" s="102"/>
      <c r="XW79" s="103"/>
      <c r="YB79" s="102"/>
      <c r="YC79" s="102"/>
      <c r="YD79" s="103"/>
      <c r="YI79" s="102"/>
      <c r="YJ79" s="102"/>
      <c r="YK79" s="103"/>
      <c r="YP79" s="102"/>
      <c r="YQ79" s="102"/>
      <c r="YR79" s="103"/>
      <c r="YW79" s="102"/>
      <c r="YX79" s="102"/>
      <c r="YY79" s="103"/>
      <c r="ZD79" s="102"/>
      <c r="ZE79" s="102"/>
      <c r="ZF79" s="103"/>
      <c r="ZK79" s="102"/>
      <c r="ZL79" s="102"/>
      <c r="ZM79" s="103"/>
      <c r="ZR79" s="102"/>
      <c r="ZS79" s="102"/>
      <c r="ZT79" s="103"/>
      <c r="ZY79" s="102"/>
      <c r="ZZ79" s="102"/>
      <c r="AAA79" s="103"/>
      <c r="AAF79" s="102"/>
      <c r="AAG79" s="102"/>
      <c r="AAH79" s="103"/>
      <c r="AAM79" s="102"/>
      <c r="AAN79" s="102"/>
      <c r="AAO79" s="103"/>
      <c r="AAT79" s="102"/>
      <c r="AAU79" s="102"/>
      <c r="AAV79" s="103"/>
      <c r="ABA79" s="102"/>
      <c r="ABB79" s="102"/>
      <c r="ABC79" s="103"/>
      <c r="ABH79" s="102"/>
      <c r="ABI79" s="102"/>
      <c r="ABJ79" s="103"/>
      <c r="ABO79" s="102"/>
      <c r="ABP79" s="102"/>
      <c r="ABQ79" s="103"/>
      <c r="ABV79" s="102"/>
      <c r="ABW79" s="102"/>
      <c r="ABX79" s="103"/>
      <c r="ACC79" s="102"/>
      <c r="ACD79" s="102"/>
      <c r="ACE79" s="103"/>
      <c r="ACJ79" s="102"/>
      <c r="ACK79" s="102"/>
      <c r="ACL79" s="103"/>
      <c r="ACQ79" s="102"/>
      <c r="ACR79" s="102"/>
      <c r="ACS79" s="103"/>
      <c r="ACX79" s="102"/>
      <c r="ACY79" s="102"/>
      <c r="ACZ79" s="103"/>
      <c r="ADE79" s="102"/>
      <c r="ADF79" s="102"/>
      <c r="ADG79" s="103"/>
      <c r="ADL79" s="102"/>
      <c r="ADM79" s="102"/>
      <c r="ADN79" s="103"/>
      <c r="ADS79" s="102"/>
      <c r="ADT79" s="102"/>
      <c r="ADU79" s="103"/>
      <c r="ADZ79" s="102"/>
      <c r="AEA79" s="102"/>
      <c r="AEB79" s="103"/>
      <c r="AEG79" s="102"/>
      <c r="AEH79" s="102"/>
      <c r="AEI79" s="103"/>
      <c r="AEN79" s="102"/>
      <c r="AEO79" s="102"/>
      <c r="AEP79" s="103"/>
      <c r="AEU79" s="102"/>
      <c r="AEV79" s="102"/>
      <c r="AEW79" s="103"/>
      <c r="AFB79" s="102"/>
      <c r="AFC79" s="102"/>
      <c r="AFD79" s="103"/>
      <c r="AFI79" s="102"/>
      <c r="AFJ79" s="102"/>
      <c r="AFK79" s="103"/>
      <c r="AFP79" s="102"/>
      <c r="AFQ79" s="102"/>
      <c r="AFR79" s="103"/>
      <c r="AFW79" s="102"/>
      <c r="AFX79" s="102"/>
      <c r="AFY79" s="103"/>
      <c r="AGD79" s="102"/>
      <c r="AGE79" s="102"/>
      <c r="AGF79" s="103"/>
      <c r="AGK79" s="102"/>
      <c r="AGL79" s="102"/>
      <c r="AGM79" s="103"/>
      <c r="AGR79" s="102"/>
      <c r="AGS79" s="102"/>
      <c r="AGT79" s="103"/>
      <c r="AGY79" s="102"/>
      <c r="AGZ79" s="102"/>
      <c r="AHA79" s="103"/>
      <c r="AHF79" s="102"/>
      <c r="AHG79" s="102"/>
      <c r="AHH79" s="103"/>
      <c r="AHM79" s="102"/>
      <c r="AHN79" s="102"/>
      <c r="AHO79" s="103"/>
      <c r="AHT79" s="102"/>
      <c r="AHU79" s="102"/>
      <c r="AHV79" s="103"/>
      <c r="AIA79" s="102"/>
      <c r="AIB79" s="102"/>
      <c r="AIC79" s="103"/>
      <c r="AIH79" s="102"/>
      <c r="AII79" s="102"/>
      <c r="AIJ79" s="103"/>
      <c r="AIO79" s="102"/>
      <c r="AIP79" s="102"/>
      <c r="AIQ79" s="103"/>
      <c r="AIV79" s="102"/>
      <c r="AIW79" s="102"/>
      <c r="AIX79" s="103"/>
      <c r="AJC79" s="102"/>
      <c r="AJD79" s="102"/>
      <c r="AJE79" s="103"/>
      <c r="AJJ79" s="102"/>
      <c r="AJK79" s="102"/>
      <c r="AJL79" s="103"/>
      <c r="AJQ79" s="102"/>
      <c r="AJR79" s="102"/>
      <c r="AJS79" s="103"/>
      <c r="AJX79" s="102"/>
      <c r="AJY79" s="102"/>
      <c r="AJZ79" s="103"/>
      <c r="AKE79" s="102"/>
      <c r="AKF79" s="102"/>
      <c r="AKG79" s="103"/>
      <c r="AKL79" s="102"/>
      <c r="AKM79" s="102"/>
      <c r="AKN79" s="103"/>
      <c r="AKS79" s="102"/>
      <c r="AKT79" s="102"/>
      <c r="AKU79" s="103"/>
      <c r="AKZ79" s="102"/>
      <c r="ALA79" s="102"/>
      <c r="ALB79" s="103"/>
      <c r="ALG79" s="102"/>
      <c r="ALH79" s="102"/>
      <c r="ALI79" s="103"/>
      <c r="ALN79" s="102"/>
      <c r="ALO79" s="102"/>
      <c r="ALP79" s="103"/>
      <c r="ALU79" s="102"/>
      <c r="ALV79" s="102"/>
      <c r="ALW79" s="103"/>
      <c r="AMB79" s="102"/>
      <c r="AMC79" s="102"/>
      <c r="AMD79" s="103"/>
      <c r="AMI79" s="102"/>
      <c r="AMJ79" s="102"/>
      <c r="AMK79" s="103"/>
      <c r="AMP79" s="102"/>
      <c r="AMQ79" s="102"/>
      <c r="AMR79" s="103"/>
      <c r="AMW79" s="102"/>
      <c r="AMX79" s="102"/>
      <c r="AMY79" s="103"/>
      <c r="AND79" s="102"/>
      <c r="ANE79" s="102"/>
      <c r="ANF79" s="103"/>
      <c r="ANK79" s="102"/>
      <c r="ANL79" s="102"/>
      <c r="ANM79" s="103"/>
      <c r="ANR79" s="102"/>
      <c r="ANS79" s="102"/>
      <c r="ANT79" s="103"/>
      <c r="ANY79" s="102"/>
      <c r="ANZ79" s="102"/>
      <c r="AOA79" s="103"/>
      <c r="AOF79" s="102"/>
      <c r="AOG79" s="102"/>
      <c r="AOH79" s="103"/>
      <c r="AOM79" s="102"/>
      <c r="AON79" s="102"/>
      <c r="AOO79" s="103"/>
      <c r="AOT79" s="102"/>
      <c r="AOU79" s="102"/>
      <c r="AOV79" s="103"/>
      <c r="APA79" s="102"/>
      <c r="APB79" s="102"/>
      <c r="APC79" s="103"/>
      <c r="APH79" s="102"/>
      <c r="API79" s="102"/>
      <c r="APJ79" s="103"/>
      <c r="APO79" s="102"/>
      <c r="APP79" s="102"/>
      <c r="APQ79" s="103"/>
      <c r="APV79" s="102"/>
      <c r="APW79" s="102"/>
      <c r="APX79" s="103"/>
      <c r="AQC79" s="102"/>
      <c r="AQD79" s="102"/>
      <c r="AQE79" s="103"/>
      <c r="AQJ79" s="102"/>
      <c r="AQK79" s="102"/>
      <c r="AQL79" s="103"/>
      <c r="AQQ79" s="102"/>
      <c r="AQR79" s="102"/>
      <c r="AQS79" s="103"/>
      <c r="AQX79" s="102"/>
      <c r="AQY79" s="102"/>
      <c r="AQZ79" s="103"/>
      <c r="ARE79" s="102"/>
      <c r="ARF79" s="102"/>
      <c r="ARG79" s="103"/>
      <c r="ARL79" s="102"/>
      <c r="ARM79" s="102"/>
      <c r="ARN79" s="103"/>
      <c r="ARS79" s="102"/>
      <c r="ART79" s="102"/>
      <c r="ARU79" s="103"/>
      <c r="ARZ79" s="102"/>
      <c r="ASA79" s="102"/>
      <c r="ASB79" s="103"/>
      <c r="ASG79" s="102"/>
      <c r="ASH79" s="102"/>
      <c r="ASI79" s="103"/>
      <c r="ASN79" s="102"/>
      <c r="ASO79" s="102"/>
      <c r="ASP79" s="103"/>
      <c r="ASU79" s="102"/>
      <c r="ASV79" s="102"/>
      <c r="ASW79" s="103"/>
      <c r="ATB79" s="102"/>
      <c r="ATC79" s="102"/>
      <c r="ATD79" s="103"/>
      <c r="ATI79" s="102"/>
      <c r="ATJ79" s="102"/>
      <c r="ATK79" s="103"/>
      <c r="ATP79" s="102"/>
      <c r="ATQ79" s="102"/>
      <c r="ATR79" s="103"/>
      <c r="ATW79" s="102"/>
      <c r="ATX79" s="102"/>
      <c r="ATY79" s="103"/>
      <c r="AUD79" s="102"/>
      <c r="AUE79" s="102"/>
      <c r="AUF79" s="103"/>
      <c r="AUK79" s="102"/>
      <c r="AUL79" s="102"/>
      <c r="AUM79" s="103"/>
      <c r="AUR79" s="102"/>
      <c r="AUS79" s="102"/>
      <c r="AUT79" s="103"/>
      <c r="AUY79" s="102"/>
      <c r="AUZ79" s="102"/>
      <c r="AVA79" s="103"/>
      <c r="AVF79" s="102"/>
      <c r="AVG79" s="102"/>
      <c r="AVH79" s="103"/>
      <c r="AVM79" s="102"/>
      <c r="AVN79" s="102"/>
      <c r="AVO79" s="103"/>
      <c r="AVT79" s="102"/>
      <c r="AVU79" s="102"/>
      <c r="AVV79" s="103"/>
      <c r="AWA79" s="102"/>
      <c r="AWB79" s="102"/>
      <c r="AWC79" s="103"/>
      <c r="AWH79" s="102"/>
      <c r="AWI79" s="102"/>
      <c r="AWJ79" s="103"/>
      <c r="AWO79" s="102"/>
      <c r="AWP79" s="102"/>
      <c r="AWQ79" s="103"/>
      <c r="AWV79" s="102"/>
      <c r="AWW79" s="102"/>
      <c r="AWX79" s="103"/>
      <c r="AXC79" s="102"/>
      <c r="AXD79" s="102"/>
      <c r="AXE79" s="103"/>
      <c r="AXJ79" s="102"/>
      <c r="AXK79" s="102"/>
      <c r="AXL79" s="103"/>
      <c r="AXQ79" s="102"/>
      <c r="AXR79" s="102"/>
      <c r="AXS79" s="103"/>
      <c r="AXX79" s="102"/>
      <c r="AXY79" s="102"/>
      <c r="AXZ79" s="103"/>
      <c r="AYE79" s="102"/>
      <c r="AYF79" s="102"/>
      <c r="AYG79" s="103"/>
      <c r="AYL79" s="102"/>
      <c r="AYM79" s="102"/>
      <c r="AYN79" s="103"/>
      <c r="AYS79" s="102"/>
      <c r="AYT79" s="102"/>
      <c r="AYU79" s="103"/>
      <c r="AYZ79" s="102"/>
      <c r="AZA79" s="102"/>
      <c r="AZB79" s="103"/>
      <c r="AZG79" s="102"/>
      <c r="AZH79" s="102"/>
      <c r="AZI79" s="103"/>
      <c r="AZN79" s="102"/>
      <c r="AZO79" s="102"/>
      <c r="AZP79" s="103"/>
      <c r="AZU79" s="102"/>
      <c r="AZV79" s="102"/>
      <c r="AZW79" s="103"/>
      <c r="BAB79" s="102"/>
      <c r="BAC79" s="102"/>
      <c r="BAD79" s="103"/>
      <c r="BAI79" s="102"/>
      <c r="BAJ79" s="102"/>
      <c r="BAK79" s="103"/>
      <c r="BAP79" s="102"/>
      <c r="BAQ79" s="102"/>
      <c r="BAR79" s="103"/>
      <c r="BAW79" s="102"/>
      <c r="BAX79" s="102"/>
      <c r="BAY79" s="103"/>
      <c r="BBD79" s="102"/>
      <c r="BBE79" s="102"/>
      <c r="BBF79" s="103"/>
      <c r="BBK79" s="102"/>
      <c r="BBL79" s="102"/>
      <c r="BBM79" s="103"/>
      <c r="BBR79" s="102"/>
      <c r="BBS79" s="102"/>
      <c r="BBT79" s="103"/>
      <c r="BBY79" s="102"/>
      <c r="BBZ79" s="102"/>
      <c r="BCA79" s="103"/>
      <c r="BCF79" s="102"/>
      <c r="BCG79" s="102"/>
      <c r="BCH79" s="103"/>
      <c r="BCM79" s="102"/>
      <c r="BCN79" s="102"/>
      <c r="BCO79" s="103"/>
      <c r="BCT79" s="102"/>
      <c r="BCU79" s="102"/>
      <c r="BCV79" s="103"/>
      <c r="BDA79" s="102"/>
      <c r="BDB79" s="102"/>
      <c r="BDC79" s="103"/>
      <c r="BDH79" s="102"/>
      <c r="BDI79" s="102"/>
      <c r="BDJ79" s="103"/>
      <c r="BDO79" s="102"/>
      <c r="BDP79" s="102"/>
      <c r="BDQ79" s="103"/>
      <c r="BDV79" s="102"/>
      <c r="BDW79" s="102"/>
      <c r="BDX79" s="103"/>
      <c r="BEC79" s="102"/>
      <c r="BED79" s="102"/>
      <c r="BEE79" s="103"/>
      <c r="BEJ79" s="102"/>
      <c r="BEK79" s="102"/>
      <c r="BEL79" s="103"/>
      <c r="BEQ79" s="102"/>
      <c r="BER79" s="102"/>
      <c r="BES79" s="103"/>
      <c r="BEX79" s="102"/>
      <c r="BEY79" s="102"/>
      <c r="BEZ79" s="103"/>
      <c r="BFE79" s="102"/>
      <c r="BFF79" s="102"/>
      <c r="BFG79" s="103"/>
      <c r="BFL79" s="102"/>
      <c r="BFM79" s="102"/>
      <c r="BFN79" s="103"/>
      <c r="BFS79" s="102"/>
      <c r="BFT79" s="102"/>
      <c r="BFU79" s="103"/>
      <c r="BFZ79" s="102"/>
      <c r="BGA79" s="102"/>
      <c r="BGB79" s="103"/>
      <c r="BGG79" s="102"/>
      <c r="BGH79" s="102"/>
      <c r="BGI79" s="103"/>
      <c r="BGN79" s="102"/>
      <c r="BGO79" s="102"/>
      <c r="BGP79" s="103"/>
      <c r="BGU79" s="102"/>
      <c r="BGV79" s="102"/>
      <c r="BGW79" s="103"/>
      <c r="BHB79" s="102"/>
      <c r="BHC79" s="102"/>
      <c r="BHD79" s="103"/>
      <c r="BHI79" s="102"/>
      <c r="BHJ79" s="102"/>
      <c r="BHK79" s="103"/>
      <c r="BHP79" s="102"/>
      <c r="BHQ79" s="102"/>
      <c r="BHR79" s="103"/>
      <c r="BHW79" s="102"/>
      <c r="BHX79" s="102"/>
      <c r="BHY79" s="103"/>
      <c r="BID79" s="102"/>
      <c r="BIE79" s="102"/>
      <c r="BIF79" s="103"/>
      <c r="BIK79" s="102"/>
      <c r="BIL79" s="102"/>
      <c r="BIM79" s="103"/>
      <c r="BIR79" s="102"/>
      <c r="BIS79" s="102"/>
      <c r="BIT79" s="103"/>
      <c r="BIY79" s="102"/>
      <c r="BIZ79" s="102"/>
      <c r="BJA79" s="103"/>
      <c r="BJF79" s="102"/>
      <c r="BJG79" s="102"/>
      <c r="BJH79" s="103"/>
      <c r="BJM79" s="102"/>
      <c r="BJN79" s="102"/>
      <c r="BJO79" s="103"/>
      <c r="BJT79" s="102"/>
      <c r="BJU79" s="102"/>
      <c r="BJV79" s="103"/>
      <c r="BKA79" s="102"/>
      <c r="BKB79" s="102"/>
      <c r="BKC79" s="103"/>
      <c r="BKH79" s="102"/>
      <c r="BKI79" s="102"/>
      <c r="BKJ79" s="103"/>
      <c r="BKO79" s="102"/>
      <c r="BKP79" s="102"/>
      <c r="BKQ79" s="103"/>
      <c r="BKV79" s="102"/>
      <c r="BKW79" s="102"/>
      <c r="BKX79" s="103"/>
      <c r="BLC79" s="102"/>
      <c r="BLD79" s="102"/>
      <c r="BLE79" s="103"/>
      <c r="BLJ79" s="102"/>
      <c r="BLK79" s="102"/>
      <c r="BLL79" s="103"/>
      <c r="BLQ79" s="102"/>
      <c r="BLR79" s="102"/>
      <c r="BLS79" s="103"/>
      <c r="BLX79" s="102"/>
      <c r="BLY79" s="102"/>
      <c r="BLZ79" s="103"/>
      <c r="BME79" s="102"/>
      <c r="BMF79" s="102"/>
      <c r="BMG79" s="103"/>
      <c r="BML79" s="102"/>
      <c r="BMM79" s="102"/>
      <c r="BMN79" s="103"/>
      <c r="BMS79" s="102"/>
      <c r="BMT79" s="102"/>
      <c r="BMU79" s="103"/>
      <c r="BMZ79" s="102"/>
      <c r="BNA79" s="102"/>
      <c r="BNB79" s="103"/>
      <c r="BNG79" s="102"/>
      <c r="BNH79" s="102"/>
      <c r="BNI79" s="103"/>
      <c r="BNN79" s="102"/>
      <c r="BNO79" s="102"/>
      <c r="BNP79" s="103"/>
      <c r="BNU79" s="102"/>
      <c r="BNV79" s="102"/>
      <c r="BNW79" s="103"/>
      <c r="BOB79" s="102"/>
      <c r="BOC79" s="102"/>
      <c r="BOD79" s="103"/>
      <c r="BOI79" s="102"/>
      <c r="BOJ79" s="102"/>
      <c r="BOK79" s="103"/>
      <c r="BOP79" s="102"/>
      <c r="BOQ79" s="102"/>
      <c r="BOR79" s="103"/>
      <c r="BOW79" s="102"/>
      <c r="BOX79" s="102"/>
      <c r="BOY79" s="103"/>
      <c r="BPD79" s="102"/>
      <c r="BPE79" s="102"/>
      <c r="BPF79" s="103"/>
      <c r="BPK79" s="102"/>
      <c r="BPL79" s="102"/>
      <c r="BPM79" s="103"/>
      <c r="BPR79" s="102"/>
      <c r="BPS79" s="102"/>
      <c r="BPT79" s="103"/>
      <c r="BPY79" s="102"/>
      <c r="BPZ79" s="102"/>
      <c r="BQA79" s="103"/>
      <c r="BQF79" s="102"/>
      <c r="BQG79" s="102"/>
      <c r="BQH79" s="103"/>
      <c r="BQM79" s="102"/>
      <c r="BQN79" s="102"/>
      <c r="BQO79" s="103"/>
      <c r="BQT79" s="102"/>
      <c r="BQU79" s="102"/>
      <c r="BQV79" s="103"/>
      <c r="BRA79" s="102"/>
      <c r="BRB79" s="102"/>
      <c r="BRC79" s="103"/>
      <c r="BRH79" s="102"/>
      <c r="BRI79" s="102"/>
      <c r="BRJ79" s="103"/>
      <c r="BRO79" s="102"/>
      <c r="BRP79" s="102"/>
      <c r="BRQ79" s="103"/>
      <c r="BRV79" s="102"/>
      <c r="BRW79" s="102"/>
      <c r="BRX79" s="103"/>
      <c r="BSC79" s="102"/>
      <c r="BSD79" s="102"/>
      <c r="BSE79" s="103"/>
      <c r="BSJ79" s="102"/>
      <c r="BSK79" s="102"/>
      <c r="BSL79" s="103"/>
      <c r="BSQ79" s="102"/>
      <c r="BSR79" s="102"/>
      <c r="BSS79" s="103"/>
      <c r="BSX79" s="102"/>
      <c r="BSY79" s="102"/>
      <c r="BSZ79" s="103"/>
      <c r="BTE79" s="102"/>
      <c r="BTF79" s="102"/>
      <c r="BTG79" s="103"/>
      <c r="BTL79" s="102"/>
      <c r="BTM79" s="102"/>
      <c r="BTN79" s="103"/>
      <c r="BTS79" s="102"/>
      <c r="BTT79" s="102"/>
      <c r="BTU79" s="103"/>
      <c r="BTZ79" s="102"/>
      <c r="BUA79" s="102"/>
      <c r="BUB79" s="103"/>
      <c r="BUG79" s="102"/>
      <c r="BUH79" s="102"/>
      <c r="BUI79" s="103"/>
      <c r="BUN79" s="102"/>
      <c r="BUO79" s="102"/>
      <c r="BUP79" s="103"/>
      <c r="BUU79" s="102"/>
      <c r="BUV79" s="102"/>
      <c r="BUW79" s="103"/>
      <c r="BVB79" s="102"/>
      <c r="BVC79" s="102"/>
      <c r="BVD79" s="103"/>
      <c r="BVI79" s="102"/>
      <c r="BVJ79" s="102"/>
      <c r="BVK79" s="103"/>
      <c r="BVP79" s="102"/>
      <c r="BVQ79" s="102"/>
      <c r="BVR79" s="103"/>
      <c r="BVW79" s="102"/>
      <c r="BVX79" s="102"/>
      <c r="BVY79" s="103"/>
      <c r="BWD79" s="102"/>
      <c r="BWE79" s="102"/>
      <c r="BWF79" s="103"/>
      <c r="BWK79" s="102"/>
      <c r="BWL79" s="102"/>
      <c r="BWM79" s="103"/>
      <c r="BWR79" s="102"/>
      <c r="BWS79" s="102"/>
      <c r="BWT79" s="103"/>
      <c r="BWY79" s="102"/>
      <c r="BWZ79" s="102"/>
      <c r="BXA79" s="103"/>
      <c r="BXF79" s="102"/>
      <c r="BXG79" s="102"/>
      <c r="BXH79" s="103"/>
      <c r="BXM79" s="102"/>
      <c r="BXN79" s="102"/>
      <c r="BXO79" s="103"/>
      <c r="BXT79" s="102"/>
      <c r="BXU79" s="102"/>
      <c r="BXV79" s="103"/>
      <c r="BYA79" s="102"/>
      <c r="BYB79" s="102"/>
      <c r="BYC79" s="103"/>
      <c r="BYH79" s="102"/>
      <c r="BYI79" s="102"/>
      <c r="BYJ79" s="103"/>
      <c r="BYO79" s="102"/>
      <c r="BYP79" s="102"/>
      <c r="BYQ79" s="103"/>
      <c r="BYV79" s="102"/>
      <c r="BYW79" s="102"/>
      <c r="BYX79" s="103"/>
      <c r="BZC79" s="102"/>
      <c r="BZD79" s="102"/>
      <c r="BZE79" s="103"/>
      <c r="BZJ79" s="102"/>
      <c r="BZK79" s="102"/>
      <c r="BZL79" s="103"/>
      <c r="BZQ79" s="102"/>
      <c r="BZR79" s="102"/>
      <c r="BZS79" s="103"/>
      <c r="BZX79" s="102"/>
      <c r="BZY79" s="102"/>
      <c r="BZZ79" s="103"/>
      <c r="CAE79" s="102"/>
      <c r="CAF79" s="102"/>
      <c r="CAG79" s="103"/>
      <c r="CAL79" s="102"/>
      <c r="CAM79" s="102"/>
      <c r="CAN79" s="103"/>
      <c r="CAS79" s="102"/>
      <c r="CAT79" s="102"/>
      <c r="CAU79" s="103"/>
      <c r="CAZ79" s="102"/>
      <c r="CBA79" s="102"/>
      <c r="CBB79" s="103"/>
      <c r="CBG79" s="102"/>
      <c r="CBH79" s="102"/>
      <c r="CBI79" s="103"/>
      <c r="CBN79" s="102"/>
      <c r="CBO79" s="102"/>
      <c r="CBP79" s="103"/>
      <c r="CBU79" s="102"/>
      <c r="CBV79" s="102"/>
      <c r="CBW79" s="103"/>
      <c r="CCB79" s="102"/>
      <c r="CCC79" s="102"/>
      <c r="CCD79" s="103"/>
      <c r="CCI79" s="102"/>
      <c r="CCJ79" s="102"/>
      <c r="CCK79" s="103"/>
      <c r="CCP79" s="102"/>
      <c r="CCQ79" s="102"/>
      <c r="CCR79" s="103"/>
      <c r="CCW79" s="102"/>
      <c r="CCX79" s="102"/>
      <c r="CCY79" s="103"/>
      <c r="CDD79" s="102"/>
      <c r="CDE79" s="102"/>
      <c r="CDF79" s="103"/>
      <c r="CDK79" s="102"/>
      <c r="CDL79" s="102"/>
      <c r="CDM79" s="103"/>
      <c r="CDR79" s="102"/>
      <c r="CDS79" s="102"/>
      <c r="CDT79" s="103"/>
      <c r="CDY79" s="102"/>
      <c r="CDZ79" s="102"/>
      <c r="CEA79" s="103"/>
      <c r="CEF79" s="102"/>
      <c r="CEG79" s="102"/>
      <c r="CEH79" s="103"/>
      <c r="CEM79" s="102"/>
      <c r="CEN79" s="102"/>
      <c r="CEO79" s="103"/>
      <c r="CET79" s="102"/>
      <c r="CEU79" s="102"/>
      <c r="CEV79" s="103"/>
      <c r="CFA79" s="102"/>
      <c r="CFB79" s="102"/>
      <c r="CFC79" s="103"/>
      <c r="CFH79" s="102"/>
      <c r="CFI79" s="102"/>
      <c r="CFJ79" s="103"/>
      <c r="CFO79" s="102"/>
      <c r="CFP79" s="102"/>
      <c r="CFQ79" s="103"/>
      <c r="CFV79" s="102"/>
      <c r="CFW79" s="102"/>
      <c r="CFX79" s="103"/>
      <c r="CGC79" s="102"/>
      <c r="CGD79" s="102"/>
      <c r="CGE79" s="103"/>
      <c r="CGJ79" s="102"/>
      <c r="CGK79" s="102"/>
      <c r="CGL79" s="103"/>
      <c r="CGQ79" s="102"/>
      <c r="CGR79" s="102"/>
      <c r="CGS79" s="103"/>
      <c r="CGX79" s="102"/>
      <c r="CGY79" s="102"/>
      <c r="CGZ79" s="103"/>
      <c r="CHE79" s="102"/>
      <c r="CHF79" s="102"/>
      <c r="CHG79" s="103"/>
      <c r="CHL79" s="102"/>
      <c r="CHM79" s="102"/>
      <c r="CHN79" s="103"/>
      <c r="CHS79" s="102"/>
      <c r="CHT79" s="102"/>
      <c r="CHU79" s="103"/>
      <c r="CHZ79" s="102"/>
      <c r="CIA79" s="102"/>
      <c r="CIB79" s="103"/>
      <c r="CIG79" s="102"/>
      <c r="CIH79" s="102"/>
      <c r="CII79" s="103"/>
      <c r="CIN79" s="102"/>
      <c r="CIO79" s="102"/>
      <c r="CIP79" s="103"/>
      <c r="CIU79" s="102"/>
      <c r="CIV79" s="102"/>
      <c r="CIW79" s="103"/>
      <c r="CJB79" s="102"/>
      <c r="CJC79" s="102"/>
      <c r="CJD79" s="103"/>
      <c r="CJI79" s="102"/>
      <c r="CJJ79" s="102"/>
      <c r="CJK79" s="103"/>
      <c r="CJP79" s="102"/>
      <c r="CJQ79" s="102"/>
      <c r="CJR79" s="103"/>
      <c r="CJW79" s="102"/>
      <c r="CJX79" s="102"/>
      <c r="CJY79" s="103"/>
      <c r="CKD79" s="102"/>
      <c r="CKE79" s="102"/>
      <c r="CKF79" s="103"/>
      <c r="CKK79" s="102"/>
      <c r="CKL79" s="102"/>
      <c r="CKM79" s="103"/>
      <c r="CKR79" s="102"/>
      <c r="CKS79" s="102"/>
      <c r="CKT79" s="103"/>
      <c r="CKY79" s="102"/>
      <c r="CKZ79" s="102"/>
      <c r="CLA79" s="103"/>
      <c r="CLF79" s="102"/>
      <c r="CLG79" s="102"/>
      <c r="CLH79" s="103"/>
      <c r="CLM79" s="102"/>
      <c r="CLN79" s="102"/>
      <c r="CLO79" s="103"/>
      <c r="CLT79" s="102"/>
      <c r="CLU79" s="102"/>
      <c r="CLV79" s="103"/>
      <c r="CMA79" s="102"/>
      <c r="CMB79" s="102"/>
      <c r="CMC79" s="103"/>
      <c r="CMH79" s="102"/>
      <c r="CMI79" s="102"/>
      <c r="CMJ79" s="103"/>
      <c r="CMO79" s="102"/>
      <c r="CMP79" s="102"/>
      <c r="CMQ79" s="103"/>
      <c r="CMV79" s="102"/>
      <c r="CMW79" s="102"/>
      <c r="CMX79" s="103"/>
      <c r="CNC79" s="102"/>
      <c r="CND79" s="102"/>
      <c r="CNE79" s="103"/>
      <c r="CNJ79" s="102"/>
      <c r="CNK79" s="102"/>
      <c r="CNL79" s="103"/>
      <c r="CNQ79" s="102"/>
      <c r="CNR79" s="102"/>
      <c r="CNS79" s="103"/>
      <c r="CNX79" s="102"/>
      <c r="CNY79" s="102"/>
      <c r="CNZ79" s="103"/>
      <c r="COE79" s="102"/>
      <c r="COF79" s="102"/>
      <c r="COG79" s="103"/>
      <c r="COL79" s="102"/>
      <c r="COM79" s="102"/>
      <c r="CON79" s="103"/>
      <c r="COS79" s="102"/>
      <c r="COT79" s="102"/>
      <c r="COU79" s="103"/>
      <c r="COZ79" s="102"/>
      <c r="CPA79" s="102"/>
      <c r="CPB79" s="103"/>
      <c r="CPG79" s="102"/>
      <c r="CPH79" s="102"/>
      <c r="CPI79" s="103"/>
      <c r="CPN79" s="102"/>
      <c r="CPO79" s="102"/>
      <c r="CPP79" s="103"/>
      <c r="CPU79" s="102"/>
      <c r="CPV79" s="102"/>
      <c r="CPW79" s="103"/>
      <c r="CQB79" s="102"/>
      <c r="CQC79" s="102"/>
      <c r="CQD79" s="103"/>
      <c r="CQI79" s="102"/>
      <c r="CQJ79" s="102"/>
      <c r="CQK79" s="103"/>
      <c r="CQP79" s="102"/>
      <c r="CQQ79" s="102"/>
      <c r="CQR79" s="103"/>
      <c r="CQW79" s="102"/>
      <c r="CQX79" s="102"/>
      <c r="CQY79" s="103"/>
      <c r="CRD79" s="102"/>
      <c r="CRE79" s="102"/>
      <c r="CRF79" s="103"/>
      <c r="CRK79" s="102"/>
      <c r="CRL79" s="102"/>
      <c r="CRM79" s="103"/>
      <c r="CRR79" s="102"/>
      <c r="CRS79" s="102"/>
      <c r="CRT79" s="103"/>
      <c r="CRY79" s="102"/>
      <c r="CRZ79" s="102"/>
      <c r="CSA79" s="103"/>
      <c r="CSF79" s="102"/>
      <c r="CSG79" s="102"/>
      <c r="CSH79" s="103"/>
      <c r="CSM79" s="102"/>
      <c r="CSN79" s="102"/>
      <c r="CSO79" s="103"/>
      <c r="CST79" s="102"/>
      <c r="CSU79" s="102"/>
      <c r="CSV79" s="103"/>
      <c r="CTA79" s="102"/>
      <c r="CTB79" s="102"/>
      <c r="CTC79" s="103"/>
      <c r="CTH79" s="102"/>
      <c r="CTI79" s="102"/>
      <c r="CTJ79" s="103"/>
      <c r="CTO79" s="102"/>
      <c r="CTP79" s="102"/>
      <c r="CTQ79" s="103"/>
      <c r="CTV79" s="102"/>
      <c r="CTW79" s="102"/>
      <c r="CTX79" s="103"/>
      <c r="CUC79" s="102"/>
      <c r="CUD79" s="102"/>
      <c r="CUE79" s="103"/>
      <c r="CUJ79" s="102"/>
      <c r="CUK79" s="102"/>
      <c r="CUL79" s="103"/>
      <c r="CUQ79" s="102"/>
      <c r="CUR79" s="102"/>
      <c r="CUS79" s="103"/>
      <c r="CUX79" s="102"/>
      <c r="CUY79" s="102"/>
      <c r="CUZ79" s="103"/>
      <c r="CVE79" s="102"/>
      <c r="CVF79" s="102"/>
      <c r="CVG79" s="103"/>
      <c r="CVL79" s="102"/>
      <c r="CVM79" s="102"/>
      <c r="CVN79" s="103"/>
      <c r="CVS79" s="102"/>
      <c r="CVT79" s="102"/>
      <c r="CVU79" s="103"/>
      <c r="CVZ79" s="102"/>
      <c r="CWA79" s="102"/>
      <c r="CWB79" s="103"/>
      <c r="CWG79" s="102"/>
      <c r="CWH79" s="102"/>
      <c r="CWI79" s="103"/>
      <c r="CWN79" s="102"/>
      <c r="CWO79" s="102"/>
      <c r="CWP79" s="103"/>
      <c r="CWU79" s="102"/>
      <c r="CWV79" s="102"/>
      <c r="CWW79" s="103"/>
      <c r="CXB79" s="102"/>
      <c r="CXC79" s="102"/>
      <c r="CXD79" s="103"/>
      <c r="CXI79" s="102"/>
      <c r="CXJ79" s="102"/>
      <c r="CXK79" s="103"/>
      <c r="CXP79" s="102"/>
      <c r="CXQ79" s="102"/>
      <c r="CXR79" s="103"/>
      <c r="CXW79" s="102"/>
      <c r="CXX79" s="102"/>
      <c r="CXY79" s="103"/>
      <c r="CYD79" s="102"/>
      <c r="CYE79" s="102"/>
      <c r="CYF79" s="103"/>
      <c r="CYK79" s="102"/>
      <c r="CYL79" s="102"/>
      <c r="CYM79" s="103"/>
      <c r="CYR79" s="102"/>
      <c r="CYS79" s="102"/>
      <c r="CYT79" s="103"/>
      <c r="CYY79" s="102"/>
      <c r="CYZ79" s="102"/>
      <c r="CZA79" s="103"/>
      <c r="CZF79" s="102"/>
      <c r="CZG79" s="102"/>
      <c r="CZH79" s="103"/>
      <c r="CZM79" s="102"/>
      <c r="CZN79" s="102"/>
      <c r="CZO79" s="103"/>
      <c r="CZT79" s="102"/>
      <c r="CZU79" s="102"/>
      <c r="CZV79" s="103"/>
      <c r="DAA79" s="102"/>
      <c r="DAB79" s="102"/>
      <c r="DAC79" s="103"/>
      <c r="DAH79" s="102"/>
      <c r="DAI79" s="102"/>
      <c r="DAJ79" s="103"/>
      <c r="DAO79" s="102"/>
      <c r="DAP79" s="102"/>
      <c r="DAQ79" s="103"/>
      <c r="DAV79" s="102"/>
      <c r="DAW79" s="102"/>
      <c r="DAX79" s="103"/>
      <c r="DBC79" s="102"/>
      <c r="DBD79" s="102"/>
      <c r="DBE79" s="103"/>
      <c r="DBJ79" s="102"/>
      <c r="DBK79" s="102"/>
      <c r="DBL79" s="103"/>
      <c r="DBQ79" s="102"/>
      <c r="DBR79" s="102"/>
      <c r="DBS79" s="103"/>
      <c r="DBX79" s="102"/>
      <c r="DBY79" s="102"/>
      <c r="DBZ79" s="103"/>
      <c r="DCE79" s="102"/>
      <c r="DCF79" s="102"/>
      <c r="DCG79" s="103"/>
      <c r="DCL79" s="102"/>
      <c r="DCM79" s="102"/>
      <c r="DCN79" s="103"/>
      <c r="DCS79" s="102"/>
      <c r="DCT79" s="102"/>
      <c r="DCU79" s="103"/>
      <c r="DCZ79" s="102"/>
      <c r="DDA79" s="102"/>
      <c r="DDB79" s="103"/>
      <c r="DDG79" s="102"/>
      <c r="DDH79" s="102"/>
      <c r="DDI79" s="103"/>
      <c r="DDN79" s="102"/>
      <c r="DDO79" s="102"/>
      <c r="DDP79" s="103"/>
      <c r="DDU79" s="102"/>
      <c r="DDV79" s="102"/>
      <c r="DDW79" s="103"/>
      <c r="DEB79" s="102"/>
      <c r="DEC79" s="102"/>
      <c r="DED79" s="103"/>
      <c r="DEI79" s="102"/>
      <c r="DEJ79" s="102"/>
      <c r="DEK79" s="103"/>
      <c r="DEP79" s="102"/>
      <c r="DEQ79" s="102"/>
      <c r="DER79" s="103"/>
      <c r="DEW79" s="102"/>
      <c r="DEX79" s="102"/>
      <c r="DEY79" s="103"/>
      <c r="DFD79" s="102"/>
      <c r="DFE79" s="102"/>
      <c r="DFF79" s="103"/>
      <c r="DFK79" s="102"/>
      <c r="DFL79" s="102"/>
      <c r="DFM79" s="103"/>
      <c r="DFR79" s="102"/>
      <c r="DFS79" s="102"/>
      <c r="DFT79" s="103"/>
      <c r="DFY79" s="102"/>
      <c r="DFZ79" s="102"/>
      <c r="DGA79" s="103"/>
      <c r="DGF79" s="102"/>
      <c r="DGG79" s="102"/>
      <c r="DGH79" s="103"/>
      <c r="DGM79" s="102"/>
      <c r="DGN79" s="102"/>
      <c r="DGO79" s="103"/>
      <c r="DGT79" s="102"/>
      <c r="DGU79" s="102"/>
      <c r="DGV79" s="103"/>
      <c r="DHA79" s="102"/>
      <c r="DHB79" s="102"/>
      <c r="DHC79" s="103"/>
      <c r="DHH79" s="102"/>
      <c r="DHI79" s="102"/>
      <c r="DHJ79" s="103"/>
      <c r="DHO79" s="102"/>
      <c r="DHP79" s="102"/>
      <c r="DHQ79" s="103"/>
      <c r="DHV79" s="102"/>
      <c r="DHW79" s="102"/>
      <c r="DHX79" s="103"/>
      <c r="DIC79" s="102"/>
      <c r="DID79" s="102"/>
      <c r="DIE79" s="103"/>
      <c r="DIJ79" s="102"/>
      <c r="DIK79" s="102"/>
      <c r="DIL79" s="103"/>
      <c r="DIQ79" s="102"/>
      <c r="DIR79" s="102"/>
      <c r="DIS79" s="103"/>
      <c r="DIX79" s="102"/>
      <c r="DIY79" s="102"/>
      <c r="DIZ79" s="103"/>
      <c r="DJE79" s="102"/>
      <c r="DJF79" s="102"/>
      <c r="DJG79" s="103"/>
      <c r="DJL79" s="102"/>
      <c r="DJM79" s="102"/>
      <c r="DJN79" s="103"/>
      <c r="DJS79" s="102"/>
      <c r="DJT79" s="102"/>
      <c r="DJU79" s="103"/>
      <c r="DJZ79" s="102"/>
      <c r="DKA79" s="102"/>
      <c r="DKB79" s="103"/>
      <c r="DKG79" s="102"/>
      <c r="DKH79" s="102"/>
      <c r="DKI79" s="103"/>
      <c r="DKN79" s="102"/>
      <c r="DKO79" s="102"/>
      <c r="DKP79" s="103"/>
      <c r="DKU79" s="102"/>
      <c r="DKV79" s="102"/>
      <c r="DKW79" s="103"/>
      <c r="DLB79" s="102"/>
      <c r="DLC79" s="102"/>
      <c r="DLD79" s="103"/>
      <c r="DLI79" s="102"/>
      <c r="DLJ79" s="102"/>
      <c r="DLK79" s="103"/>
      <c r="DLP79" s="102"/>
      <c r="DLQ79" s="102"/>
      <c r="DLR79" s="103"/>
      <c r="DLW79" s="102"/>
      <c r="DLX79" s="102"/>
      <c r="DLY79" s="103"/>
      <c r="DMD79" s="102"/>
      <c r="DME79" s="102"/>
      <c r="DMF79" s="103"/>
      <c r="DMK79" s="102"/>
      <c r="DML79" s="102"/>
      <c r="DMM79" s="103"/>
      <c r="DMR79" s="102"/>
      <c r="DMS79" s="102"/>
      <c r="DMT79" s="103"/>
      <c r="DMY79" s="102"/>
      <c r="DMZ79" s="102"/>
      <c r="DNA79" s="103"/>
      <c r="DNF79" s="102"/>
      <c r="DNG79" s="102"/>
      <c r="DNH79" s="103"/>
      <c r="DNM79" s="102"/>
      <c r="DNN79" s="102"/>
      <c r="DNO79" s="103"/>
      <c r="DNT79" s="102"/>
      <c r="DNU79" s="102"/>
      <c r="DNV79" s="103"/>
      <c r="DOA79" s="102"/>
      <c r="DOB79" s="102"/>
      <c r="DOC79" s="103"/>
      <c r="DOH79" s="102"/>
      <c r="DOI79" s="102"/>
      <c r="DOJ79" s="103"/>
      <c r="DOO79" s="102"/>
      <c r="DOP79" s="102"/>
      <c r="DOQ79" s="103"/>
      <c r="DOV79" s="102"/>
      <c r="DOW79" s="102"/>
      <c r="DOX79" s="103"/>
      <c r="DPC79" s="102"/>
      <c r="DPD79" s="102"/>
      <c r="DPE79" s="103"/>
      <c r="DPJ79" s="102"/>
      <c r="DPK79" s="102"/>
      <c r="DPL79" s="103"/>
      <c r="DPQ79" s="102"/>
      <c r="DPR79" s="102"/>
      <c r="DPS79" s="103"/>
      <c r="DPX79" s="102"/>
      <c r="DPY79" s="102"/>
      <c r="DPZ79" s="103"/>
      <c r="DQE79" s="102"/>
      <c r="DQF79" s="102"/>
      <c r="DQG79" s="103"/>
      <c r="DQL79" s="102"/>
      <c r="DQM79" s="102"/>
      <c r="DQN79" s="103"/>
      <c r="DQS79" s="102"/>
      <c r="DQT79" s="102"/>
      <c r="DQU79" s="103"/>
      <c r="DQZ79" s="102"/>
      <c r="DRA79" s="102"/>
      <c r="DRB79" s="103"/>
      <c r="DRG79" s="102"/>
      <c r="DRH79" s="102"/>
      <c r="DRI79" s="103"/>
      <c r="DRN79" s="102"/>
      <c r="DRO79" s="102"/>
      <c r="DRP79" s="103"/>
      <c r="DRU79" s="102"/>
      <c r="DRV79" s="102"/>
      <c r="DRW79" s="103"/>
      <c r="DSB79" s="102"/>
      <c r="DSC79" s="102"/>
      <c r="DSD79" s="103"/>
      <c r="DSI79" s="102"/>
      <c r="DSJ79" s="102"/>
      <c r="DSK79" s="103"/>
      <c r="DSP79" s="102"/>
      <c r="DSQ79" s="102"/>
      <c r="DSR79" s="103"/>
      <c r="DSW79" s="102"/>
      <c r="DSX79" s="102"/>
      <c r="DSY79" s="103"/>
      <c r="DTD79" s="102"/>
      <c r="DTE79" s="102"/>
      <c r="DTF79" s="103"/>
      <c r="DTK79" s="102"/>
      <c r="DTL79" s="102"/>
      <c r="DTM79" s="103"/>
      <c r="DTR79" s="102"/>
      <c r="DTS79" s="102"/>
      <c r="DTT79" s="103"/>
      <c r="DTY79" s="102"/>
      <c r="DTZ79" s="102"/>
      <c r="DUA79" s="103"/>
      <c r="DUF79" s="102"/>
      <c r="DUG79" s="102"/>
      <c r="DUH79" s="103"/>
      <c r="DUM79" s="102"/>
      <c r="DUN79" s="102"/>
      <c r="DUO79" s="103"/>
      <c r="DUT79" s="102"/>
      <c r="DUU79" s="102"/>
      <c r="DUV79" s="103"/>
      <c r="DVA79" s="102"/>
      <c r="DVB79" s="102"/>
      <c r="DVC79" s="103"/>
      <c r="DVH79" s="102"/>
      <c r="DVI79" s="102"/>
      <c r="DVJ79" s="103"/>
      <c r="DVO79" s="102"/>
      <c r="DVP79" s="102"/>
      <c r="DVQ79" s="103"/>
      <c r="DVV79" s="102"/>
      <c r="DVW79" s="102"/>
      <c r="DVX79" s="103"/>
      <c r="DWC79" s="102"/>
      <c r="DWD79" s="102"/>
      <c r="DWE79" s="103"/>
      <c r="DWJ79" s="102"/>
      <c r="DWK79" s="102"/>
      <c r="DWL79" s="103"/>
      <c r="DWQ79" s="102"/>
      <c r="DWR79" s="102"/>
      <c r="DWS79" s="103"/>
      <c r="DWX79" s="102"/>
      <c r="DWY79" s="102"/>
      <c r="DWZ79" s="103"/>
      <c r="DXE79" s="102"/>
      <c r="DXF79" s="102"/>
      <c r="DXG79" s="103"/>
      <c r="DXL79" s="102"/>
      <c r="DXM79" s="102"/>
      <c r="DXN79" s="103"/>
      <c r="DXS79" s="102"/>
      <c r="DXT79" s="102"/>
      <c r="DXU79" s="103"/>
      <c r="DXZ79" s="102"/>
      <c r="DYA79" s="102"/>
      <c r="DYB79" s="103"/>
      <c r="DYG79" s="102"/>
      <c r="DYH79" s="102"/>
      <c r="DYI79" s="103"/>
      <c r="DYN79" s="102"/>
      <c r="DYO79" s="102"/>
      <c r="DYP79" s="103"/>
      <c r="DYU79" s="102"/>
      <c r="DYV79" s="102"/>
      <c r="DYW79" s="103"/>
      <c r="DZB79" s="102"/>
      <c r="DZC79" s="102"/>
      <c r="DZD79" s="103"/>
      <c r="DZI79" s="102"/>
      <c r="DZJ79" s="102"/>
      <c r="DZK79" s="103"/>
      <c r="DZP79" s="102"/>
      <c r="DZQ79" s="102"/>
      <c r="DZR79" s="103"/>
      <c r="DZW79" s="102"/>
      <c r="DZX79" s="102"/>
      <c r="DZY79" s="103"/>
      <c r="EAD79" s="102"/>
      <c r="EAE79" s="102"/>
      <c r="EAF79" s="103"/>
      <c r="EAK79" s="102"/>
      <c r="EAL79" s="102"/>
      <c r="EAM79" s="103"/>
      <c r="EAR79" s="102"/>
      <c r="EAS79" s="102"/>
      <c r="EAT79" s="103"/>
      <c r="EAY79" s="102"/>
      <c r="EAZ79" s="102"/>
      <c r="EBA79" s="103"/>
      <c r="EBF79" s="102"/>
      <c r="EBG79" s="102"/>
      <c r="EBH79" s="103"/>
      <c r="EBM79" s="102"/>
      <c r="EBN79" s="102"/>
      <c r="EBO79" s="103"/>
      <c r="EBT79" s="102"/>
      <c r="EBU79" s="102"/>
      <c r="EBV79" s="103"/>
      <c r="ECA79" s="102"/>
      <c r="ECB79" s="102"/>
      <c r="ECC79" s="103"/>
      <c r="ECH79" s="102"/>
      <c r="ECI79" s="102"/>
      <c r="ECJ79" s="103"/>
      <c r="ECO79" s="102"/>
      <c r="ECP79" s="102"/>
      <c r="ECQ79" s="103"/>
      <c r="ECV79" s="102"/>
      <c r="ECW79" s="102"/>
      <c r="ECX79" s="103"/>
      <c r="EDC79" s="102"/>
      <c r="EDD79" s="102"/>
      <c r="EDE79" s="103"/>
      <c r="EDJ79" s="102"/>
      <c r="EDK79" s="102"/>
      <c r="EDL79" s="103"/>
      <c r="EDQ79" s="102"/>
      <c r="EDR79" s="102"/>
      <c r="EDS79" s="103"/>
      <c r="EDX79" s="102"/>
      <c r="EDY79" s="102"/>
      <c r="EDZ79" s="103"/>
      <c r="EEE79" s="102"/>
      <c r="EEF79" s="102"/>
      <c r="EEG79" s="103"/>
      <c r="EEL79" s="102"/>
      <c r="EEM79" s="102"/>
      <c r="EEN79" s="103"/>
      <c r="EES79" s="102"/>
      <c r="EET79" s="102"/>
      <c r="EEU79" s="103"/>
      <c r="EEZ79" s="102"/>
      <c r="EFA79" s="102"/>
      <c r="EFB79" s="103"/>
      <c r="EFG79" s="102"/>
      <c r="EFH79" s="102"/>
      <c r="EFI79" s="103"/>
      <c r="EFN79" s="102"/>
      <c r="EFO79" s="102"/>
      <c r="EFP79" s="103"/>
      <c r="EFU79" s="102"/>
      <c r="EFV79" s="102"/>
      <c r="EFW79" s="103"/>
      <c r="EGB79" s="102"/>
      <c r="EGC79" s="102"/>
      <c r="EGD79" s="103"/>
      <c r="EGI79" s="102"/>
      <c r="EGJ79" s="102"/>
      <c r="EGK79" s="103"/>
      <c r="EGP79" s="102"/>
      <c r="EGQ79" s="102"/>
      <c r="EGR79" s="103"/>
      <c r="EGW79" s="102"/>
      <c r="EGX79" s="102"/>
      <c r="EGY79" s="103"/>
      <c r="EHD79" s="102"/>
      <c r="EHE79" s="102"/>
      <c r="EHF79" s="103"/>
      <c r="EHK79" s="102"/>
      <c r="EHL79" s="102"/>
      <c r="EHM79" s="103"/>
      <c r="EHR79" s="102"/>
      <c r="EHS79" s="102"/>
      <c r="EHT79" s="103"/>
      <c r="EHY79" s="102"/>
      <c r="EHZ79" s="102"/>
      <c r="EIA79" s="103"/>
      <c r="EIF79" s="102"/>
      <c r="EIG79" s="102"/>
      <c r="EIH79" s="103"/>
      <c r="EIM79" s="102"/>
      <c r="EIN79" s="102"/>
      <c r="EIO79" s="103"/>
      <c r="EIT79" s="102"/>
      <c r="EIU79" s="102"/>
      <c r="EIV79" s="103"/>
      <c r="EJA79" s="102"/>
      <c r="EJB79" s="102"/>
      <c r="EJC79" s="103"/>
      <c r="EJH79" s="102"/>
      <c r="EJI79" s="102"/>
      <c r="EJJ79" s="103"/>
      <c r="EJO79" s="102"/>
      <c r="EJP79" s="102"/>
      <c r="EJQ79" s="103"/>
      <c r="EJV79" s="102"/>
      <c r="EJW79" s="102"/>
      <c r="EJX79" s="103"/>
      <c r="EKC79" s="102"/>
      <c r="EKD79" s="102"/>
      <c r="EKE79" s="103"/>
      <c r="EKJ79" s="102"/>
      <c r="EKK79" s="102"/>
      <c r="EKL79" s="103"/>
      <c r="EKQ79" s="102"/>
      <c r="EKR79" s="102"/>
      <c r="EKS79" s="103"/>
      <c r="EKX79" s="102"/>
      <c r="EKY79" s="102"/>
      <c r="EKZ79" s="103"/>
      <c r="ELE79" s="102"/>
      <c r="ELF79" s="102"/>
      <c r="ELG79" s="103"/>
      <c r="ELL79" s="102"/>
      <c r="ELM79" s="102"/>
      <c r="ELN79" s="103"/>
      <c r="ELS79" s="102"/>
      <c r="ELT79" s="102"/>
      <c r="ELU79" s="103"/>
      <c r="ELZ79" s="102"/>
      <c r="EMA79" s="102"/>
      <c r="EMB79" s="103"/>
      <c r="EMG79" s="102"/>
      <c r="EMH79" s="102"/>
      <c r="EMI79" s="103"/>
      <c r="EMN79" s="102"/>
      <c r="EMO79" s="102"/>
      <c r="EMP79" s="103"/>
      <c r="EMU79" s="102"/>
      <c r="EMV79" s="102"/>
      <c r="EMW79" s="103"/>
      <c r="ENB79" s="102"/>
      <c r="ENC79" s="102"/>
      <c r="END79" s="103"/>
      <c r="ENI79" s="102"/>
      <c r="ENJ79" s="102"/>
      <c r="ENK79" s="103"/>
      <c r="ENP79" s="102"/>
      <c r="ENQ79" s="102"/>
      <c r="ENR79" s="103"/>
      <c r="ENW79" s="102"/>
      <c r="ENX79" s="102"/>
      <c r="ENY79" s="103"/>
      <c r="EOD79" s="102"/>
      <c r="EOE79" s="102"/>
      <c r="EOF79" s="103"/>
      <c r="EOK79" s="102"/>
      <c r="EOL79" s="102"/>
      <c r="EOM79" s="103"/>
      <c r="EOR79" s="102"/>
      <c r="EOS79" s="102"/>
      <c r="EOT79" s="103"/>
      <c r="EOY79" s="102"/>
      <c r="EOZ79" s="102"/>
      <c r="EPA79" s="103"/>
      <c r="EPF79" s="102"/>
      <c r="EPG79" s="102"/>
      <c r="EPH79" s="103"/>
      <c r="EPM79" s="102"/>
      <c r="EPN79" s="102"/>
      <c r="EPO79" s="103"/>
      <c r="EPT79" s="102"/>
      <c r="EPU79" s="102"/>
      <c r="EPV79" s="103"/>
      <c r="EQA79" s="102"/>
      <c r="EQB79" s="102"/>
      <c r="EQC79" s="103"/>
      <c r="EQH79" s="102"/>
      <c r="EQI79" s="102"/>
      <c r="EQJ79" s="103"/>
      <c r="EQO79" s="102"/>
      <c r="EQP79" s="102"/>
      <c r="EQQ79" s="103"/>
      <c r="EQV79" s="102"/>
      <c r="EQW79" s="102"/>
      <c r="EQX79" s="103"/>
      <c r="ERC79" s="102"/>
      <c r="ERD79" s="102"/>
      <c r="ERE79" s="103"/>
      <c r="ERJ79" s="102"/>
      <c r="ERK79" s="102"/>
      <c r="ERL79" s="103"/>
      <c r="ERQ79" s="102"/>
      <c r="ERR79" s="102"/>
      <c r="ERS79" s="103"/>
      <c r="ERX79" s="102"/>
      <c r="ERY79" s="102"/>
      <c r="ERZ79" s="103"/>
      <c r="ESE79" s="102"/>
      <c r="ESF79" s="102"/>
      <c r="ESG79" s="103"/>
      <c r="ESL79" s="102"/>
      <c r="ESM79" s="102"/>
      <c r="ESN79" s="103"/>
      <c r="ESS79" s="102"/>
      <c r="EST79" s="102"/>
      <c r="ESU79" s="103"/>
      <c r="ESZ79" s="102"/>
      <c r="ETA79" s="102"/>
      <c r="ETB79" s="103"/>
      <c r="ETG79" s="102"/>
      <c r="ETH79" s="102"/>
      <c r="ETI79" s="103"/>
      <c r="ETN79" s="102"/>
      <c r="ETO79" s="102"/>
      <c r="ETP79" s="103"/>
      <c r="ETU79" s="102"/>
      <c r="ETV79" s="102"/>
      <c r="ETW79" s="103"/>
      <c r="EUB79" s="102"/>
      <c r="EUC79" s="102"/>
      <c r="EUD79" s="103"/>
      <c r="EUI79" s="102"/>
      <c r="EUJ79" s="102"/>
      <c r="EUK79" s="103"/>
      <c r="EUP79" s="102"/>
      <c r="EUQ79" s="102"/>
      <c r="EUR79" s="103"/>
      <c r="EUW79" s="102"/>
      <c r="EUX79" s="102"/>
      <c r="EUY79" s="103"/>
      <c r="EVD79" s="102"/>
      <c r="EVE79" s="102"/>
      <c r="EVF79" s="103"/>
      <c r="EVK79" s="102"/>
      <c r="EVL79" s="102"/>
      <c r="EVM79" s="103"/>
      <c r="EVR79" s="102"/>
      <c r="EVS79" s="102"/>
      <c r="EVT79" s="103"/>
      <c r="EVY79" s="102"/>
      <c r="EVZ79" s="102"/>
      <c r="EWA79" s="103"/>
      <c r="EWF79" s="102"/>
      <c r="EWG79" s="102"/>
      <c r="EWH79" s="103"/>
      <c r="EWM79" s="102"/>
      <c r="EWN79" s="102"/>
      <c r="EWO79" s="103"/>
      <c r="EWT79" s="102"/>
      <c r="EWU79" s="102"/>
      <c r="EWV79" s="103"/>
      <c r="EXA79" s="102"/>
      <c r="EXB79" s="102"/>
      <c r="EXC79" s="103"/>
      <c r="EXH79" s="102"/>
      <c r="EXI79" s="102"/>
      <c r="EXJ79" s="103"/>
      <c r="EXO79" s="102"/>
      <c r="EXP79" s="102"/>
      <c r="EXQ79" s="103"/>
      <c r="EXV79" s="102"/>
      <c r="EXW79" s="102"/>
      <c r="EXX79" s="103"/>
      <c r="EYC79" s="102"/>
      <c r="EYD79" s="102"/>
      <c r="EYE79" s="103"/>
      <c r="EYJ79" s="102"/>
      <c r="EYK79" s="102"/>
      <c r="EYL79" s="103"/>
      <c r="EYQ79" s="102"/>
      <c r="EYR79" s="102"/>
      <c r="EYS79" s="103"/>
      <c r="EYX79" s="102"/>
      <c r="EYY79" s="102"/>
      <c r="EYZ79" s="103"/>
      <c r="EZE79" s="102"/>
      <c r="EZF79" s="102"/>
      <c r="EZG79" s="103"/>
      <c r="EZL79" s="102"/>
      <c r="EZM79" s="102"/>
      <c r="EZN79" s="103"/>
      <c r="EZS79" s="102"/>
      <c r="EZT79" s="102"/>
      <c r="EZU79" s="103"/>
      <c r="EZZ79" s="102"/>
      <c r="FAA79" s="102"/>
      <c r="FAB79" s="103"/>
      <c r="FAG79" s="102"/>
      <c r="FAH79" s="102"/>
      <c r="FAI79" s="103"/>
      <c r="FAN79" s="102"/>
      <c r="FAO79" s="102"/>
      <c r="FAP79" s="103"/>
      <c r="FAU79" s="102"/>
      <c r="FAV79" s="102"/>
      <c r="FAW79" s="103"/>
      <c r="FBB79" s="102"/>
      <c r="FBC79" s="102"/>
      <c r="FBD79" s="103"/>
      <c r="FBI79" s="102"/>
      <c r="FBJ79" s="102"/>
      <c r="FBK79" s="103"/>
      <c r="FBP79" s="102"/>
      <c r="FBQ79" s="102"/>
      <c r="FBR79" s="103"/>
      <c r="FBW79" s="102"/>
      <c r="FBX79" s="102"/>
      <c r="FBY79" s="103"/>
      <c r="FCD79" s="102"/>
      <c r="FCE79" s="102"/>
      <c r="FCF79" s="103"/>
      <c r="FCK79" s="102"/>
      <c r="FCL79" s="102"/>
      <c r="FCM79" s="103"/>
      <c r="FCR79" s="102"/>
      <c r="FCS79" s="102"/>
      <c r="FCT79" s="103"/>
      <c r="FCY79" s="102"/>
      <c r="FCZ79" s="102"/>
      <c r="FDA79" s="103"/>
      <c r="FDF79" s="102"/>
      <c r="FDG79" s="102"/>
      <c r="FDH79" s="103"/>
      <c r="FDM79" s="102"/>
      <c r="FDN79" s="102"/>
      <c r="FDO79" s="103"/>
      <c r="FDT79" s="102"/>
      <c r="FDU79" s="102"/>
      <c r="FDV79" s="103"/>
      <c r="FEA79" s="102"/>
      <c r="FEB79" s="102"/>
      <c r="FEC79" s="103"/>
      <c r="FEH79" s="102"/>
      <c r="FEI79" s="102"/>
      <c r="FEJ79" s="103"/>
      <c r="FEO79" s="102"/>
      <c r="FEP79" s="102"/>
      <c r="FEQ79" s="103"/>
      <c r="FEV79" s="102"/>
      <c r="FEW79" s="102"/>
      <c r="FEX79" s="103"/>
      <c r="FFC79" s="102"/>
      <c r="FFD79" s="102"/>
      <c r="FFE79" s="103"/>
      <c r="FFJ79" s="102"/>
      <c r="FFK79" s="102"/>
      <c r="FFL79" s="103"/>
      <c r="FFQ79" s="102"/>
      <c r="FFR79" s="102"/>
      <c r="FFS79" s="103"/>
      <c r="FFX79" s="102"/>
      <c r="FFY79" s="102"/>
      <c r="FFZ79" s="103"/>
      <c r="FGE79" s="102"/>
      <c r="FGF79" s="102"/>
      <c r="FGG79" s="103"/>
      <c r="FGL79" s="102"/>
      <c r="FGM79" s="102"/>
      <c r="FGN79" s="103"/>
      <c r="FGS79" s="102"/>
      <c r="FGT79" s="102"/>
      <c r="FGU79" s="103"/>
      <c r="FGZ79" s="102"/>
      <c r="FHA79" s="102"/>
      <c r="FHB79" s="103"/>
      <c r="FHG79" s="102"/>
      <c r="FHH79" s="102"/>
      <c r="FHI79" s="103"/>
      <c r="FHN79" s="102"/>
      <c r="FHO79" s="102"/>
      <c r="FHP79" s="103"/>
      <c r="FHU79" s="102"/>
      <c r="FHV79" s="102"/>
      <c r="FHW79" s="103"/>
      <c r="FIB79" s="102"/>
      <c r="FIC79" s="102"/>
      <c r="FID79" s="103"/>
      <c r="FII79" s="102"/>
      <c r="FIJ79" s="102"/>
      <c r="FIK79" s="103"/>
      <c r="FIP79" s="102"/>
      <c r="FIQ79" s="102"/>
      <c r="FIR79" s="103"/>
      <c r="FIW79" s="102"/>
      <c r="FIX79" s="102"/>
      <c r="FIY79" s="103"/>
      <c r="FJD79" s="102"/>
      <c r="FJE79" s="102"/>
      <c r="FJF79" s="103"/>
      <c r="FJK79" s="102"/>
      <c r="FJL79" s="102"/>
      <c r="FJM79" s="103"/>
      <c r="FJR79" s="102"/>
      <c r="FJS79" s="102"/>
      <c r="FJT79" s="103"/>
      <c r="FJY79" s="102"/>
      <c r="FJZ79" s="102"/>
      <c r="FKA79" s="103"/>
      <c r="FKF79" s="102"/>
      <c r="FKG79" s="102"/>
      <c r="FKH79" s="103"/>
      <c r="FKM79" s="102"/>
      <c r="FKN79" s="102"/>
      <c r="FKO79" s="103"/>
      <c r="FKT79" s="102"/>
      <c r="FKU79" s="102"/>
      <c r="FKV79" s="103"/>
      <c r="FLA79" s="102"/>
      <c r="FLB79" s="102"/>
      <c r="FLC79" s="103"/>
      <c r="FLH79" s="102"/>
      <c r="FLI79" s="102"/>
      <c r="FLJ79" s="103"/>
      <c r="FLO79" s="102"/>
      <c r="FLP79" s="102"/>
      <c r="FLQ79" s="103"/>
      <c r="FLV79" s="102"/>
      <c r="FLW79" s="102"/>
      <c r="FLX79" s="103"/>
      <c r="FMC79" s="102"/>
      <c r="FMD79" s="102"/>
      <c r="FME79" s="103"/>
      <c r="FMJ79" s="102"/>
      <c r="FMK79" s="102"/>
      <c r="FML79" s="103"/>
      <c r="FMQ79" s="102"/>
      <c r="FMR79" s="102"/>
      <c r="FMS79" s="103"/>
      <c r="FMX79" s="102"/>
      <c r="FMY79" s="102"/>
      <c r="FMZ79" s="103"/>
      <c r="FNE79" s="102"/>
      <c r="FNF79" s="102"/>
      <c r="FNG79" s="103"/>
      <c r="FNL79" s="102"/>
      <c r="FNM79" s="102"/>
      <c r="FNN79" s="103"/>
      <c r="FNS79" s="102"/>
      <c r="FNT79" s="102"/>
      <c r="FNU79" s="103"/>
      <c r="FNZ79" s="102"/>
      <c r="FOA79" s="102"/>
      <c r="FOB79" s="103"/>
      <c r="FOG79" s="102"/>
      <c r="FOH79" s="102"/>
      <c r="FOI79" s="103"/>
      <c r="FON79" s="102"/>
      <c r="FOO79" s="102"/>
      <c r="FOP79" s="103"/>
      <c r="FOU79" s="102"/>
      <c r="FOV79" s="102"/>
      <c r="FOW79" s="103"/>
      <c r="FPB79" s="102"/>
      <c r="FPC79" s="102"/>
      <c r="FPD79" s="103"/>
      <c r="FPI79" s="102"/>
      <c r="FPJ79" s="102"/>
      <c r="FPK79" s="103"/>
      <c r="FPP79" s="102"/>
      <c r="FPQ79" s="102"/>
      <c r="FPR79" s="103"/>
      <c r="FPW79" s="102"/>
      <c r="FPX79" s="102"/>
      <c r="FPY79" s="103"/>
      <c r="FQD79" s="102"/>
      <c r="FQE79" s="102"/>
      <c r="FQF79" s="103"/>
      <c r="FQK79" s="102"/>
      <c r="FQL79" s="102"/>
      <c r="FQM79" s="103"/>
      <c r="FQR79" s="102"/>
      <c r="FQS79" s="102"/>
      <c r="FQT79" s="103"/>
      <c r="FQY79" s="102"/>
      <c r="FQZ79" s="102"/>
      <c r="FRA79" s="103"/>
      <c r="FRF79" s="102"/>
      <c r="FRG79" s="102"/>
      <c r="FRH79" s="103"/>
      <c r="FRM79" s="102"/>
      <c r="FRN79" s="102"/>
      <c r="FRO79" s="103"/>
      <c r="FRT79" s="102"/>
      <c r="FRU79" s="102"/>
      <c r="FRV79" s="103"/>
      <c r="FSA79" s="102"/>
      <c r="FSB79" s="102"/>
      <c r="FSC79" s="103"/>
      <c r="FSH79" s="102"/>
      <c r="FSI79" s="102"/>
      <c r="FSJ79" s="103"/>
      <c r="FSO79" s="102"/>
      <c r="FSP79" s="102"/>
      <c r="FSQ79" s="103"/>
      <c r="FSV79" s="102"/>
      <c r="FSW79" s="102"/>
      <c r="FSX79" s="103"/>
      <c r="FTC79" s="102"/>
      <c r="FTD79" s="102"/>
      <c r="FTE79" s="103"/>
      <c r="FTJ79" s="102"/>
      <c r="FTK79" s="102"/>
      <c r="FTL79" s="103"/>
      <c r="FTQ79" s="102"/>
      <c r="FTR79" s="102"/>
      <c r="FTS79" s="103"/>
      <c r="FTX79" s="102"/>
      <c r="FTY79" s="102"/>
      <c r="FTZ79" s="103"/>
      <c r="FUE79" s="102"/>
      <c r="FUF79" s="102"/>
      <c r="FUG79" s="103"/>
      <c r="FUL79" s="102"/>
      <c r="FUM79" s="102"/>
      <c r="FUN79" s="103"/>
      <c r="FUS79" s="102"/>
      <c r="FUT79" s="102"/>
      <c r="FUU79" s="103"/>
      <c r="FUZ79" s="102"/>
      <c r="FVA79" s="102"/>
      <c r="FVB79" s="103"/>
      <c r="FVG79" s="102"/>
      <c r="FVH79" s="102"/>
      <c r="FVI79" s="103"/>
      <c r="FVN79" s="102"/>
      <c r="FVO79" s="102"/>
      <c r="FVP79" s="103"/>
      <c r="FVU79" s="102"/>
      <c r="FVV79" s="102"/>
      <c r="FVW79" s="103"/>
      <c r="FWB79" s="102"/>
      <c r="FWC79" s="102"/>
      <c r="FWD79" s="103"/>
      <c r="FWI79" s="102"/>
      <c r="FWJ79" s="102"/>
      <c r="FWK79" s="103"/>
      <c r="FWP79" s="102"/>
      <c r="FWQ79" s="102"/>
      <c r="FWR79" s="103"/>
      <c r="FWW79" s="102"/>
      <c r="FWX79" s="102"/>
      <c r="FWY79" s="103"/>
      <c r="FXD79" s="102"/>
      <c r="FXE79" s="102"/>
      <c r="FXF79" s="103"/>
      <c r="FXK79" s="102"/>
      <c r="FXL79" s="102"/>
      <c r="FXM79" s="103"/>
      <c r="FXR79" s="102"/>
      <c r="FXS79" s="102"/>
      <c r="FXT79" s="103"/>
      <c r="FXY79" s="102"/>
      <c r="FXZ79" s="102"/>
      <c r="FYA79" s="103"/>
      <c r="FYF79" s="102"/>
      <c r="FYG79" s="102"/>
      <c r="FYH79" s="103"/>
      <c r="FYM79" s="102"/>
      <c r="FYN79" s="102"/>
      <c r="FYO79" s="103"/>
      <c r="FYT79" s="102"/>
      <c r="FYU79" s="102"/>
      <c r="FYV79" s="103"/>
      <c r="FZA79" s="102"/>
      <c r="FZB79" s="102"/>
      <c r="FZC79" s="103"/>
      <c r="FZH79" s="102"/>
      <c r="FZI79" s="102"/>
      <c r="FZJ79" s="103"/>
      <c r="FZO79" s="102"/>
      <c r="FZP79" s="102"/>
      <c r="FZQ79" s="103"/>
      <c r="FZV79" s="102"/>
      <c r="FZW79" s="102"/>
      <c r="FZX79" s="103"/>
      <c r="GAC79" s="102"/>
      <c r="GAD79" s="102"/>
      <c r="GAE79" s="103"/>
      <c r="GAJ79" s="102"/>
      <c r="GAK79" s="102"/>
      <c r="GAL79" s="103"/>
      <c r="GAQ79" s="102"/>
      <c r="GAR79" s="102"/>
      <c r="GAS79" s="103"/>
      <c r="GAX79" s="102"/>
      <c r="GAY79" s="102"/>
      <c r="GAZ79" s="103"/>
      <c r="GBE79" s="102"/>
      <c r="GBF79" s="102"/>
      <c r="GBG79" s="103"/>
      <c r="GBL79" s="102"/>
      <c r="GBM79" s="102"/>
      <c r="GBN79" s="103"/>
      <c r="GBS79" s="102"/>
      <c r="GBT79" s="102"/>
      <c r="GBU79" s="103"/>
      <c r="GBZ79" s="102"/>
      <c r="GCA79" s="102"/>
      <c r="GCB79" s="103"/>
      <c r="GCG79" s="102"/>
      <c r="GCH79" s="102"/>
      <c r="GCI79" s="103"/>
      <c r="GCN79" s="102"/>
      <c r="GCO79" s="102"/>
      <c r="GCP79" s="103"/>
      <c r="GCU79" s="102"/>
      <c r="GCV79" s="102"/>
      <c r="GCW79" s="103"/>
      <c r="GDB79" s="102"/>
      <c r="GDC79" s="102"/>
      <c r="GDD79" s="103"/>
      <c r="GDI79" s="102"/>
      <c r="GDJ79" s="102"/>
      <c r="GDK79" s="103"/>
      <c r="GDP79" s="102"/>
      <c r="GDQ79" s="102"/>
      <c r="GDR79" s="103"/>
      <c r="GDW79" s="102"/>
      <c r="GDX79" s="102"/>
      <c r="GDY79" s="103"/>
      <c r="GED79" s="102"/>
      <c r="GEE79" s="102"/>
      <c r="GEF79" s="103"/>
      <c r="GEK79" s="102"/>
      <c r="GEL79" s="102"/>
      <c r="GEM79" s="103"/>
      <c r="GER79" s="102"/>
      <c r="GES79" s="102"/>
      <c r="GET79" s="103"/>
      <c r="GEY79" s="102"/>
      <c r="GEZ79" s="102"/>
      <c r="GFA79" s="103"/>
      <c r="GFF79" s="102"/>
      <c r="GFG79" s="102"/>
      <c r="GFH79" s="103"/>
      <c r="GFM79" s="102"/>
      <c r="GFN79" s="102"/>
      <c r="GFO79" s="103"/>
      <c r="GFT79" s="102"/>
      <c r="GFU79" s="102"/>
      <c r="GFV79" s="103"/>
      <c r="GGA79" s="102"/>
      <c r="GGB79" s="102"/>
      <c r="GGC79" s="103"/>
      <c r="GGH79" s="102"/>
      <c r="GGI79" s="102"/>
      <c r="GGJ79" s="103"/>
      <c r="GGO79" s="102"/>
      <c r="GGP79" s="102"/>
      <c r="GGQ79" s="103"/>
      <c r="GGV79" s="102"/>
      <c r="GGW79" s="102"/>
      <c r="GGX79" s="103"/>
      <c r="GHC79" s="102"/>
      <c r="GHD79" s="102"/>
      <c r="GHE79" s="103"/>
      <c r="GHJ79" s="102"/>
      <c r="GHK79" s="102"/>
      <c r="GHL79" s="103"/>
      <c r="GHQ79" s="102"/>
      <c r="GHR79" s="102"/>
      <c r="GHS79" s="103"/>
      <c r="GHX79" s="102"/>
      <c r="GHY79" s="102"/>
      <c r="GHZ79" s="103"/>
      <c r="GIE79" s="102"/>
      <c r="GIF79" s="102"/>
      <c r="GIG79" s="103"/>
      <c r="GIL79" s="102"/>
      <c r="GIM79" s="102"/>
      <c r="GIN79" s="103"/>
      <c r="GIS79" s="102"/>
      <c r="GIT79" s="102"/>
      <c r="GIU79" s="103"/>
      <c r="GIZ79" s="102"/>
      <c r="GJA79" s="102"/>
      <c r="GJB79" s="103"/>
      <c r="GJG79" s="102"/>
      <c r="GJH79" s="102"/>
      <c r="GJI79" s="103"/>
      <c r="GJN79" s="102"/>
      <c r="GJO79" s="102"/>
      <c r="GJP79" s="103"/>
      <c r="GJU79" s="102"/>
      <c r="GJV79" s="102"/>
      <c r="GJW79" s="103"/>
      <c r="GKB79" s="102"/>
      <c r="GKC79" s="102"/>
      <c r="GKD79" s="103"/>
      <c r="GKI79" s="102"/>
      <c r="GKJ79" s="102"/>
      <c r="GKK79" s="103"/>
      <c r="GKP79" s="102"/>
      <c r="GKQ79" s="102"/>
      <c r="GKR79" s="103"/>
      <c r="GKW79" s="102"/>
      <c r="GKX79" s="102"/>
      <c r="GKY79" s="103"/>
      <c r="GLD79" s="102"/>
      <c r="GLE79" s="102"/>
      <c r="GLF79" s="103"/>
      <c r="GLK79" s="102"/>
      <c r="GLL79" s="102"/>
      <c r="GLM79" s="103"/>
      <c r="GLR79" s="102"/>
      <c r="GLS79" s="102"/>
      <c r="GLT79" s="103"/>
      <c r="GLY79" s="102"/>
      <c r="GLZ79" s="102"/>
      <c r="GMA79" s="103"/>
      <c r="GMF79" s="102"/>
      <c r="GMG79" s="102"/>
      <c r="GMH79" s="103"/>
      <c r="GMM79" s="102"/>
      <c r="GMN79" s="102"/>
      <c r="GMO79" s="103"/>
      <c r="GMT79" s="102"/>
      <c r="GMU79" s="102"/>
      <c r="GMV79" s="103"/>
      <c r="GNA79" s="102"/>
      <c r="GNB79" s="102"/>
      <c r="GNC79" s="103"/>
      <c r="GNH79" s="102"/>
      <c r="GNI79" s="102"/>
      <c r="GNJ79" s="103"/>
      <c r="GNO79" s="102"/>
      <c r="GNP79" s="102"/>
      <c r="GNQ79" s="103"/>
      <c r="GNV79" s="102"/>
      <c r="GNW79" s="102"/>
      <c r="GNX79" s="103"/>
      <c r="GOC79" s="102"/>
      <c r="GOD79" s="102"/>
      <c r="GOE79" s="103"/>
      <c r="GOJ79" s="102"/>
      <c r="GOK79" s="102"/>
      <c r="GOL79" s="103"/>
      <c r="GOQ79" s="102"/>
      <c r="GOR79" s="102"/>
      <c r="GOS79" s="103"/>
      <c r="GOX79" s="102"/>
      <c r="GOY79" s="102"/>
      <c r="GOZ79" s="103"/>
      <c r="GPE79" s="102"/>
      <c r="GPF79" s="102"/>
      <c r="GPG79" s="103"/>
      <c r="GPL79" s="102"/>
      <c r="GPM79" s="102"/>
      <c r="GPN79" s="103"/>
      <c r="GPS79" s="102"/>
      <c r="GPT79" s="102"/>
      <c r="GPU79" s="103"/>
      <c r="GPZ79" s="102"/>
      <c r="GQA79" s="102"/>
      <c r="GQB79" s="103"/>
      <c r="GQG79" s="102"/>
      <c r="GQH79" s="102"/>
      <c r="GQI79" s="103"/>
      <c r="GQN79" s="102"/>
      <c r="GQO79" s="102"/>
      <c r="GQP79" s="103"/>
      <c r="GQU79" s="102"/>
      <c r="GQV79" s="102"/>
      <c r="GQW79" s="103"/>
      <c r="GRB79" s="102"/>
      <c r="GRC79" s="102"/>
      <c r="GRD79" s="103"/>
      <c r="GRI79" s="102"/>
      <c r="GRJ79" s="102"/>
      <c r="GRK79" s="103"/>
      <c r="GRP79" s="102"/>
      <c r="GRQ79" s="102"/>
      <c r="GRR79" s="103"/>
      <c r="GRW79" s="102"/>
      <c r="GRX79" s="102"/>
      <c r="GRY79" s="103"/>
      <c r="GSD79" s="102"/>
      <c r="GSE79" s="102"/>
      <c r="GSF79" s="103"/>
      <c r="GSK79" s="102"/>
      <c r="GSL79" s="102"/>
      <c r="GSM79" s="103"/>
      <c r="GSR79" s="102"/>
      <c r="GSS79" s="102"/>
      <c r="GST79" s="103"/>
      <c r="GSY79" s="102"/>
      <c r="GSZ79" s="102"/>
      <c r="GTA79" s="103"/>
      <c r="GTF79" s="102"/>
      <c r="GTG79" s="102"/>
      <c r="GTH79" s="103"/>
      <c r="GTM79" s="102"/>
      <c r="GTN79" s="102"/>
      <c r="GTO79" s="103"/>
      <c r="GTT79" s="102"/>
      <c r="GTU79" s="102"/>
      <c r="GTV79" s="103"/>
      <c r="GUA79" s="102"/>
      <c r="GUB79" s="102"/>
      <c r="GUC79" s="103"/>
      <c r="GUH79" s="102"/>
      <c r="GUI79" s="102"/>
      <c r="GUJ79" s="103"/>
      <c r="GUO79" s="102"/>
      <c r="GUP79" s="102"/>
      <c r="GUQ79" s="103"/>
      <c r="GUV79" s="102"/>
      <c r="GUW79" s="102"/>
      <c r="GUX79" s="103"/>
      <c r="GVC79" s="102"/>
      <c r="GVD79" s="102"/>
      <c r="GVE79" s="103"/>
      <c r="GVJ79" s="102"/>
      <c r="GVK79" s="102"/>
      <c r="GVL79" s="103"/>
      <c r="GVQ79" s="102"/>
      <c r="GVR79" s="102"/>
      <c r="GVS79" s="103"/>
      <c r="GVX79" s="102"/>
      <c r="GVY79" s="102"/>
      <c r="GVZ79" s="103"/>
      <c r="GWE79" s="102"/>
      <c r="GWF79" s="102"/>
      <c r="GWG79" s="103"/>
      <c r="GWL79" s="102"/>
      <c r="GWM79" s="102"/>
      <c r="GWN79" s="103"/>
      <c r="GWS79" s="102"/>
      <c r="GWT79" s="102"/>
      <c r="GWU79" s="103"/>
      <c r="GWZ79" s="102"/>
      <c r="GXA79" s="102"/>
      <c r="GXB79" s="103"/>
      <c r="GXG79" s="102"/>
      <c r="GXH79" s="102"/>
      <c r="GXI79" s="103"/>
      <c r="GXN79" s="102"/>
      <c r="GXO79" s="102"/>
      <c r="GXP79" s="103"/>
      <c r="GXU79" s="102"/>
      <c r="GXV79" s="102"/>
      <c r="GXW79" s="103"/>
      <c r="GYB79" s="102"/>
      <c r="GYC79" s="102"/>
      <c r="GYD79" s="103"/>
      <c r="GYI79" s="102"/>
      <c r="GYJ79" s="102"/>
      <c r="GYK79" s="103"/>
      <c r="GYP79" s="102"/>
      <c r="GYQ79" s="102"/>
      <c r="GYR79" s="103"/>
      <c r="GYW79" s="102"/>
      <c r="GYX79" s="102"/>
      <c r="GYY79" s="103"/>
      <c r="GZD79" s="102"/>
      <c r="GZE79" s="102"/>
      <c r="GZF79" s="103"/>
      <c r="GZK79" s="102"/>
      <c r="GZL79" s="102"/>
      <c r="GZM79" s="103"/>
      <c r="GZR79" s="102"/>
      <c r="GZS79" s="102"/>
      <c r="GZT79" s="103"/>
      <c r="GZY79" s="102"/>
      <c r="GZZ79" s="102"/>
      <c r="HAA79" s="103"/>
      <c r="HAF79" s="102"/>
      <c r="HAG79" s="102"/>
      <c r="HAH79" s="103"/>
      <c r="HAM79" s="102"/>
      <c r="HAN79" s="102"/>
      <c r="HAO79" s="103"/>
      <c r="HAT79" s="102"/>
      <c r="HAU79" s="102"/>
      <c r="HAV79" s="103"/>
      <c r="HBA79" s="102"/>
      <c r="HBB79" s="102"/>
      <c r="HBC79" s="103"/>
      <c r="HBH79" s="102"/>
      <c r="HBI79" s="102"/>
      <c r="HBJ79" s="103"/>
      <c r="HBO79" s="102"/>
      <c r="HBP79" s="102"/>
      <c r="HBQ79" s="103"/>
      <c r="HBV79" s="102"/>
      <c r="HBW79" s="102"/>
      <c r="HBX79" s="103"/>
      <c r="HCC79" s="102"/>
      <c r="HCD79" s="102"/>
      <c r="HCE79" s="103"/>
      <c r="HCJ79" s="102"/>
      <c r="HCK79" s="102"/>
      <c r="HCL79" s="103"/>
      <c r="HCQ79" s="102"/>
      <c r="HCR79" s="102"/>
      <c r="HCS79" s="103"/>
      <c r="HCX79" s="102"/>
      <c r="HCY79" s="102"/>
      <c r="HCZ79" s="103"/>
      <c r="HDE79" s="102"/>
      <c r="HDF79" s="102"/>
      <c r="HDG79" s="103"/>
      <c r="HDL79" s="102"/>
      <c r="HDM79" s="102"/>
      <c r="HDN79" s="103"/>
      <c r="HDS79" s="102"/>
      <c r="HDT79" s="102"/>
      <c r="HDU79" s="103"/>
      <c r="HDZ79" s="102"/>
      <c r="HEA79" s="102"/>
      <c r="HEB79" s="103"/>
      <c r="HEG79" s="102"/>
      <c r="HEH79" s="102"/>
      <c r="HEI79" s="103"/>
      <c r="HEN79" s="102"/>
      <c r="HEO79" s="102"/>
      <c r="HEP79" s="103"/>
      <c r="HEU79" s="102"/>
      <c r="HEV79" s="102"/>
      <c r="HEW79" s="103"/>
      <c r="HFB79" s="102"/>
      <c r="HFC79" s="102"/>
      <c r="HFD79" s="103"/>
      <c r="HFI79" s="102"/>
      <c r="HFJ79" s="102"/>
      <c r="HFK79" s="103"/>
      <c r="HFP79" s="102"/>
      <c r="HFQ79" s="102"/>
      <c r="HFR79" s="103"/>
      <c r="HFW79" s="102"/>
      <c r="HFX79" s="102"/>
      <c r="HFY79" s="103"/>
      <c r="HGD79" s="102"/>
      <c r="HGE79" s="102"/>
      <c r="HGF79" s="103"/>
      <c r="HGK79" s="102"/>
      <c r="HGL79" s="102"/>
      <c r="HGM79" s="103"/>
      <c r="HGR79" s="102"/>
      <c r="HGS79" s="102"/>
      <c r="HGT79" s="103"/>
      <c r="HGY79" s="102"/>
      <c r="HGZ79" s="102"/>
      <c r="HHA79" s="103"/>
      <c r="HHF79" s="102"/>
      <c r="HHG79" s="102"/>
      <c r="HHH79" s="103"/>
      <c r="HHM79" s="102"/>
      <c r="HHN79" s="102"/>
      <c r="HHO79" s="103"/>
      <c r="HHT79" s="102"/>
      <c r="HHU79" s="102"/>
      <c r="HHV79" s="103"/>
      <c r="HIA79" s="102"/>
      <c r="HIB79" s="102"/>
      <c r="HIC79" s="103"/>
      <c r="HIH79" s="102"/>
      <c r="HII79" s="102"/>
      <c r="HIJ79" s="103"/>
      <c r="HIO79" s="102"/>
      <c r="HIP79" s="102"/>
      <c r="HIQ79" s="103"/>
      <c r="HIV79" s="102"/>
      <c r="HIW79" s="102"/>
      <c r="HIX79" s="103"/>
      <c r="HJC79" s="102"/>
      <c r="HJD79" s="102"/>
      <c r="HJE79" s="103"/>
      <c r="HJJ79" s="102"/>
      <c r="HJK79" s="102"/>
      <c r="HJL79" s="103"/>
      <c r="HJQ79" s="102"/>
      <c r="HJR79" s="102"/>
      <c r="HJS79" s="103"/>
      <c r="HJX79" s="102"/>
      <c r="HJY79" s="102"/>
      <c r="HJZ79" s="103"/>
      <c r="HKE79" s="102"/>
      <c r="HKF79" s="102"/>
      <c r="HKG79" s="103"/>
      <c r="HKL79" s="102"/>
      <c r="HKM79" s="102"/>
      <c r="HKN79" s="103"/>
      <c r="HKS79" s="102"/>
      <c r="HKT79" s="102"/>
      <c r="HKU79" s="103"/>
      <c r="HKZ79" s="102"/>
      <c r="HLA79" s="102"/>
      <c r="HLB79" s="103"/>
      <c r="HLG79" s="102"/>
      <c r="HLH79" s="102"/>
      <c r="HLI79" s="103"/>
      <c r="HLN79" s="102"/>
      <c r="HLO79" s="102"/>
      <c r="HLP79" s="103"/>
      <c r="HLU79" s="102"/>
      <c r="HLV79" s="102"/>
      <c r="HLW79" s="103"/>
      <c r="HMB79" s="102"/>
      <c r="HMC79" s="102"/>
      <c r="HMD79" s="103"/>
      <c r="HMI79" s="102"/>
      <c r="HMJ79" s="102"/>
      <c r="HMK79" s="103"/>
      <c r="HMP79" s="102"/>
      <c r="HMQ79" s="102"/>
      <c r="HMR79" s="103"/>
      <c r="HMW79" s="102"/>
      <c r="HMX79" s="102"/>
      <c r="HMY79" s="103"/>
      <c r="HND79" s="102"/>
      <c r="HNE79" s="102"/>
      <c r="HNF79" s="103"/>
      <c r="HNK79" s="102"/>
      <c r="HNL79" s="102"/>
      <c r="HNM79" s="103"/>
      <c r="HNR79" s="102"/>
      <c r="HNS79" s="102"/>
      <c r="HNT79" s="103"/>
      <c r="HNY79" s="102"/>
      <c r="HNZ79" s="102"/>
      <c r="HOA79" s="103"/>
      <c r="HOF79" s="102"/>
      <c r="HOG79" s="102"/>
      <c r="HOH79" s="103"/>
      <c r="HOM79" s="102"/>
      <c r="HON79" s="102"/>
      <c r="HOO79" s="103"/>
      <c r="HOT79" s="102"/>
      <c r="HOU79" s="102"/>
      <c r="HOV79" s="103"/>
      <c r="HPA79" s="102"/>
      <c r="HPB79" s="102"/>
      <c r="HPC79" s="103"/>
      <c r="HPH79" s="102"/>
      <c r="HPI79" s="102"/>
      <c r="HPJ79" s="103"/>
      <c r="HPO79" s="102"/>
      <c r="HPP79" s="102"/>
      <c r="HPQ79" s="103"/>
      <c r="HPV79" s="102"/>
      <c r="HPW79" s="102"/>
      <c r="HPX79" s="103"/>
      <c r="HQC79" s="102"/>
      <c r="HQD79" s="102"/>
      <c r="HQE79" s="103"/>
      <c r="HQJ79" s="102"/>
      <c r="HQK79" s="102"/>
      <c r="HQL79" s="103"/>
      <c r="HQQ79" s="102"/>
      <c r="HQR79" s="102"/>
      <c r="HQS79" s="103"/>
      <c r="HQX79" s="102"/>
      <c r="HQY79" s="102"/>
      <c r="HQZ79" s="103"/>
      <c r="HRE79" s="102"/>
      <c r="HRF79" s="102"/>
      <c r="HRG79" s="103"/>
      <c r="HRL79" s="102"/>
      <c r="HRM79" s="102"/>
      <c r="HRN79" s="103"/>
      <c r="HRS79" s="102"/>
      <c r="HRT79" s="102"/>
      <c r="HRU79" s="103"/>
      <c r="HRZ79" s="102"/>
      <c r="HSA79" s="102"/>
      <c r="HSB79" s="103"/>
      <c r="HSG79" s="102"/>
      <c r="HSH79" s="102"/>
      <c r="HSI79" s="103"/>
      <c r="HSN79" s="102"/>
      <c r="HSO79" s="102"/>
      <c r="HSP79" s="103"/>
      <c r="HSU79" s="102"/>
      <c r="HSV79" s="102"/>
      <c r="HSW79" s="103"/>
      <c r="HTB79" s="102"/>
      <c r="HTC79" s="102"/>
      <c r="HTD79" s="103"/>
      <c r="HTI79" s="102"/>
      <c r="HTJ79" s="102"/>
      <c r="HTK79" s="103"/>
      <c r="HTP79" s="102"/>
      <c r="HTQ79" s="102"/>
      <c r="HTR79" s="103"/>
      <c r="HTW79" s="102"/>
      <c r="HTX79" s="102"/>
      <c r="HTY79" s="103"/>
      <c r="HUD79" s="102"/>
      <c r="HUE79" s="102"/>
      <c r="HUF79" s="103"/>
      <c r="HUK79" s="102"/>
      <c r="HUL79" s="102"/>
      <c r="HUM79" s="103"/>
      <c r="HUR79" s="102"/>
      <c r="HUS79" s="102"/>
      <c r="HUT79" s="103"/>
      <c r="HUY79" s="102"/>
      <c r="HUZ79" s="102"/>
      <c r="HVA79" s="103"/>
      <c r="HVF79" s="102"/>
      <c r="HVG79" s="102"/>
      <c r="HVH79" s="103"/>
      <c r="HVM79" s="102"/>
      <c r="HVN79" s="102"/>
      <c r="HVO79" s="103"/>
      <c r="HVT79" s="102"/>
      <c r="HVU79" s="102"/>
      <c r="HVV79" s="103"/>
      <c r="HWA79" s="102"/>
      <c r="HWB79" s="102"/>
      <c r="HWC79" s="103"/>
      <c r="HWH79" s="102"/>
      <c r="HWI79" s="102"/>
      <c r="HWJ79" s="103"/>
      <c r="HWO79" s="102"/>
      <c r="HWP79" s="102"/>
      <c r="HWQ79" s="103"/>
      <c r="HWV79" s="102"/>
      <c r="HWW79" s="102"/>
      <c r="HWX79" s="103"/>
      <c r="HXC79" s="102"/>
      <c r="HXD79" s="102"/>
      <c r="HXE79" s="103"/>
      <c r="HXJ79" s="102"/>
      <c r="HXK79" s="102"/>
      <c r="HXL79" s="103"/>
      <c r="HXQ79" s="102"/>
      <c r="HXR79" s="102"/>
      <c r="HXS79" s="103"/>
      <c r="HXX79" s="102"/>
      <c r="HXY79" s="102"/>
      <c r="HXZ79" s="103"/>
      <c r="HYE79" s="102"/>
      <c r="HYF79" s="102"/>
      <c r="HYG79" s="103"/>
      <c r="HYL79" s="102"/>
      <c r="HYM79" s="102"/>
      <c r="HYN79" s="103"/>
      <c r="HYS79" s="102"/>
      <c r="HYT79" s="102"/>
      <c r="HYU79" s="103"/>
      <c r="HYZ79" s="102"/>
      <c r="HZA79" s="102"/>
      <c r="HZB79" s="103"/>
      <c r="HZG79" s="102"/>
      <c r="HZH79" s="102"/>
      <c r="HZI79" s="103"/>
      <c r="HZN79" s="102"/>
      <c r="HZO79" s="102"/>
      <c r="HZP79" s="103"/>
      <c r="HZU79" s="102"/>
      <c r="HZV79" s="102"/>
      <c r="HZW79" s="103"/>
      <c r="IAB79" s="102"/>
      <c r="IAC79" s="102"/>
      <c r="IAD79" s="103"/>
      <c r="IAI79" s="102"/>
      <c r="IAJ79" s="102"/>
      <c r="IAK79" s="103"/>
      <c r="IAP79" s="102"/>
      <c r="IAQ79" s="102"/>
      <c r="IAR79" s="103"/>
      <c r="IAW79" s="102"/>
      <c r="IAX79" s="102"/>
      <c r="IAY79" s="103"/>
      <c r="IBD79" s="102"/>
      <c r="IBE79" s="102"/>
      <c r="IBF79" s="103"/>
      <c r="IBK79" s="102"/>
      <c r="IBL79" s="102"/>
      <c r="IBM79" s="103"/>
      <c r="IBR79" s="102"/>
      <c r="IBS79" s="102"/>
      <c r="IBT79" s="103"/>
      <c r="IBY79" s="102"/>
      <c r="IBZ79" s="102"/>
      <c r="ICA79" s="103"/>
      <c r="ICF79" s="102"/>
      <c r="ICG79" s="102"/>
      <c r="ICH79" s="103"/>
      <c r="ICM79" s="102"/>
      <c r="ICN79" s="102"/>
      <c r="ICO79" s="103"/>
      <c r="ICT79" s="102"/>
      <c r="ICU79" s="102"/>
      <c r="ICV79" s="103"/>
      <c r="IDA79" s="102"/>
      <c r="IDB79" s="102"/>
      <c r="IDC79" s="103"/>
      <c r="IDH79" s="102"/>
      <c r="IDI79" s="102"/>
      <c r="IDJ79" s="103"/>
      <c r="IDO79" s="102"/>
      <c r="IDP79" s="102"/>
      <c r="IDQ79" s="103"/>
      <c r="IDV79" s="102"/>
      <c r="IDW79" s="102"/>
      <c r="IDX79" s="103"/>
      <c r="IEC79" s="102"/>
      <c r="IED79" s="102"/>
      <c r="IEE79" s="103"/>
      <c r="IEJ79" s="102"/>
      <c r="IEK79" s="102"/>
      <c r="IEL79" s="103"/>
      <c r="IEQ79" s="102"/>
      <c r="IER79" s="102"/>
      <c r="IES79" s="103"/>
      <c r="IEX79" s="102"/>
      <c r="IEY79" s="102"/>
      <c r="IEZ79" s="103"/>
      <c r="IFE79" s="102"/>
      <c r="IFF79" s="102"/>
      <c r="IFG79" s="103"/>
      <c r="IFL79" s="102"/>
      <c r="IFM79" s="102"/>
      <c r="IFN79" s="103"/>
      <c r="IFS79" s="102"/>
      <c r="IFT79" s="102"/>
      <c r="IFU79" s="103"/>
      <c r="IFZ79" s="102"/>
      <c r="IGA79" s="102"/>
      <c r="IGB79" s="103"/>
      <c r="IGG79" s="102"/>
      <c r="IGH79" s="102"/>
      <c r="IGI79" s="103"/>
      <c r="IGN79" s="102"/>
      <c r="IGO79" s="102"/>
      <c r="IGP79" s="103"/>
      <c r="IGU79" s="102"/>
      <c r="IGV79" s="102"/>
      <c r="IGW79" s="103"/>
      <c r="IHB79" s="102"/>
      <c r="IHC79" s="102"/>
      <c r="IHD79" s="103"/>
      <c r="IHI79" s="102"/>
      <c r="IHJ79" s="102"/>
      <c r="IHK79" s="103"/>
      <c r="IHP79" s="102"/>
      <c r="IHQ79" s="102"/>
      <c r="IHR79" s="103"/>
      <c r="IHW79" s="102"/>
      <c r="IHX79" s="102"/>
      <c r="IHY79" s="103"/>
      <c r="IID79" s="102"/>
      <c r="IIE79" s="102"/>
      <c r="IIF79" s="103"/>
      <c r="IIK79" s="102"/>
      <c r="IIL79" s="102"/>
      <c r="IIM79" s="103"/>
      <c r="IIR79" s="102"/>
      <c r="IIS79" s="102"/>
      <c r="IIT79" s="103"/>
      <c r="IIY79" s="102"/>
      <c r="IIZ79" s="102"/>
      <c r="IJA79" s="103"/>
      <c r="IJF79" s="102"/>
      <c r="IJG79" s="102"/>
      <c r="IJH79" s="103"/>
      <c r="IJM79" s="102"/>
      <c r="IJN79" s="102"/>
      <c r="IJO79" s="103"/>
      <c r="IJT79" s="102"/>
      <c r="IJU79" s="102"/>
      <c r="IJV79" s="103"/>
      <c r="IKA79" s="102"/>
      <c r="IKB79" s="102"/>
      <c r="IKC79" s="103"/>
      <c r="IKH79" s="102"/>
      <c r="IKI79" s="102"/>
      <c r="IKJ79" s="103"/>
      <c r="IKO79" s="102"/>
      <c r="IKP79" s="102"/>
      <c r="IKQ79" s="103"/>
      <c r="IKV79" s="102"/>
      <c r="IKW79" s="102"/>
      <c r="IKX79" s="103"/>
      <c r="ILC79" s="102"/>
      <c r="ILD79" s="102"/>
      <c r="ILE79" s="103"/>
      <c r="ILJ79" s="102"/>
      <c r="ILK79" s="102"/>
      <c r="ILL79" s="103"/>
      <c r="ILQ79" s="102"/>
      <c r="ILR79" s="102"/>
      <c r="ILS79" s="103"/>
      <c r="ILX79" s="102"/>
      <c r="ILY79" s="102"/>
      <c r="ILZ79" s="103"/>
      <c r="IME79" s="102"/>
      <c r="IMF79" s="102"/>
      <c r="IMG79" s="103"/>
      <c r="IML79" s="102"/>
      <c r="IMM79" s="102"/>
      <c r="IMN79" s="103"/>
      <c r="IMS79" s="102"/>
      <c r="IMT79" s="102"/>
      <c r="IMU79" s="103"/>
      <c r="IMZ79" s="102"/>
      <c r="INA79" s="102"/>
      <c r="INB79" s="103"/>
      <c r="ING79" s="102"/>
      <c r="INH79" s="102"/>
      <c r="INI79" s="103"/>
      <c r="INN79" s="102"/>
      <c r="INO79" s="102"/>
      <c r="INP79" s="103"/>
      <c r="INU79" s="102"/>
      <c r="INV79" s="102"/>
      <c r="INW79" s="103"/>
      <c r="IOB79" s="102"/>
      <c r="IOC79" s="102"/>
      <c r="IOD79" s="103"/>
      <c r="IOI79" s="102"/>
      <c r="IOJ79" s="102"/>
      <c r="IOK79" s="103"/>
      <c r="IOP79" s="102"/>
      <c r="IOQ79" s="102"/>
      <c r="IOR79" s="103"/>
      <c r="IOW79" s="102"/>
      <c r="IOX79" s="102"/>
      <c r="IOY79" s="103"/>
      <c r="IPD79" s="102"/>
      <c r="IPE79" s="102"/>
      <c r="IPF79" s="103"/>
      <c r="IPK79" s="102"/>
      <c r="IPL79" s="102"/>
      <c r="IPM79" s="103"/>
      <c r="IPR79" s="102"/>
      <c r="IPS79" s="102"/>
      <c r="IPT79" s="103"/>
      <c r="IPY79" s="102"/>
      <c r="IPZ79" s="102"/>
      <c r="IQA79" s="103"/>
      <c r="IQF79" s="102"/>
      <c r="IQG79" s="102"/>
      <c r="IQH79" s="103"/>
      <c r="IQM79" s="102"/>
      <c r="IQN79" s="102"/>
      <c r="IQO79" s="103"/>
      <c r="IQT79" s="102"/>
      <c r="IQU79" s="102"/>
      <c r="IQV79" s="103"/>
      <c r="IRA79" s="102"/>
      <c r="IRB79" s="102"/>
      <c r="IRC79" s="103"/>
      <c r="IRH79" s="102"/>
      <c r="IRI79" s="102"/>
      <c r="IRJ79" s="103"/>
      <c r="IRO79" s="102"/>
      <c r="IRP79" s="102"/>
      <c r="IRQ79" s="103"/>
      <c r="IRV79" s="102"/>
      <c r="IRW79" s="102"/>
      <c r="IRX79" s="103"/>
      <c r="ISC79" s="102"/>
      <c r="ISD79" s="102"/>
      <c r="ISE79" s="103"/>
      <c r="ISJ79" s="102"/>
      <c r="ISK79" s="102"/>
      <c r="ISL79" s="103"/>
      <c r="ISQ79" s="102"/>
      <c r="ISR79" s="102"/>
      <c r="ISS79" s="103"/>
      <c r="ISX79" s="102"/>
      <c r="ISY79" s="102"/>
      <c r="ISZ79" s="103"/>
      <c r="ITE79" s="102"/>
      <c r="ITF79" s="102"/>
      <c r="ITG79" s="103"/>
      <c r="ITL79" s="102"/>
      <c r="ITM79" s="102"/>
      <c r="ITN79" s="103"/>
      <c r="ITS79" s="102"/>
      <c r="ITT79" s="102"/>
      <c r="ITU79" s="103"/>
      <c r="ITZ79" s="102"/>
      <c r="IUA79" s="102"/>
      <c r="IUB79" s="103"/>
      <c r="IUG79" s="102"/>
      <c r="IUH79" s="102"/>
      <c r="IUI79" s="103"/>
      <c r="IUN79" s="102"/>
      <c r="IUO79" s="102"/>
      <c r="IUP79" s="103"/>
      <c r="IUU79" s="102"/>
      <c r="IUV79" s="102"/>
      <c r="IUW79" s="103"/>
      <c r="IVB79" s="102"/>
      <c r="IVC79" s="102"/>
      <c r="IVD79" s="103"/>
      <c r="IVI79" s="102"/>
      <c r="IVJ79" s="102"/>
      <c r="IVK79" s="103"/>
      <c r="IVP79" s="102"/>
      <c r="IVQ79" s="102"/>
      <c r="IVR79" s="103"/>
      <c r="IVW79" s="102"/>
      <c r="IVX79" s="102"/>
      <c r="IVY79" s="103"/>
      <c r="IWD79" s="102"/>
      <c r="IWE79" s="102"/>
      <c r="IWF79" s="103"/>
      <c r="IWK79" s="102"/>
      <c r="IWL79" s="102"/>
      <c r="IWM79" s="103"/>
      <c r="IWR79" s="102"/>
      <c r="IWS79" s="102"/>
      <c r="IWT79" s="103"/>
      <c r="IWY79" s="102"/>
      <c r="IWZ79" s="102"/>
      <c r="IXA79" s="103"/>
      <c r="IXF79" s="102"/>
      <c r="IXG79" s="102"/>
      <c r="IXH79" s="103"/>
      <c r="IXM79" s="102"/>
      <c r="IXN79" s="102"/>
      <c r="IXO79" s="103"/>
      <c r="IXT79" s="102"/>
      <c r="IXU79" s="102"/>
      <c r="IXV79" s="103"/>
      <c r="IYA79" s="102"/>
      <c r="IYB79" s="102"/>
      <c r="IYC79" s="103"/>
      <c r="IYH79" s="102"/>
      <c r="IYI79" s="102"/>
      <c r="IYJ79" s="103"/>
      <c r="IYO79" s="102"/>
      <c r="IYP79" s="102"/>
      <c r="IYQ79" s="103"/>
      <c r="IYV79" s="102"/>
      <c r="IYW79" s="102"/>
      <c r="IYX79" s="103"/>
      <c r="IZC79" s="102"/>
      <c r="IZD79" s="102"/>
      <c r="IZE79" s="103"/>
      <c r="IZJ79" s="102"/>
      <c r="IZK79" s="102"/>
      <c r="IZL79" s="103"/>
      <c r="IZQ79" s="102"/>
      <c r="IZR79" s="102"/>
      <c r="IZS79" s="103"/>
      <c r="IZX79" s="102"/>
      <c r="IZY79" s="102"/>
      <c r="IZZ79" s="103"/>
      <c r="JAE79" s="102"/>
      <c r="JAF79" s="102"/>
      <c r="JAG79" s="103"/>
      <c r="JAL79" s="102"/>
      <c r="JAM79" s="102"/>
      <c r="JAN79" s="103"/>
      <c r="JAS79" s="102"/>
      <c r="JAT79" s="102"/>
      <c r="JAU79" s="103"/>
      <c r="JAZ79" s="102"/>
      <c r="JBA79" s="102"/>
      <c r="JBB79" s="103"/>
      <c r="JBG79" s="102"/>
      <c r="JBH79" s="102"/>
      <c r="JBI79" s="103"/>
      <c r="JBN79" s="102"/>
      <c r="JBO79" s="102"/>
      <c r="JBP79" s="103"/>
      <c r="JBU79" s="102"/>
      <c r="JBV79" s="102"/>
      <c r="JBW79" s="103"/>
      <c r="JCB79" s="102"/>
      <c r="JCC79" s="102"/>
      <c r="JCD79" s="103"/>
      <c r="JCI79" s="102"/>
      <c r="JCJ79" s="102"/>
      <c r="JCK79" s="103"/>
      <c r="JCP79" s="102"/>
      <c r="JCQ79" s="102"/>
      <c r="JCR79" s="103"/>
      <c r="JCW79" s="102"/>
      <c r="JCX79" s="102"/>
      <c r="JCY79" s="103"/>
      <c r="JDD79" s="102"/>
      <c r="JDE79" s="102"/>
      <c r="JDF79" s="103"/>
      <c r="JDK79" s="102"/>
      <c r="JDL79" s="102"/>
      <c r="JDM79" s="103"/>
      <c r="JDR79" s="102"/>
      <c r="JDS79" s="102"/>
      <c r="JDT79" s="103"/>
      <c r="JDY79" s="102"/>
      <c r="JDZ79" s="102"/>
      <c r="JEA79" s="103"/>
      <c r="JEF79" s="102"/>
      <c r="JEG79" s="102"/>
      <c r="JEH79" s="103"/>
      <c r="JEM79" s="102"/>
      <c r="JEN79" s="102"/>
      <c r="JEO79" s="103"/>
      <c r="JET79" s="102"/>
      <c r="JEU79" s="102"/>
      <c r="JEV79" s="103"/>
      <c r="JFA79" s="102"/>
      <c r="JFB79" s="102"/>
      <c r="JFC79" s="103"/>
      <c r="JFH79" s="102"/>
      <c r="JFI79" s="102"/>
      <c r="JFJ79" s="103"/>
      <c r="JFO79" s="102"/>
      <c r="JFP79" s="102"/>
      <c r="JFQ79" s="103"/>
      <c r="JFV79" s="102"/>
      <c r="JFW79" s="102"/>
      <c r="JFX79" s="103"/>
      <c r="JGC79" s="102"/>
      <c r="JGD79" s="102"/>
      <c r="JGE79" s="103"/>
      <c r="JGJ79" s="102"/>
      <c r="JGK79" s="102"/>
      <c r="JGL79" s="103"/>
      <c r="JGQ79" s="102"/>
      <c r="JGR79" s="102"/>
      <c r="JGS79" s="103"/>
      <c r="JGX79" s="102"/>
      <c r="JGY79" s="102"/>
      <c r="JGZ79" s="103"/>
      <c r="JHE79" s="102"/>
      <c r="JHF79" s="102"/>
      <c r="JHG79" s="103"/>
      <c r="JHL79" s="102"/>
      <c r="JHM79" s="102"/>
      <c r="JHN79" s="103"/>
      <c r="JHS79" s="102"/>
      <c r="JHT79" s="102"/>
      <c r="JHU79" s="103"/>
      <c r="JHZ79" s="102"/>
      <c r="JIA79" s="102"/>
      <c r="JIB79" s="103"/>
      <c r="JIG79" s="102"/>
      <c r="JIH79" s="102"/>
      <c r="JII79" s="103"/>
      <c r="JIN79" s="102"/>
      <c r="JIO79" s="102"/>
      <c r="JIP79" s="103"/>
      <c r="JIU79" s="102"/>
      <c r="JIV79" s="102"/>
      <c r="JIW79" s="103"/>
      <c r="JJB79" s="102"/>
      <c r="JJC79" s="102"/>
      <c r="JJD79" s="103"/>
      <c r="JJI79" s="102"/>
      <c r="JJJ79" s="102"/>
      <c r="JJK79" s="103"/>
      <c r="JJP79" s="102"/>
      <c r="JJQ79" s="102"/>
      <c r="JJR79" s="103"/>
      <c r="JJW79" s="102"/>
      <c r="JJX79" s="102"/>
      <c r="JJY79" s="103"/>
      <c r="JKD79" s="102"/>
      <c r="JKE79" s="102"/>
      <c r="JKF79" s="103"/>
      <c r="JKK79" s="102"/>
      <c r="JKL79" s="102"/>
      <c r="JKM79" s="103"/>
      <c r="JKR79" s="102"/>
      <c r="JKS79" s="102"/>
      <c r="JKT79" s="103"/>
      <c r="JKY79" s="102"/>
      <c r="JKZ79" s="102"/>
      <c r="JLA79" s="103"/>
      <c r="JLF79" s="102"/>
      <c r="JLG79" s="102"/>
      <c r="JLH79" s="103"/>
      <c r="JLM79" s="102"/>
      <c r="JLN79" s="102"/>
      <c r="JLO79" s="103"/>
      <c r="JLT79" s="102"/>
      <c r="JLU79" s="102"/>
      <c r="JLV79" s="103"/>
      <c r="JMA79" s="102"/>
      <c r="JMB79" s="102"/>
      <c r="JMC79" s="103"/>
      <c r="JMH79" s="102"/>
      <c r="JMI79" s="102"/>
      <c r="JMJ79" s="103"/>
      <c r="JMO79" s="102"/>
      <c r="JMP79" s="102"/>
      <c r="JMQ79" s="103"/>
      <c r="JMV79" s="102"/>
      <c r="JMW79" s="102"/>
      <c r="JMX79" s="103"/>
      <c r="JNC79" s="102"/>
      <c r="JND79" s="102"/>
      <c r="JNE79" s="103"/>
      <c r="JNJ79" s="102"/>
      <c r="JNK79" s="102"/>
      <c r="JNL79" s="103"/>
      <c r="JNQ79" s="102"/>
      <c r="JNR79" s="102"/>
      <c r="JNS79" s="103"/>
      <c r="JNX79" s="102"/>
      <c r="JNY79" s="102"/>
      <c r="JNZ79" s="103"/>
      <c r="JOE79" s="102"/>
      <c r="JOF79" s="102"/>
      <c r="JOG79" s="103"/>
      <c r="JOL79" s="102"/>
      <c r="JOM79" s="102"/>
      <c r="JON79" s="103"/>
      <c r="JOS79" s="102"/>
      <c r="JOT79" s="102"/>
      <c r="JOU79" s="103"/>
      <c r="JOZ79" s="102"/>
      <c r="JPA79" s="102"/>
      <c r="JPB79" s="103"/>
      <c r="JPG79" s="102"/>
      <c r="JPH79" s="102"/>
      <c r="JPI79" s="103"/>
      <c r="JPN79" s="102"/>
      <c r="JPO79" s="102"/>
      <c r="JPP79" s="103"/>
      <c r="JPU79" s="102"/>
      <c r="JPV79" s="102"/>
      <c r="JPW79" s="103"/>
      <c r="JQB79" s="102"/>
      <c r="JQC79" s="102"/>
      <c r="JQD79" s="103"/>
      <c r="JQI79" s="102"/>
      <c r="JQJ79" s="102"/>
      <c r="JQK79" s="103"/>
      <c r="JQP79" s="102"/>
      <c r="JQQ79" s="102"/>
      <c r="JQR79" s="103"/>
      <c r="JQW79" s="102"/>
      <c r="JQX79" s="102"/>
      <c r="JQY79" s="103"/>
      <c r="JRD79" s="102"/>
      <c r="JRE79" s="102"/>
      <c r="JRF79" s="103"/>
      <c r="JRK79" s="102"/>
      <c r="JRL79" s="102"/>
      <c r="JRM79" s="103"/>
      <c r="JRR79" s="102"/>
      <c r="JRS79" s="102"/>
      <c r="JRT79" s="103"/>
      <c r="JRY79" s="102"/>
      <c r="JRZ79" s="102"/>
      <c r="JSA79" s="103"/>
      <c r="JSF79" s="102"/>
      <c r="JSG79" s="102"/>
      <c r="JSH79" s="103"/>
      <c r="JSM79" s="102"/>
      <c r="JSN79" s="102"/>
      <c r="JSO79" s="103"/>
      <c r="JST79" s="102"/>
      <c r="JSU79" s="102"/>
      <c r="JSV79" s="103"/>
      <c r="JTA79" s="102"/>
      <c r="JTB79" s="102"/>
      <c r="JTC79" s="103"/>
      <c r="JTH79" s="102"/>
      <c r="JTI79" s="102"/>
      <c r="JTJ79" s="103"/>
      <c r="JTO79" s="102"/>
      <c r="JTP79" s="102"/>
      <c r="JTQ79" s="103"/>
      <c r="JTV79" s="102"/>
      <c r="JTW79" s="102"/>
      <c r="JTX79" s="103"/>
      <c r="JUC79" s="102"/>
      <c r="JUD79" s="102"/>
      <c r="JUE79" s="103"/>
      <c r="JUJ79" s="102"/>
      <c r="JUK79" s="102"/>
      <c r="JUL79" s="103"/>
      <c r="JUQ79" s="102"/>
      <c r="JUR79" s="102"/>
      <c r="JUS79" s="103"/>
      <c r="JUX79" s="102"/>
      <c r="JUY79" s="102"/>
      <c r="JUZ79" s="103"/>
      <c r="JVE79" s="102"/>
      <c r="JVF79" s="102"/>
      <c r="JVG79" s="103"/>
      <c r="JVL79" s="102"/>
      <c r="JVM79" s="102"/>
      <c r="JVN79" s="103"/>
      <c r="JVS79" s="102"/>
      <c r="JVT79" s="102"/>
      <c r="JVU79" s="103"/>
      <c r="JVZ79" s="102"/>
      <c r="JWA79" s="102"/>
      <c r="JWB79" s="103"/>
      <c r="JWG79" s="102"/>
      <c r="JWH79" s="102"/>
      <c r="JWI79" s="103"/>
      <c r="JWN79" s="102"/>
      <c r="JWO79" s="102"/>
      <c r="JWP79" s="103"/>
      <c r="JWU79" s="102"/>
      <c r="JWV79" s="102"/>
      <c r="JWW79" s="103"/>
      <c r="JXB79" s="102"/>
      <c r="JXC79" s="102"/>
      <c r="JXD79" s="103"/>
      <c r="JXI79" s="102"/>
      <c r="JXJ79" s="102"/>
      <c r="JXK79" s="103"/>
      <c r="JXP79" s="102"/>
      <c r="JXQ79" s="102"/>
      <c r="JXR79" s="103"/>
      <c r="JXW79" s="102"/>
      <c r="JXX79" s="102"/>
      <c r="JXY79" s="103"/>
      <c r="JYD79" s="102"/>
      <c r="JYE79" s="102"/>
      <c r="JYF79" s="103"/>
      <c r="JYK79" s="102"/>
      <c r="JYL79" s="102"/>
      <c r="JYM79" s="103"/>
      <c r="JYR79" s="102"/>
      <c r="JYS79" s="102"/>
      <c r="JYT79" s="103"/>
      <c r="JYY79" s="102"/>
      <c r="JYZ79" s="102"/>
      <c r="JZA79" s="103"/>
      <c r="JZF79" s="102"/>
      <c r="JZG79" s="102"/>
      <c r="JZH79" s="103"/>
      <c r="JZM79" s="102"/>
      <c r="JZN79" s="102"/>
      <c r="JZO79" s="103"/>
      <c r="JZT79" s="102"/>
      <c r="JZU79" s="102"/>
      <c r="JZV79" s="103"/>
      <c r="KAA79" s="102"/>
      <c r="KAB79" s="102"/>
      <c r="KAC79" s="103"/>
      <c r="KAH79" s="102"/>
      <c r="KAI79" s="102"/>
      <c r="KAJ79" s="103"/>
      <c r="KAO79" s="102"/>
      <c r="KAP79" s="102"/>
      <c r="KAQ79" s="103"/>
      <c r="KAV79" s="102"/>
      <c r="KAW79" s="102"/>
      <c r="KAX79" s="103"/>
      <c r="KBC79" s="102"/>
      <c r="KBD79" s="102"/>
      <c r="KBE79" s="103"/>
      <c r="KBJ79" s="102"/>
      <c r="KBK79" s="102"/>
      <c r="KBL79" s="103"/>
      <c r="KBQ79" s="102"/>
      <c r="KBR79" s="102"/>
      <c r="KBS79" s="103"/>
      <c r="KBX79" s="102"/>
      <c r="KBY79" s="102"/>
      <c r="KBZ79" s="103"/>
      <c r="KCE79" s="102"/>
      <c r="KCF79" s="102"/>
      <c r="KCG79" s="103"/>
      <c r="KCL79" s="102"/>
      <c r="KCM79" s="102"/>
      <c r="KCN79" s="103"/>
      <c r="KCS79" s="102"/>
      <c r="KCT79" s="102"/>
      <c r="KCU79" s="103"/>
      <c r="KCZ79" s="102"/>
      <c r="KDA79" s="102"/>
      <c r="KDB79" s="103"/>
      <c r="KDG79" s="102"/>
      <c r="KDH79" s="102"/>
      <c r="KDI79" s="103"/>
      <c r="KDN79" s="102"/>
      <c r="KDO79" s="102"/>
      <c r="KDP79" s="103"/>
      <c r="KDU79" s="102"/>
      <c r="KDV79" s="102"/>
      <c r="KDW79" s="103"/>
      <c r="KEB79" s="102"/>
      <c r="KEC79" s="102"/>
      <c r="KED79" s="103"/>
      <c r="KEI79" s="102"/>
      <c r="KEJ79" s="102"/>
      <c r="KEK79" s="103"/>
      <c r="KEP79" s="102"/>
      <c r="KEQ79" s="102"/>
      <c r="KER79" s="103"/>
      <c r="KEW79" s="102"/>
      <c r="KEX79" s="102"/>
      <c r="KEY79" s="103"/>
      <c r="KFD79" s="102"/>
      <c r="KFE79" s="102"/>
      <c r="KFF79" s="103"/>
      <c r="KFK79" s="102"/>
      <c r="KFL79" s="102"/>
      <c r="KFM79" s="103"/>
      <c r="KFR79" s="102"/>
      <c r="KFS79" s="102"/>
      <c r="KFT79" s="103"/>
      <c r="KFY79" s="102"/>
      <c r="KFZ79" s="102"/>
      <c r="KGA79" s="103"/>
      <c r="KGF79" s="102"/>
      <c r="KGG79" s="102"/>
      <c r="KGH79" s="103"/>
      <c r="KGM79" s="102"/>
      <c r="KGN79" s="102"/>
      <c r="KGO79" s="103"/>
      <c r="KGT79" s="102"/>
      <c r="KGU79" s="102"/>
      <c r="KGV79" s="103"/>
      <c r="KHA79" s="102"/>
      <c r="KHB79" s="102"/>
      <c r="KHC79" s="103"/>
      <c r="KHH79" s="102"/>
      <c r="KHI79" s="102"/>
      <c r="KHJ79" s="103"/>
      <c r="KHO79" s="102"/>
      <c r="KHP79" s="102"/>
      <c r="KHQ79" s="103"/>
      <c r="KHV79" s="102"/>
      <c r="KHW79" s="102"/>
      <c r="KHX79" s="103"/>
      <c r="KIC79" s="102"/>
      <c r="KID79" s="102"/>
      <c r="KIE79" s="103"/>
      <c r="KIJ79" s="102"/>
      <c r="KIK79" s="102"/>
      <c r="KIL79" s="103"/>
      <c r="KIQ79" s="102"/>
      <c r="KIR79" s="102"/>
      <c r="KIS79" s="103"/>
      <c r="KIX79" s="102"/>
      <c r="KIY79" s="102"/>
      <c r="KIZ79" s="103"/>
      <c r="KJE79" s="102"/>
      <c r="KJF79" s="102"/>
      <c r="KJG79" s="103"/>
      <c r="KJL79" s="102"/>
      <c r="KJM79" s="102"/>
      <c r="KJN79" s="103"/>
      <c r="KJS79" s="102"/>
      <c r="KJT79" s="102"/>
      <c r="KJU79" s="103"/>
      <c r="KJZ79" s="102"/>
      <c r="KKA79" s="102"/>
      <c r="KKB79" s="103"/>
      <c r="KKG79" s="102"/>
      <c r="KKH79" s="102"/>
      <c r="KKI79" s="103"/>
      <c r="KKN79" s="102"/>
      <c r="KKO79" s="102"/>
      <c r="KKP79" s="103"/>
      <c r="KKU79" s="102"/>
      <c r="KKV79" s="102"/>
      <c r="KKW79" s="103"/>
      <c r="KLB79" s="102"/>
      <c r="KLC79" s="102"/>
      <c r="KLD79" s="103"/>
      <c r="KLI79" s="102"/>
      <c r="KLJ79" s="102"/>
      <c r="KLK79" s="103"/>
      <c r="KLP79" s="102"/>
      <c r="KLQ79" s="102"/>
      <c r="KLR79" s="103"/>
      <c r="KLW79" s="102"/>
      <c r="KLX79" s="102"/>
      <c r="KLY79" s="103"/>
      <c r="KMD79" s="102"/>
      <c r="KME79" s="102"/>
      <c r="KMF79" s="103"/>
      <c r="KMK79" s="102"/>
      <c r="KML79" s="102"/>
      <c r="KMM79" s="103"/>
      <c r="KMR79" s="102"/>
      <c r="KMS79" s="102"/>
      <c r="KMT79" s="103"/>
      <c r="KMY79" s="102"/>
      <c r="KMZ79" s="102"/>
      <c r="KNA79" s="103"/>
      <c r="KNF79" s="102"/>
      <c r="KNG79" s="102"/>
      <c r="KNH79" s="103"/>
      <c r="KNM79" s="102"/>
      <c r="KNN79" s="102"/>
      <c r="KNO79" s="103"/>
      <c r="KNT79" s="102"/>
      <c r="KNU79" s="102"/>
      <c r="KNV79" s="103"/>
      <c r="KOA79" s="102"/>
      <c r="KOB79" s="102"/>
      <c r="KOC79" s="103"/>
      <c r="KOH79" s="102"/>
      <c r="KOI79" s="102"/>
      <c r="KOJ79" s="103"/>
      <c r="KOO79" s="102"/>
      <c r="KOP79" s="102"/>
      <c r="KOQ79" s="103"/>
      <c r="KOV79" s="102"/>
      <c r="KOW79" s="102"/>
      <c r="KOX79" s="103"/>
      <c r="KPC79" s="102"/>
      <c r="KPD79" s="102"/>
      <c r="KPE79" s="103"/>
      <c r="KPJ79" s="102"/>
      <c r="KPK79" s="102"/>
      <c r="KPL79" s="103"/>
      <c r="KPQ79" s="102"/>
      <c r="KPR79" s="102"/>
      <c r="KPS79" s="103"/>
      <c r="KPX79" s="102"/>
      <c r="KPY79" s="102"/>
      <c r="KPZ79" s="103"/>
      <c r="KQE79" s="102"/>
      <c r="KQF79" s="102"/>
      <c r="KQG79" s="103"/>
      <c r="KQL79" s="102"/>
      <c r="KQM79" s="102"/>
      <c r="KQN79" s="103"/>
      <c r="KQS79" s="102"/>
      <c r="KQT79" s="102"/>
      <c r="KQU79" s="103"/>
      <c r="KQZ79" s="102"/>
      <c r="KRA79" s="102"/>
      <c r="KRB79" s="103"/>
      <c r="KRG79" s="102"/>
      <c r="KRH79" s="102"/>
      <c r="KRI79" s="103"/>
      <c r="KRN79" s="102"/>
      <c r="KRO79" s="102"/>
      <c r="KRP79" s="103"/>
      <c r="KRU79" s="102"/>
      <c r="KRV79" s="102"/>
      <c r="KRW79" s="103"/>
      <c r="KSB79" s="102"/>
      <c r="KSC79" s="102"/>
      <c r="KSD79" s="103"/>
      <c r="KSI79" s="102"/>
      <c r="KSJ79" s="102"/>
      <c r="KSK79" s="103"/>
      <c r="KSP79" s="102"/>
      <c r="KSQ79" s="102"/>
      <c r="KSR79" s="103"/>
      <c r="KSW79" s="102"/>
      <c r="KSX79" s="102"/>
      <c r="KSY79" s="103"/>
      <c r="KTD79" s="102"/>
      <c r="KTE79" s="102"/>
      <c r="KTF79" s="103"/>
      <c r="KTK79" s="102"/>
      <c r="KTL79" s="102"/>
      <c r="KTM79" s="103"/>
      <c r="KTR79" s="102"/>
      <c r="KTS79" s="102"/>
      <c r="KTT79" s="103"/>
      <c r="KTY79" s="102"/>
      <c r="KTZ79" s="102"/>
      <c r="KUA79" s="103"/>
      <c r="KUF79" s="102"/>
      <c r="KUG79" s="102"/>
      <c r="KUH79" s="103"/>
      <c r="KUM79" s="102"/>
      <c r="KUN79" s="102"/>
      <c r="KUO79" s="103"/>
      <c r="KUT79" s="102"/>
      <c r="KUU79" s="102"/>
      <c r="KUV79" s="103"/>
      <c r="KVA79" s="102"/>
      <c r="KVB79" s="102"/>
      <c r="KVC79" s="103"/>
      <c r="KVH79" s="102"/>
      <c r="KVI79" s="102"/>
      <c r="KVJ79" s="103"/>
      <c r="KVO79" s="102"/>
      <c r="KVP79" s="102"/>
      <c r="KVQ79" s="103"/>
      <c r="KVV79" s="102"/>
      <c r="KVW79" s="102"/>
      <c r="KVX79" s="103"/>
      <c r="KWC79" s="102"/>
      <c r="KWD79" s="102"/>
      <c r="KWE79" s="103"/>
      <c r="KWJ79" s="102"/>
      <c r="KWK79" s="102"/>
      <c r="KWL79" s="103"/>
      <c r="KWQ79" s="102"/>
      <c r="KWR79" s="102"/>
      <c r="KWS79" s="103"/>
      <c r="KWX79" s="102"/>
      <c r="KWY79" s="102"/>
      <c r="KWZ79" s="103"/>
      <c r="KXE79" s="102"/>
      <c r="KXF79" s="102"/>
      <c r="KXG79" s="103"/>
      <c r="KXL79" s="102"/>
      <c r="KXM79" s="102"/>
      <c r="KXN79" s="103"/>
      <c r="KXS79" s="102"/>
      <c r="KXT79" s="102"/>
      <c r="KXU79" s="103"/>
      <c r="KXZ79" s="102"/>
      <c r="KYA79" s="102"/>
      <c r="KYB79" s="103"/>
      <c r="KYG79" s="102"/>
      <c r="KYH79" s="102"/>
      <c r="KYI79" s="103"/>
      <c r="KYN79" s="102"/>
      <c r="KYO79" s="102"/>
      <c r="KYP79" s="103"/>
      <c r="KYU79" s="102"/>
      <c r="KYV79" s="102"/>
      <c r="KYW79" s="103"/>
      <c r="KZB79" s="102"/>
      <c r="KZC79" s="102"/>
      <c r="KZD79" s="103"/>
      <c r="KZI79" s="102"/>
      <c r="KZJ79" s="102"/>
      <c r="KZK79" s="103"/>
      <c r="KZP79" s="102"/>
      <c r="KZQ79" s="102"/>
      <c r="KZR79" s="103"/>
      <c r="KZW79" s="102"/>
      <c r="KZX79" s="102"/>
      <c r="KZY79" s="103"/>
      <c r="LAD79" s="102"/>
      <c r="LAE79" s="102"/>
      <c r="LAF79" s="103"/>
      <c r="LAK79" s="102"/>
      <c r="LAL79" s="102"/>
      <c r="LAM79" s="103"/>
      <c r="LAR79" s="102"/>
      <c r="LAS79" s="102"/>
      <c r="LAT79" s="103"/>
      <c r="LAY79" s="102"/>
      <c r="LAZ79" s="102"/>
      <c r="LBA79" s="103"/>
      <c r="LBF79" s="102"/>
      <c r="LBG79" s="102"/>
      <c r="LBH79" s="103"/>
      <c r="LBM79" s="102"/>
      <c r="LBN79" s="102"/>
      <c r="LBO79" s="103"/>
      <c r="LBT79" s="102"/>
      <c r="LBU79" s="102"/>
      <c r="LBV79" s="103"/>
      <c r="LCA79" s="102"/>
      <c r="LCB79" s="102"/>
      <c r="LCC79" s="103"/>
      <c r="LCH79" s="102"/>
      <c r="LCI79" s="102"/>
      <c r="LCJ79" s="103"/>
      <c r="LCO79" s="102"/>
      <c r="LCP79" s="102"/>
      <c r="LCQ79" s="103"/>
      <c r="LCV79" s="102"/>
      <c r="LCW79" s="102"/>
      <c r="LCX79" s="103"/>
      <c r="LDC79" s="102"/>
      <c r="LDD79" s="102"/>
      <c r="LDE79" s="103"/>
      <c r="LDJ79" s="102"/>
      <c r="LDK79" s="102"/>
      <c r="LDL79" s="103"/>
      <c r="LDQ79" s="102"/>
      <c r="LDR79" s="102"/>
      <c r="LDS79" s="103"/>
      <c r="LDX79" s="102"/>
      <c r="LDY79" s="102"/>
      <c r="LDZ79" s="103"/>
      <c r="LEE79" s="102"/>
      <c r="LEF79" s="102"/>
      <c r="LEG79" s="103"/>
      <c r="LEL79" s="102"/>
      <c r="LEM79" s="102"/>
      <c r="LEN79" s="103"/>
      <c r="LES79" s="102"/>
      <c r="LET79" s="102"/>
      <c r="LEU79" s="103"/>
      <c r="LEZ79" s="102"/>
      <c r="LFA79" s="102"/>
      <c r="LFB79" s="103"/>
      <c r="LFG79" s="102"/>
      <c r="LFH79" s="102"/>
      <c r="LFI79" s="103"/>
      <c r="LFN79" s="102"/>
      <c r="LFO79" s="102"/>
      <c r="LFP79" s="103"/>
      <c r="LFU79" s="102"/>
      <c r="LFV79" s="102"/>
      <c r="LFW79" s="103"/>
      <c r="LGB79" s="102"/>
      <c r="LGC79" s="102"/>
      <c r="LGD79" s="103"/>
      <c r="LGI79" s="102"/>
      <c r="LGJ79" s="102"/>
      <c r="LGK79" s="103"/>
      <c r="LGP79" s="102"/>
      <c r="LGQ79" s="102"/>
      <c r="LGR79" s="103"/>
      <c r="LGW79" s="102"/>
      <c r="LGX79" s="102"/>
      <c r="LGY79" s="103"/>
      <c r="LHD79" s="102"/>
      <c r="LHE79" s="102"/>
      <c r="LHF79" s="103"/>
      <c r="LHK79" s="102"/>
      <c r="LHL79" s="102"/>
      <c r="LHM79" s="103"/>
      <c r="LHR79" s="102"/>
      <c r="LHS79" s="102"/>
      <c r="LHT79" s="103"/>
      <c r="LHY79" s="102"/>
      <c r="LHZ79" s="102"/>
      <c r="LIA79" s="103"/>
      <c r="LIF79" s="102"/>
      <c r="LIG79" s="102"/>
      <c r="LIH79" s="103"/>
      <c r="LIM79" s="102"/>
      <c r="LIN79" s="102"/>
      <c r="LIO79" s="103"/>
      <c r="LIT79" s="102"/>
      <c r="LIU79" s="102"/>
      <c r="LIV79" s="103"/>
      <c r="LJA79" s="102"/>
      <c r="LJB79" s="102"/>
      <c r="LJC79" s="103"/>
      <c r="LJH79" s="102"/>
      <c r="LJI79" s="102"/>
      <c r="LJJ79" s="103"/>
      <c r="LJO79" s="102"/>
      <c r="LJP79" s="102"/>
      <c r="LJQ79" s="103"/>
      <c r="LJV79" s="102"/>
      <c r="LJW79" s="102"/>
      <c r="LJX79" s="103"/>
      <c r="LKC79" s="102"/>
      <c r="LKD79" s="102"/>
      <c r="LKE79" s="103"/>
      <c r="LKJ79" s="102"/>
      <c r="LKK79" s="102"/>
      <c r="LKL79" s="103"/>
      <c r="LKQ79" s="102"/>
      <c r="LKR79" s="102"/>
      <c r="LKS79" s="103"/>
      <c r="LKX79" s="102"/>
      <c r="LKY79" s="102"/>
      <c r="LKZ79" s="103"/>
      <c r="LLE79" s="102"/>
      <c r="LLF79" s="102"/>
      <c r="LLG79" s="103"/>
      <c r="LLL79" s="102"/>
      <c r="LLM79" s="102"/>
      <c r="LLN79" s="103"/>
      <c r="LLS79" s="102"/>
      <c r="LLT79" s="102"/>
      <c r="LLU79" s="103"/>
      <c r="LLZ79" s="102"/>
      <c r="LMA79" s="102"/>
      <c r="LMB79" s="103"/>
      <c r="LMG79" s="102"/>
      <c r="LMH79" s="102"/>
      <c r="LMI79" s="103"/>
      <c r="LMN79" s="102"/>
      <c r="LMO79" s="102"/>
      <c r="LMP79" s="103"/>
      <c r="LMU79" s="102"/>
      <c r="LMV79" s="102"/>
      <c r="LMW79" s="103"/>
      <c r="LNB79" s="102"/>
      <c r="LNC79" s="102"/>
      <c r="LND79" s="103"/>
      <c r="LNI79" s="102"/>
      <c r="LNJ79" s="102"/>
      <c r="LNK79" s="103"/>
      <c r="LNP79" s="102"/>
      <c r="LNQ79" s="102"/>
      <c r="LNR79" s="103"/>
      <c r="LNW79" s="102"/>
      <c r="LNX79" s="102"/>
      <c r="LNY79" s="103"/>
      <c r="LOD79" s="102"/>
      <c r="LOE79" s="102"/>
      <c r="LOF79" s="103"/>
      <c r="LOK79" s="102"/>
      <c r="LOL79" s="102"/>
      <c r="LOM79" s="103"/>
      <c r="LOR79" s="102"/>
      <c r="LOS79" s="102"/>
      <c r="LOT79" s="103"/>
      <c r="LOY79" s="102"/>
      <c r="LOZ79" s="102"/>
      <c r="LPA79" s="103"/>
      <c r="LPF79" s="102"/>
      <c r="LPG79" s="102"/>
      <c r="LPH79" s="103"/>
      <c r="LPM79" s="102"/>
      <c r="LPN79" s="102"/>
      <c r="LPO79" s="103"/>
      <c r="LPT79" s="102"/>
      <c r="LPU79" s="102"/>
      <c r="LPV79" s="103"/>
      <c r="LQA79" s="102"/>
      <c r="LQB79" s="102"/>
      <c r="LQC79" s="103"/>
      <c r="LQH79" s="102"/>
      <c r="LQI79" s="102"/>
      <c r="LQJ79" s="103"/>
      <c r="LQO79" s="102"/>
      <c r="LQP79" s="102"/>
      <c r="LQQ79" s="103"/>
      <c r="LQV79" s="102"/>
      <c r="LQW79" s="102"/>
      <c r="LQX79" s="103"/>
      <c r="LRC79" s="102"/>
      <c r="LRD79" s="102"/>
      <c r="LRE79" s="103"/>
      <c r="LRJ79" s="102"/>
      <c r="LRK79" s="102"/>
      <c r="LRL79" s="103"/>
      <c r="LRQ79" s="102"/>
      <c r="LRR79" s="102"/>
      <c r="LRS79" s="103"/>
      <c r="LRX79" s="102"/>
      <c r="LRY79" s="102"/>
      <c r="LRZ79" s="103"/>
      <c r="LSE79" s="102"/>
      <c r="LSF79" s="102"/>
      <c r="LSG79" s="103"/>
      <c r="LSL79" s="102"/>
      <c r="LSM79" s="102"/>
      <c r="LSN79" s="103"/>
      <c r="LSS79" s="102"/>
      <c r="LST79" s="102"/>
      <c r="LSU79" s="103"/>
      <c r="LSZ79" s="102"/>
      <c r="LTA79" s="102"/>
      <c r="LTB79" s="103"/>
      <c r="LTG79" s="102"/>
      <c r="LTH79" s="102"/>
      <c r="LTI79" s="103"/>
      <c r="LTN79" s="102"/>
      <c r="LTO79" s="102"/>
      <c r="LTP79" s="103"/>
      <c r="LTU79" s="102"/>
      <c r="LTV79" s="102"/>
      <c r="LTW79" s="103"/>
      <c r="LUB79" s="102"/>
      <c r="LUC79" s="102"/>
      <c r="LUD79" s="103"/>
      <c r="LUI79" s="102"/>
      <c r="LUJ79" s="102"/>
      <c r="LUK79" s="103"/>
      <c r="LUP79" s="102"/>
      <c r="LUQ79" s="102"/>
      <c r="LUR79" s="103"/>
      <c r="LUW79" s="102"/>
      <c r="LUX79" s="102"/>
      <c r="LUY79" s="103"/>
      <c r="LVD79" s="102"/>
      <c r="LVE79" s="102"/>
      <c r="LVF79" s="103"/>
      <c r="LVK79" s="102"/>
      <c r="LVL79" s="102"/>
      <c r="LVM79" s="103"/>
      <c r="LVR79" s="102"/>
      <c r="LVS79" s="102"/>
      <c r="LVT79" s="103"/>
      <c r="LVY79" s="102"/>
      <c r="LVZ79" s="102"/>
      <c r="LWA79" s="103"/>
      <c r="LWF79" s="102"/>
      <c r="LWG79" s="102"/>
      <c r="LWH79" s="103"/>
      <c r="LWM79" s="102"/>
      <c r="LWN79" s="102"/>
      <c r="LWO79" s="103"/>
      <c r="LWT79" s="102"/>
      <c r="LWU79" s="102"/>
      <c r="LWV79" s="103"/>
      <c r="LXA79" s="102"/>
      <c r="LXB79" s="102"/>
      <c r="LXC79" s="103"/>
      <c r="LXH79" s="102"/>
      <c r="LXI79" s="102"/>
      <c r="LXJ79" s="103"/>
      <c r="LXO79" s="102"/>
      <c r="LXP79" s="102"/>
      <c r="LXQ79" s="103"/>
      <c r="LXV79" s="102"/>
      <c r="LXW79" s="102"/>
      <c r="LXX79" s="103"/>
      <c r="LYC79" s="102"/>
      <c r="LYD79" s="102"/>
      <c r="LYE79" s="103"/>
      <c r="LYJ79" s="102"/>
      <c r="LYK79" s="102"/>
      <c r="LYL79" s="103"/>
      <c r="LYQ79" s="102"/>
      <c r="LYR79" s="102"/>
      <c r="LYS79" s="103"/>
      <c r="LYX79" s="102"/>
      <c r="LYY79" s="102"/>
      <c r="LYZ79" s="103"/>
      <c r="LZE79" s="102"/>
      <c r="LZF79" s="102"/>
      <c r="LZG79" s="103"/>
      <c r="LZL79" s="102"/>
      <c r="LZM79" s="102"/>
      <c r="LZN79" s="103"/>
      <c r="LZS79" s="102"/>
      <c r="LZT79" s="102"/>
      <c r="LZU79" s="103"/>
      <c r="LZZ79" s="102"/>
      <c r="MAA79" s="102"/>
      <c r="MAB79" s="103"/>
      <c r="MAG79" s="102"/>
      <c r="MAH79" s="102"/>
      <c r="MAI79" s="103"/>
      <c r="MAN79" s="102"/>
      <c r="MAO79" s="102"/>
      <c r="MAP79" s="103"/>
      <c r="MAU79" s="102"/>
      <c r="MAV79" s="102"/>
      <c r="MAW79" s="103"/>
      <c r="MBB79" s="102"/>
      <c r="MBC79" s="102"/>
      <c r="MBD79" s="103"/>
      <c r="MBI79" s="102"/>
      <c r="MBJ79" s="102"/>
      <c r="MBK79" s="103"/>
      <c r="MBP79" s="102"/>
      <c r="MBQ79" s="102"/>
      <c r="MBR79" s="103"/>
      <c r="MBW79" s="102"/>
      <c r="MBX79" s="102"/>
      <c r="MBY79" s="103"/>
      <c r="MCD79" s="102"/>
      <c r="MCE79" s="102"/>
      <c r="MCF79" s="103"/>
      <c r="MCK79" s="102"/>
      <c r="MCL79" s="102"/>
      <c r="MCM79" s="103"/>
      <c r="MCR79" s="102"/>
      <c r="MCS79" s="102"/>
      <c r="MCT79" s="103"/>
      <c r="MCY79" s="102"/>
      <c r="MCZ79" s="102"/>
      <c r="MDA79" s="103"/>
      <c r="MDF79" s="102"/>
      <c r="MDG79" s="102"/>
      <c r="MDH79" s="103"/>
      <c r="MDM79" s="102"/>
      <c r="MDN79" s="102"/>
      <c r="MDO79" s="103"/>
      <c r="MDT79" s="102"/>
      <c r="MDU79" s="102"/>
      <c r="MDV79" s="103"/>
      <c r="MEA79" s="102"/>
      <c r="MEB79" s="102"/>
      <c r="MEC79" s="103"/>
      <c r="MEH79" s="102"/>
      <c r="MEI79" s="102"/>
      <c r="MEJ79" s="103"/>
      <c r="MEO79" s="102"/>
      <c r="MEP79" s="102"/>
      <c r="MEQ79" s="103"/>
      <c r="MEV79" s="102"/>
      <c r="MEW79" s="102"/>
      <c r="MEX79" s="103"/>
      <c r="MFC79" s="102"/>
      <c r="MFD79" s="102"/>
      <c r="MFE79" s="103"/>
      <c r="MFJ79" s="102"/>
      <c r="MFK79" s="102"/>
      <c r="MFL79" s="103"/>
      <c r="MFQ79" s="102"/>
      <c r="MFR79" s="102"/>
      <c r="MFS79" s="103"/>
      <c r="MFX79" s="102"/>
      <c r="MFY79" s="102"/>
      <c r="MFZ79" s="103"/>
      <c r="MGE79" s="102"/>
      <c r="MGF79" s="102"/>
      <c r="MGG79" s="103"/>
      <c r="MGL79" s="102"/>
      <c r="MGM79" s="102"/>
      <c r="MGN79" s="103"/>
      <c r="MGS79" s="102"/>
      <c r="MGT79" s="102"/>
      <c r="MGU79" s="103"/>
      <c r="MGZ79" s="102"/>
      <c r="MHA79" s="102"/>
      <c r="MHB79" s="103"/>
      <c r="MHG79" s="102"/>
      <c r="MHH79" s="102"/>
      <c r="MHI79" s="103"/>
      <c r="MHN79" s="102"/>
      <c r="MHO79" s="102"/>
      <c r="MHP79" s="103"/>
      <c r="MHU79" s="102"/>
      <c r="MHV79" s="102"/>
      <c r="MHW79" s="103"/>
      <c r="MIB79" s="102"/>
      <c r="MIC79" s="102"/>
      <c r="MID79" s="103"/>
      <c r="MII79" s="102"/>
      <c r="MIJ79" s="102"/>
      <c r="MIK79" s="103"/>
      <c r="MIP79" s="102"/>
      <c r="MIQ79" s="102"/>
      <c r="MIR79" s="103"/>
      <c r="MIW79" s="102"/>
      <c r="MIX79" s="102"/>
      <c r="MIY79" s="103"/>
      <c r="MJD79" s="102"/>
      <c r="MJE79" s="102"/>
      <c r="MJF79" s="103"/>
      <c r="MJK79" s="102"/>
      <c r="MJL79" s="102"/>
      <c r="MJM79" s="103"/>
      <c r="MJR79" s="102"/>
      <c r="MJS79" s="102"/>
      <c r="MJT79" s="103"/>
      <c r="MJY79" s="102"/>
      <c r="MJZ79" s="102"/>
      <c r="MKA79" s="103"/>
      <c r="MKF79" s="102"/>
      <c r="MKG79" s="102"/>
      <c r="MKH79" s="103"/>
      <c r="MKM79" s="102"/>
      <c r="MKN79" s="102"/>
      <c r="MKO79" s="103"/>
      <c r="MKT79" s="102"/>
      <c r="MKU79" s="102"/>
      <c r="MKV79" s="103"/>
      <c r="MLA79" s="102"/>
      <c r="MLB79" s="102"/>
      <c r="MLC79" s="103"/>
      <c r="MLH79" s="102"/>
      <c r="MLI79" s="102"/>
      <c r="MLJ79" s="103"/>
      <c r="MLO79" s="102"/>
      <c r="MLP79" s="102"/>
      <c r="MLQ79" s="103"/>
      <c r="MLV79" s="102"/>
      <c r="MLW79" s="102"/>
      <c r="MLX79" s="103"/>
      <c r="MMC79" s="102"/>
      <c r="MMD79" s="102"/>
      <c r="MME79" s="103"/>
      <c r="MMJ79" s="102"/>
      <c r="MMK79" s="102"/>
      <c r="MML79" s="103"/>
      <c r="MMQ79" s="102"/>
      <c r="MMR79" s="102"/>
      <c r="MMS79" s="103"/>
      <c r="MMX79" s="102"/>
      <c r="MMY79" s="102"/>
      <c r="MMZ79" s="103"/>
      <c r="MNE79" s="102"/>
      <c r="MNF79" s="102"/>
      <c r="MNG79" s="103"/>
      <c r="MNL79" s="102"/>
      <c r="MNM79" s="102"/>
      <c r="MNN79" s="103"/>
      <c r="MNS79" s="102"/>
      <c r="MNT79" s="102"/>
      <c r="MNU79" s="103"/>
      <c r="MNZ79" s="102"/>
      <c r="MOA79" s="102"/>
      <c r="MOB79" s="103"/>
      <c r="MOG79" s="102"/>
      <c r="MOH79" s="102"/>
      <c r="MOI79" s="103"/>
      <c r="MON79" s="102"/>
      <c r="MOO79" s="102"/>
      <c r="MOP79" s="103"/>
      <c r="MOU79" s="102"/>
      <c r="MOV79" s="102"/>
      <c r="MOW79" s="103"/>
      <c r="MPB79" s="102"/>
      <c r="MPC79" s="102"/>
      <c r="MPD79" s="103"/>
      <c r="MPI79" s="102"/>
      <c r="MPJ79" s="102"/>
      <c r="MPK79" s="103"/>
      <c r="MPP79" s="102"/>
      <c r="MPQ79" s="102"/>
      <c r="MPR79" s="103"/>
      <c r="MPW79" s="102"/>
      <c r="MPX79" s="102"/>
      <c r="MPY79" s="103"/>
      <c r="MQD79" s="102"/>
      <c r="MQE79" s="102"/>
      <c r="MQF79" s="103"/>
      <c r="MQK79" s="102"/>
      <c r="MQL79" s="102"/>
      <c r="MQM79" s="103"/>
      <c r="MQR79" s="102"/>
      <c r="MQS79" s="102"/>
      <c r="MQT79" s="103"/>
      <c r="MQY79" s="102"/>
      <c r="MQZ79" s="102"/>
      <c r="MRA79" s="103"/>
      <c r="MRF79" s="102"/>
      <c r="MRG79" s="102"/>
      <c r="MRH79" s="103"/>
      <c r="MRM79" s="102"/>
      <c r="MRN79" s="102"/>
      <c r="MRO79" s="103"/>
      <c r="MRT79" s="102"/>
      <c r="MRU79" s="102"/>
      <c r="MRV79" s="103"/>
      <c r="MSA79" s="102"/>
      <c r="MSB79" s="102"/>
      <c r="MSC79" s="103"/>
      <c r="MSH79" s="102"/>
      <c r="MSI79" s="102"/>
      <c r="MSJ79" s="103"/>
      <c r="MSO79" s="102"/>
      <c r="MSP79" s="102"/>
      <c r="MSQ79" s="103"/>
      <c r="MSV79" s="102"/>
      <c r="MSW79" s="102"/>
      <c r="MSX79" s="103"/>
      <c r="MTC79" s="102"/>
      <c r="MTD79" s="102"/>
      <c r="MTE79" s="103"/>
      <c r="MTJ79" s="102"/>
      <c r="MTK79" s="102"/>
      <c r="MTL79" s="103"/>
      <c r="MTQ79" s="102"/>
      <c r="MTR79" s="102"/>
      <c r="MTS79" s="103"/>
      <c r="MTX79" s="102"/>
      <c r="MTY79" s="102"/>
      <c r="MTZ79" s="103"/>
      <c r="MUE79" s="102"/>
      <c r="MUF79" s="102"/>
      <c r="MUG79" s="103"/>
      <c r="MUL79" s="102"/>
      <c r="MUM79" s="102"/>
      <c r="MUN79" s="103"/>
      <c r="MUS79" s="102"/>
      <c r="MUT79" s="102"/>
      <c r="MUU79" s="103"/>
      <c r="MUZ79" s="102"/>
      <c r="MVA79" s="102"/>
      <c r="MVB79" s="103"/>
      <c r="MVG79" s="102"/>
      <c r="MVH79" s="102"/>
      <c r="MVI79" s="103"/>
      <c r="MVN79" s="102"/>
      <c r="MVO79" s="102"/>
      <c r="MVP79" s="103"/>
      <c r="MVU79" s="102"/>
      <c r="MVV79" s="102"/>
      <c r="MVW79" s="103"/>
      <c r="MWB79" s="102"/>
      <c r="MWC79" s="102"/>
      <c r="MWD79" s="103"/>
      <c r="MWI79" s="102"/>
      <c r="MWJ79" s="102"/>
      <c r="MWK79" s="103"/>
      <c r="MWP79" s="102"/>
      <c r="MWQ79" s="102"/>
      <c r="MWR79" s="103"/>
      <c r="MWW79" s="102"/>
      <c r="MWX79" s="102"/>
      <c r="MWY79" s="103"/>
      <c r="MXD79" s="102"/>
      <c r="MXE79" s="102"/>
      <c r="MXF79" s="103"/>
      <c r="MXK79" s="102"/>
      <c r="MXL79" s="102"/>
      <c r="MXM79" s="103"/>
      <c r="MXR79" s="102"/>
      <c r="MXS79" s="102"/>
      <c r="MXT79" s="103"/>
      <c r="MXY79" s="102"/>
      <c r="MXZ79" s="102"/>
      <c r="MYA79" s="103"/>
      <c r="MYF79" s="102"/>
      <c r="MYG79" s="102"/>
      <c r="MYH79" s="103"/>
      <c r="MYM79" s="102"/>
      <c r="MYN79" s="102"/>
      <c r="MYO79" s="103"/>
      <c r="MYT79" s="102"/>
      <c r="MYU79" s="102"/>
      <c r="MYV79" s="103"/>
      <c r="MZA79" s="102"/>
      <c r="MZB79" s="102"/>
      <c r="MZC79" s="103"/>
      <c r="MZH79" s="102"/>
      <c r="MZI79" s="102"/>
      <c r="MZJ79" s="103"/>
      <c r="MZO79" s="102"/>
      <c r="MZP79" s="102"/>
      <c r="MZQ79" s="103"/>
      <c r="MZV79" s="102"/>
      <c r="MZW79" s="102"/>
      <c r="MZX79" s="103"/>
      <c r="NAC79" s="102"/>
      <c r="NAD79" s="102"/>
      <c r="NAE79" s="103"/>
      <c r="NAJ79" s="102"/>
      <c r="NAK79" s="102"/>
      <c r="NAL79" s="103"/>
      <c r="NAQ79" s="102"/>
      <c r="NAR79" s="102"/>
      <c r="NAS79" s="103"/>
      <c r="NAX79" s="102"/>
      <c r="NAY79" s="102"/>
      <c r="NAZ79" s="103"/>
      <c r="NBE79" s="102"/>
      <c r="NBF79" s="102"/>
      <c r="NBG79" s="103"/>
      <c r="NBL79" s="102"/>
      <c r="NBM79" s="102"/>
      <c r="NBN79" s="103"/>
      <c r="NBS79" s="102"/>
      <c r="NBT79" s="102"/>
      <c r="NBU79" s="103"/>
      <c r="NBZ79" s="102"/>
      <c r="NCA79" s="102"/>
      <c r="NCB79" s="103"/>
      <c r="NCG79" s="102"/>
      <c r="NCH79" s="102"/>
      <c r="NCI79" s="103"/>
      <c r="NCN79" s="102"/>
      <c r="NCO79" s="102"/>
      <c r="NCP79" s="103"/>
      <c r="NCU79" s="102"/>
      <c r="NCV79" s="102"/>
      <c r="NCW79" s="103"/>
      <c r="NDB79" s="102"/>
      <c r="NDC79" s="102"/>
      <c r="NDD79" s="103"/>
      <c r="NDI79" s="102"/>
      <c r="NDJ79" s="102"/>
      <c r="NDK79" s="103"/>
      <c r="NDP79" s="102"/>
      <c r="NDQ79" s="102"/>
      <c r="NDR79" s="103"/>
      <c r="NDW79" s="102"/>
      <c r="NDX79" s="102"/>
      <c r="NDY79" s="103"/>
      <c r="NED79" s="102"/>
      <c r="NEE79" s="102"/>
      <c r="NEF79" s="103"/>
      <c r="NEK79" s="102"/>
      <c r="NEL79" s="102"/>
      <c r="NEM79" s="103"/>
      <c r="NER79" s="102"/>
      <c r="NES79" s="102"/>
      <c r="NET79" s="103"/>
      <c r="NEY79" s="102"/>
      <c r="NEZ79" s="102"/>
      <c r="NFA79" s="103"/>
      <c r="NFF79" s="102"/>
      <c r="NFG79" s="102"/>
      <c r="NFH79" s="103"/>
      <c r="NFM79" s="102"/>
      <c r="NFN79" s="102"/>
      <c r="NFO79" s="103"/>
      <c r="NFT79" s="102"/>
      <c r="NFU79" s="102"/>
      <c r="NFV79" s="103"/>
      <c r="NGA79" s="102"/>
      <c r="NGB79" s="102"/>
      <c r="NGC79" s="103"/>
      <c r="NGH79" s="102"/>
      <c r="NGI79" s="102"/>
      <c r="NGJ79" s="103"/>
      <c r="NGO79" s="102"/>
      <c r="NGP79" s="102"/>
      <c r="NGQ79" s="103"/>
      <c r="NGV79" s="102"/>
      <c r="NGW79" s="102"/>
      <c r="NGX79" s="103"/>
      <c r="NHC79" s="102"/>
      <c r="NHD79" s="102"/>
      <c r="NHE79" s="103"/>
      <c r="NHJ79" s="102"/>
      <c r="NHK79" s="102"/>
      <c r="NHL79" s="103"/>
      <c r="NHQ79" s="102"/>
      <c r="NHR79" s="102"/>
      <c r="NHS79" s="103"/>
      <c r="NHX79" s="102"/>
      <c r="NHY79" s="102"/>
      <c r="NHZ79" s="103"/>
      <c r="NIE79" s="102"/>
      <c r="NIF79" s="102"/>
      <c r="NIG79" s="103"/>
      <c r="NIL79" s="102"/>
      <c r="NIM79" s="102"/>
      <c r="NIN79" s="103"/>
      <c r="NIS79" s="102"/>
      <c r="NIT79" s="102"/>
      <c r="NIU79" s="103"/>
      <c r="NIZ79" s="102"/>
      <c r="NJA79" s="102"/>
      <c r="NJB79" s="103"/>
      <c r="NJG79" s="102"/>
      <c r="NJH79" s="102"/>
      <c r="NJI79" s="103"/>
      <c r="NJN79" s="102"/>
      <c r="NJO79" s="102"/>
      <c r="NJP79" s="103"/>
      <c r="NJU79" s="102"/>
      <c r="NJV79" s="102"/>
      <c r="NJW79" s="103"/>
      <c r="NKB79" s="102"/>
      <c r="NKC79" s="102"/>
      <c r="NKD79" s="103"/>
      <c r="NKI79" s="102"/>
      <c r="NKJ79" s="102"/>
      <c r="NKK79" s="103"/>
      <c r="NKP79" s="102"/>
      <c r="NKQ79" s="102"/>
      <c r="NKR79" s="103"/>
      <c r="NKW79" s="102"/>
      <c r="NKX79" s="102"/>
      <c r="NKY79" s="103"/>
      <c r="NLD79" s="102"/>
      <c r="NLE79" s="102"/>
      <c r="NLF79" s="103"/>
      <c r="NLK79" s="102"/>
      <c r="NLL79" s="102"/>
      <c r="NLM79" s="103"/>
      <c r="NLR79" s="102"/>
      <c r="NLS79" s="102"/>
      <c r="NLT79" s="103"/>
      <c r="NLY79" s="102"/>
      <c r="NLZ79" s="102"/>
      <c r="NMA79" s="103"/>
      <c r="NMF79" s="102"/>
      <c r="NMG79" s="102"/>
      <c r="NMH79" s="103"/>
      <c r="NMM79" s="102"/>
      <c r="NMN79" s="102"/>
      <c r="NMO79" s="103"/>
      <c r="NMT79" s="102"/>
      <c r="NMU79" s="102"/>
      <c r="NMV79" s="103"/>
      <c r="NNA79" s="102"/>
      <c r="NNB79" s="102"/>
      <c r="NNC79" s="103"/>
      <c r="NNH79" s="102"/>
      <c r="NNI79" s="102"/>
      <c r="NNJ79" s="103"/>
      <c r="NNO79" s="102"/>
      <c r="NNP79" s="102"/>
      <c r="NNQ79" s="103"/>
      <c r="NNV79" s="102"/>
      <c r="NNW79" s="102"/>
      <c r="NNX79" s="103"/>
      <c r="NOC79" s="102"/>
      <c r="NOD79" s="102"/>
      <c r="NOE79" s="103"/>
      <c r="NOJ79" s="102"/>
      <c r="NOK79" s="102"/>
      <c r="NOL79" s="103"/>
      <c r="NOQ79" s="102"/>
      <c r="NOR79" s="102"/>
      <c r="NOS79" s="103"/>
      <c r="NOX79" s="102"/>
      <c r="NOY79" s="102"/>
      <c r="NOZ79" s="103"/>
      <c r="NPE79" s="102"/>
      <c r="NPF79" s="102"/>
      <c r="NPG79" s="103"/>
      <c r="NPL79" s="102"/>
      <c r="NPM79" s="102"/>
      <c r="NPN79" s="103"/>
      <c r="NPS79" s="102"/>
      <c r="NPT79" s="102"/>
      <c r="NPU79" s="103"/>
      <c r="NPZ79" s="102"/>
      <c r="NQA79" s="102"/>
      <c r="NQB79" s="103"/>
      <c r="NQG79" s="102"/>
      <c r="NQH79" s="102"/>
      <c r="NQI79" s="103"/>
      <c r="NQN79" s="102"/>
      <c r="NQO79" s="102"/>
      <c r="NQP79" s="103"/>
      <c r="NQU79" s="102"/>
      <c r="NQV79" s="102"/>
      <c r="NQW79" s="103"/>
      <c r="NRB79" s="102"/>
      <c r="NRC79" s="102"/>
      <c r="NRD79" s="103"/>
      <c r="NRI79" s="102"/>
      <c r="NRJ79" s="102"/>
      <c r="NRK79" s="103"/>
      <c r="NRP79" s="102"/>
      <c r="NRQ79" s="102"/>
      <c r="NRR79" s="103"/>
      <c r="NRW79" s="102"/>
      <c r="NRX79" s="102"/>
      <c r="NRY79" s="103"/>
      <c r="NSD79" s="102"/>
      <c r="NSE79" s="102"/>
      <c r="NSF79" s="103"/>
      <c r="NSK79" s="102"/>
      <c r="NSL79" s="102"/>
      <c r="NSM79" s="103"/>
      <c r="NSR79" s="102"/>
      <c r="NSS79" s="102"/>
      <c r="NST79" s="103"/>
      <c r="NSY79" s="102"/>
      <c r="NSZ79" s="102"/>
      <c r="NTA79" s="103"/>
      <c r="NTF79" s="102"/>
      <c r="NTG79" s="102"/>
      <c r="NTH79" s="103"/>
      <c r="NTM79" s="102"/>
      <c r="NTN79" s="102"/>
      <c r="NTO79" s="103"/>
      <c r="NTT79" s="102"/>
      <c r="NTU79" s="102"/>
      <c r="NTV79" s="103"/>
      <c r="NUA79" s="102"/>
      <c r="NUB79" s="102"/>
      <c r="NUC79" s="103"/>
      <c r="NUH79" s="102"/>
      <c r="NUI79" s="102"/>
      <c r="NUJ79" s="103"/>
      <c r="NUO79" s="102"/>
      <c r="NUP79" s="102"/>
      <c r="NUQ79" s="103"/>
      <c r="NUV79" s="102"/>
      <c r="NUW79" s="102"/>
      <c r="NUX79" s="103"/>
      <c r="NVC79" s="102"/>
      <c r="NVD79" s="102"/>
      <c r="NVE79" s="103"/>
      <c r="NVJ79" s="102"/>
      <c r="NVK79" s="102"/>
      <c r="NVL79" s="103"/>
      <c r="NVQ79" s="102"/>
      <c r="NVR79" s="102"/>
      <c r="NVS79" s="103"/>
      <c r="NVX79" s="102"/>
      <c r="NVY79" s="102"/>
      <c r="NVZ79" s="103"/>
      <c r="NWE79" s="102"/>
      <c r="NWF79" s="102"/>
      <c r="NWG79" s="103"/>
      <c r="NWL79" s="102"/>
      <c r="NWM79" s="102"/>
      <c r="NWN79" s="103"/>
      <c r="NWS79" s="102"/>
      <c r="NWT79" s="102"/>
      <c r="NWU79" s="103"/>
      <c r="NWZ79" s="102"/>
      <c r="NXA79" s="102"/>
      <c r="NXB79" s="103"/>
      <c r="NXG79" s="102"/>
      <c r="NXH79" s="102"/>
      <c r="NXI79" s="103"/>
      <c r="NXN79" s="102"/>
      <c r="NXO79" s="102"/>
      <c r="NXP79" s="103"/>
      <c r="NXU79" s="102"/>
      <c r="NXV79" s="102"/>
      <c r="NXW79" s="103"/>
      <c r="NYB79" s="102"/>
      <c r="NYC79" s="102"/>
      <c r="NYD79" s="103"/>
      <c r="NYI79" s="102"/>
      <c r="NYJ79" s="102"/>
      <c r="NYK79" s="103"/>
      <c r="NYP79" s="102"/>
      <c r="NYQ79" s="102"/>
      <c r="NYR79" s="103"/>
      <c r="NYW79" s="102"/>
      <c r="NYX79" s="102"/>
      <c r="NYY79" s="103"/>
      <c r="NZD79" s="102"/>
      <c r="NZE79" s="102"/>
      <c r="NZF79" s="103"/>
      <c r="NZK79" s="102"/>
      <c r="NZL79" s="102"/>
      <c r="NZM79" s="103"/>
      <c r="NZR79" s="102"/>
      <c r="NZS79" s="102"/>
      <c r="NZT79" s="103"/>
      <c r="NZY79" s="102"/>
      <c r="NZZ79" s="102"/>
      <c r="OAA79" s="103"/>
      <c r="OAF79" s="102"/>
      <c r="OAG79" s="102"/>
      <c r="OAH79" s="103"/>
      <c r="OAM79" s="102"/>
      <c r="OAN79" s="102"/>
      <c r="OAO79" s="103"/>
      <c r="OAT79" s="102"/>
      <c r="OAU79" s="102"/>
      <c r="OAV79" s="103"/>
      <c r="OBA79" s="102"/>
      <c r="OBB79" s="102"/>
      <c r="OBC79" s="103"/>
      <c r="OBH79" s="102"/>
      <c r="OBI79" s="102"/>
      <c r="OBJ79" s="103"/>
      <c r="OBO79" s="102"/>
      <c r="OBP79" s="102"/>
      <c r="OBQ79" s="103"/>
      <c r="OBV79" s="102"/>
      <c r="OBW79" s="102"/>
      <c r="OBX79" s="103"/>
      <c r="OCC79" s="102"/>
      <c r="OCD79" s="102"/>
      <c r="OCE79" s="103"/>
      <c r="OCJ79" s="102"/>
      <c r="OCK79" s="102"/>
      <c r="OCL79" s="103"/>
      <c r="OCQ79" s="102"/>
      <c r="OCR79" s="102"/>
      <c r="OCS79" s="103"/>
      <c r="OCX79" s="102"/>
      <c r="OCY79" s="102"/>
      <c r="OCZ79" s="103"/>
      <c r="ODE79" s="102"/>
      <c r="ODF79" s="102"/>
      <c r="ODG79" s="103"/>
      <c r="ODL79" s="102"/>
      <c r="ODM79" s="102"/>
      <c r="ODN79" s="103"/>
      <c r="ODS79" s="102"/>
      <c r="ODT79" s="102"/>
      <c r="ODU79" s="103"/>
      <c r="ODZ79" s="102"/>
      <c r="OEA79" s="102"/>
      <c r="OEB79" s="103"/>
      <c r="OEG79" s="102"/>
      <c r="OEH79" s="102"/>
      <c r="OEI79" s="103"/>
      <c r="OEN79" s="102"/>
      <c r="OEO79" s="102"/>
      <c r="OEP79" s="103"/>
      <c r="OEU79" s="102"/>
      <c r="OEV79" s="102"/>
      <c r="OEW79" s="103"/>
      <c r="OFB79" s="102"/>
      <c r="OFC79" s="102"/>
      <c r="OFD79" s="103"/>
      <c r="OFI79" s="102"/>
      <c r="OFJ79" s="102"/>
      <c r="OFK79" s="103"/>
      <c r="OFP79" s="102"/>
      <c r="OFQ79" s="102"/>
      <c r="OFR79" s="103"/>
      <c r="OFW79" s="102"/>
      <c r="OFX79" s="102"/>
      <c r="OFY79" s="103"/>
      <c r="OGD79" s="102"/>
      <c r="OGE79" s="102"/>
      <c r="OGF79" s="103"/>
      <c r="OGK79" s="102"/>
      <c r="OGL79" s="102"/>
      <c r="OGM79" s="103"/>
      <c r="OGR79" s="102"/>
      <c r="OGS79" s="102"/>
      <c r="OGT79" s="103"/>
      <c r="OGY79" s="102"/>
      <c r="OGZ79" s="102"/>
      <c r="OHA79" s="103"/>
      <c r="OHF79" s="102"/>
      <c r="OHG79" s="102"/>
      <c r="OHH79" s="103"/>
      <c r="OHM79" s="102"/>
      <c r="OHN79" s="102"/>
      <c r="OHO79" s="103"/>
      <c r="OHT79" s="102"/>
      <c r="OHU79" s="102"/>
      <c r="OHV79" s="103"/>
      <c r="OIA79" s="102"/>
      <c r="OIB79" s="102"/>
      <c r="OIC79" s="103"/>
      <c r="OIH79" s="102"/>
      <c r="OII79" s="102"/>
      <c r="OIJ79" s="103"/>
      <c r="OIO79" s="102"/>
      <c r="OIP79" s="102"/>
      <c r="OIQ79" s="103"/>
      <c r="OIV79" s="102"/>
      <c r="OIW79" s="102"/>
      <c r="OIX79" s="103"/>
      <c r="OJC79" s="102"/>
      <c r="OJD79" s="102"/>
      <c r="OJE79" s="103"/>
      <c r="OJJ79" s="102"/>
      <c r="OJK79" s="102"/>
      <c r="OJL79" s="103"/>
      <c r="OJQ79" s="102"/>
      <c r="OJR79" s="102"/>
      <c r="OJS79" s="103"/>
      <c r="OJX79" s="102"/>
      <c r="OJY79" s="102"/>
      <c r="OJZ79" s="103"/>
      <c r="OKE79" s="102"/>
      <c r="OKF79" s="102"/>
      <c r="OKG79" s="103"/>
      <c r="OKL79" s="102"/>
      <c r="OKM79" s="102"/>
      <c r="OKN79" s="103"/>
      <c r="OKS79" s="102"/>
      <c r="OKT79" s="102"/>
      <c r="OKU79" s="103"/>
      <c r="OKZ79" s="102"/>
      <c r="OLA79" s="102"/>
      <c r="OLB79" s="103"/>
      <c r="OLG79" s="102"/>
      <c r="OLH79" s="102"/>
      <c r="OLI79" s="103"/>
      <c r="OLN79" s="102"/>
      <c r="OLO79" s="102"/>
      <c r="OLP79" s="103"/>
      <c r="OLU79" s="102"/>
      <c r="OLV79" s="102"/>
      <c r="OLW79" s="103"/>
      <c r="OMB79" s="102"/>
      <c r="OMC79" s="102"/>
      <c r="OMD79" s="103"/>
      <c r="OMI79" s="102"/>
      <c r="OMJ79" s="102"/>
      <c r="OMK79" s="103"/>
      <c r="OMP79" s="102"/>
      <c r="OMQ79" s="102"/>
      <c r="OMR79" s="103"/>
      <c r="OMW79" s="102"/>
      <c r="OMX79" s="102"/>
      <c r="OMY79" s="103"/>
      <c r="OND79" s="102"/>
      <c r="ONE79" s="102"/>
      <c r="ONF79" s="103"/>
      <c r="ONK79" s="102"/>
      <c r="ONL79" s="102"/>
      <c r="ONM79" s="103"/>
      <c r="ONR79" s="102"/>
      <c r="ONS79" s="102"/>
      <c r="ONT79" s="103"/>
      <c r="ONY79" s="102"/>
      <c r="ONZ79" s="102"/>
      <c r="OOA79" s="103"/>
      <c r="OOF79" s="102"/>
      <c r="OOG79" s="102"/>
      <c r="OOH79" s="103"/>
      <c r="OOM79" s="102"/>
      <c r="OON79" s="102"/>
      <c r="OOO79" s="103"/>
      <c r="OOT79" s="102"/>
      <c r="OOU79" s="102"/>
      <c r="OOV79" s="103"/>
      <c r="OPA79" s="102"/>
      <c r="OPB79" s="102"/>
      <c r="OPC79" s="103"/>
      <c r="OPH79" s="102"/>
      <c r="OPI79" s="102"/>
      <c r="OPJ79" s="103"/>
      <c r="OPO79" s="102"/>
      <c r="OPP79" s="102"/>
      <c r="OPQ79" s="103"/>
      <c r="OPV79" s="102"/>
      <c r="OPW79" s="102"/>
      <c r="OPX79" s="103"/>
      <c r="OQC79" s="102"/>
      <c r="OQD79" s="102"/>
      <c r="OQE79" s="103"/>
      <c r="OQJ79" s="102"/>
      <c r="OQK79" s="102"/>
      <c r="OQL79" s="103"/>
      <c r="OQQ79" s="102"/>
      <c r="OQR79" s="102"/>
      <c r="OQS79" s="103"/>
      <c r="OQX79" s="102"/>
      <c r="OQY79" s="102"/>
      <c r="OQZ79" s="103"/>
      <c r="ORE79" s="102"/>
      <c r="ORF79" s="102"/>
      <c r="ORG79" s="103"/>
      <c r="ORL79" s="102"/>
      <c r="ORM79" s="102"/>
      <c r="ORN79" s="103"/>
      <c r="ORS79" s="102"/>
      <c r="ORT79" s="102"/>
      <c r="ORU79" s="103"/>
      <c r="ORZ79" s="102"/>
      <c r="OSA79" s="102"/>
      <c r="OSB79" s="103"/>
      <c r="OSG79" s="102"/>
      <c r="OSH79" s="102"/>
      <c r="OSI79" s="103"/>
      <c r="OSN79" s="102"/>
      <c r="OSO79" s="102"/>
      <c r="OSP79" s="103"/>
      <c r="OSU79" s="102"/>
      <c r="OSV79" s="102"/>
      <c r="OSW79" s="103"/>
      <c r="OTB79" s="102"/>
      <c r="OTC79" s="102"/>
      <c r="OTD79" s="103"/>
      <c r="OTI79" s="102"/>
      <c r="OTJ79" s="102"/>
      <c r="OTK79" s="103"/>
      <c r="OTP79" s="102"/>
      <c r="OTQ79" s="102"/>
      <c r="OTR79" s="103"/>
      <c r="OTW79" s="102"/>
      <c r="OTX79" s="102"/>
      <c r="OTY79" s="103"/>
      <c r="OUD79" s="102"/>
      <c r="OUE79" s="102"/>
      <c r="OUF79" s="103"/>
      <c r="OUK79" s="102"/>
      <c r="OUL79" s="102"/>
      <c r="OUM79" s="103"/>
      <c r="OUR79" s="102"/>
      <c r="OUS79" s="102"/>
      <c r="OUT79" s="103"/>
      <c r="OUY79" s="102"/>
      <c r="OUZ79" s="102"/>
      <c r="OVA79" s="103"/>
      <c r="OVF79" s="102"/>
      <c r="OVG79" s="102"/>
      <c r="OVH79" s="103"/>
      <c r="OVM79" s="102"/>
      <c r="OVN79" s="102"/>
      <c r="OVO79" s="103"/>
      <c r="OVT79" s="102"/>
      <c r="OVU79" s="102"/>
      <c r="OVV79" s="103"/>
      <c r="OWA79" s="102"/>
      <c r="OWB79" s="102"/>
      <c r="OWC79" s="103"/>
      <c r="OWH79" s="102"/>
      <c r="OWI79" s="102"/>
      <c r="OWJ79" s="103"/>
      <c r="OWO79" s="102"/>
      <c r="OWP79" s="102"/>
      <c r="OWQ79" s="103"/>
      <c r="OWV79" s="102"/>
      <c r="OWW79" s="102"/>
      <c r="OWX79" s="103"/>
      <c r="OXC79" s="102"/>
      <c r="OXD79" s="102"/>
      <c r="OXE79" s="103"/>
      <c r="OXJ79" s="102"/>
      <c r="OXK79" s="102"/>
      <c r="OXL79" s="103"/>
      <c r="OXQ79" s="102"/>
      <c r="OXR79" s="102"/>
      <c r="OXS79" s="103"/>
      <c r="OXX79" s="102"/>
      <c r="OXY79" s="102"/>
      <c r="OXZ79" s="103"/>
      <c r="OYE79" s="102"/>
      <c r="OYF79" s="102"/>
      <c r="OYG79" s="103"/>
      <c r="OYL79" s="102"/>
      <c r="OYM79" s="102"/>
      <c r="OYN79" s="103"/>
      <c r="OYS79" s="102"/>
      <c r="OYT79" s="102"/>
      <c r="OYU79" s="103"/>
      <c r="OYZ79" s="102"/>
      <c r="OZA79" s="102"/>
      <c r="OZB79" s="103"/>
      <c r="OZG79" s="102"/>
      <c r="OZH79" s="102"/>
      <c r="OZI79" s="103"/>
      <c r="OZN79" s="102"/>
      <c r="OZO79" s="102"/>
      <c r="OZP79" s="103"/>
      <c r="OZU79" s="102"/>
      <c r="OZV79" s="102"/>
      <c r="OZW79" s="103"/>
      <c r="PAB79" s="102"/>
      <c r="PAC79" s="102"/>
      <c r="PAD79" s="103"/>
      <c r="PAI79" s="102"/>
      <c r="PAJ79" s="102"/>
      <c r="PAK79" s="103"/>
      <c r="PAP79" s="102"/>
      <c r="PAQ79" s="102"/>
      <c r="PAR79" s="103"/>
      <c r="PAW79" s="102"/>
      <c r="PAX79" s="102"/>
      <c r="PAY79" s="103"/>
      <c r="PBD79" s="102"/>
      <c r="PBE79" s="102"/>
      <c r="PBF79" s="103"/>
      <c r="PBK79" s="102"/>
      <c r="PBL79" s="102"/>
      <c r="PBM79" s="103"/>
      <c r="PBR79" s="102"/>
      <c r="PBS79" s="102"/>
      <c r="PBT79" s="103"/>
      <c r="PBY79" s="102"/>
      <c r="PBZ79" s="102"/>
      <c r="PCA79" s="103"/>
      <c r="PCF79" s="102"/>
      <c r="PCG79" s="102"/>
      <c r="PCH79" s="103"/>
      <c r="PCM79" s="102"/>
      <c r="PCN79" s="102"/>
      <c r="PCO79" s="103"/>
      <c r="PCT79" s="102"/>
      <c r="PCU79" s="102"/>
      <c r="PCV79" s="103"/>
      <c r="PDA79" s="102"/>
      <c r="PDB79" s="102"/>
      <c r="PDC79" s="103"/>
      <c r="PDH79" s="102"/>
      <c r="PDI79" s="102"/>
      <c r="PDJ79" s="103"/>
      <c r="PDO79" s="102"/>
      <c r="PDP79" s="102"/>
      <c r="PDQ79" s="103"/>
      <c r="PDV79" s="102"/>
      <c r="PDW79" s="102"/>
      <c r="PDX79" s="103"/>
      <c r="PEC79" s="102"/>
      <c r="PED79" s="102"/>
      <c r="PEE79" s="103"/>
      <c r="PEJ79" s="102"/>
      <c r="PEK79" s="102"/>
      <c r="PEL79" s="103"/>
      <c r="PEQ79" s="102"/>
      <c r="PER79" s="102"/>
      <c r="PES79" s="103"/>
      <c r="PEX79" s="102"/>
      <c r="PEY79" s="102"/>
      <c r="PEZ79" s="103"/>
      <c r="PFE79" s="102"/>
      <c r="PFF79" s="102"/>
      <c r="PFG79" s="103"/>
      <c r="PFL79" s="102"/>
      <c r="PFM79" s="102"/>
      <c r="PFN79" s="103"/>
      <c r="PFS79" s="102"/>
      <c r="PFT79" s="102"/>
      <c r="PFU79" s="103"/>
      <c r="PFZ79" s="102"/>
      <c r="PGA79" s="102"/>
      <c r="PGB79" s="103"/>
      <c r="PGG79" s="102"/>
      <c r="PGH79" s="102"/>
      <c r="PGI79" s="103"/>
      <c r="PGN79" s="102"/>
      <c r="PGO79" s="102"/>
      <c r="PGP79" s="103"/>
      <c r="PGU79" s="102"/>
      <c r="PGV79" s="102"/>
      <c r="PGW79" s="103"/>
      <c r="PHB79" s="102"/>
      <c r="PHC79" s="102"/>
      <c r="PHD79" s="103"/>
      <c r="PHI79" s="102"/>
      <c r="PHJ79" s="102"/>
      <c r="PHK79" s="103"/>
      <c r="PHP79" s="102"/>
      <c r="PHQ79" s="102"/>
      <c r="PHR79" s="103"/>
      <c r="PHW79" s="102"/>
      <c r="PHX79" s="102"/>
      <c r="PHY79" s="103"/>
      <c r="PID79" s="102"/>
      <c r="PIE79" s="102"/>
      <c r="PIF79" s="103"/>
      <c r="PIK79" s="102"/>
      <c r="PIL79" s="102"/>
      <c r="PIM79" s="103"/>
      <c r="PIR79" s="102"/>
      <c r="PIS79" s="102"/>
      <c r="PIT79" s="103"/>
      <c r="PIY79" s="102"/>
      <c r="PIZ79" s="102"/>
      <c r="PJA79" s="103"/>
      <c r="PJF79" s="102"/>
      <c r="PJG79" s="102"/>
      <c r="PJH79" s="103"/>
      <c r="PJM79" s="102"/>
      <c r="PJN79" s="102"/>
      <c r="PJO79" s="103"/>
      <c r="PJT79" s="102"/>
      <c r="PJU79" s="102"/>
      <c r="PJV79" s="103"/>
      <c r="PKA79" s="102"/>
      <c r="PKB79" s="102"/>
      <c r="PKC79" s="103"/>
      <c r="PKH79" s="102"/>
      <c r="PKI79" s="102"/>
      <c r="PKJ79" s="103"/>
      <c r="PKO79" s="102"/>
      <c r="PKP79" s="102"/>
      <c r="PKQ79" s="103"/>
      <c r="PKV79" s="102"/>
      <c r="PKW79" s="102"/>
      <c r="PKX79" s="103"/>
      <c r="PLC79" s="102"/>
      <c r="PLD79" s="102"/>
      <c r="PLE79" s="103"/>
      <c r="PLJ79" s="102"/>
      <c r="PLK79" s="102"/>
      <c r="PLL79" s="103"/>
      <c r="PLQ79" s="102"/>
      <c r="PLR79" s="102"/>
      <c r="PLS79" s="103"/>
      <c r="PLX79" s="102"/>
      <c r="PLY79" s="102"/>
      <c r="PLZ79" s="103"/>
      <c r="PME79" s="102"/>
      <c r="PMF79" s="102"/>
      <c r="PMG79" s="103"/>
      <c r="PML79" s="102"/>
      <c r="PMM79" s="102"/>
      <c r="PMN79" s="103"/>
      <c r="PMS79" s="102"/>
      <c r="PMT79" s="102"/>
      <c r="PMU79" s="103"/>
      <c r="PMZ79" s="102"/>
      <c r="PNA79" s="102"/>
      <c r="PNB79" s="103"/>
      <c r="PNG79" s="102"/>
      <c r="PNH79" s="102"/>
      <c r="PNI79" s="103"/>
      <c r="PNN79" s="102"/>
      <c r="PNO79" s="102"/>
      <c r="PNP79" s="103"/>
      <c r="PNU79" s="102"/>
      <c r="PNV79" s="102"/>
      <c r="PNW79" s="103"/>
      <c r="POB79" s="102"/>
      <c r="POC79" s="102"/>
      <c r="POD79" s="103"/>
      <c r="POI79" s="102"/>
      <c r="POJ79" s="102"/>
      <c r="POK79" s="103"/>
      <c r="POP79" s="102"/>
      <c r="POQ79" s="102"/>
      <c r="POR79" s="103"/>
      <c r="POW79" s="102"/>
      <c r="POX79" s="102"/>
      <c r="POY79" s="103"/>
      <c r="PPD79" s="102"/>
      <c r="PPE79" s="102"/>
      <c r="PPF79" s="103"/>
      <c r="PPK79" s="102"/>
      <c r="PPL79" s="102"/>
      <c r="PPM79" s="103"/>
      <c r="PPR79" s="102"/>
      <c r="PPS79" s="102"/>
      <c r="PPT79" s="103"/>
      <c r="PPY79" s="102"/>
      <c r="PPZ79" s="102"/>
      <c r="PQA79" s="103"/>
      <c r="PQF79" s="102"/>
      <c r="PQG79" s="102"/>
      <c r="PQH79" s="103"/>
      <c r="PQM79" s="102"/>
      <c r="PQN79" s="102"/>
      <c r="PQO79" s="103"/>
      <c r="PQT79" s="102"/>
      <c r="PQU79" s="102"/>
      <c r="PQV79" s="103"/>
      <c r="PRA79" s="102"/>
      <c r="PRB79" s="102"/>
      <c r="PRC79" s="103"/>
      <c r="PRH79" s="102"/>
      <c r="PRI79" s="102"/>
      <c r="PRJ79" s="103"/>
      <c r="PRO79" s="102"/>
      <c r="PRP79" s="102"/>
      <c r="PRQ79" s="103"/>
      <c r="PRV79" s="102"/>
      <c r="PRW79" s="102"/>
      <c r="PRX79" s="103"/>
      <c r="PSC79" s="102"/>
      <c r="PSD79" s="102"/>
      <c r="PSE79" s="103"/>
      <c r="PSJ79" s="102"/>
      <c r="PSK79" s="102"/>
      <c r="PSL79" s="103"/>
      <c r="PSQ79" s="102"/>
      <c r="PSR79" s="102"/>
      <c r="PSS79" s="103"/>
      <c r="PSX79" s="102"/>
      <c r="PSY79" s="102"/>
      <c r="PSZ79" s="103"/>
      <c r="PTE79" s="102"/>
      <c r="PTF79" s="102"/>
      <c r="PTG79" s="103"/>
      <c r="PTL79" s="102"/>
      <c r="PTM79" s="102"/>
      <c r="PTN79" s="103"/>
      <c r="PTS79" s="102"/>
      <c r="PTT79" s="102"/>
      <c r="PTU79" s="103"/>
      <c r="PTZ79" s="102"/>
      <c r="PUA79" s="102"/>
      <c r="PUB79" s="103"/>
      <c r="PUG79" s="102"/>
      <c r="PUH79" s="102"/>
      <c r="PUI79" s="103"/>
      <c r="PUN79" s="102"/>
      <c r="PUO79" s="102"/>
      <c r="PUP79" s="103"/>
      <c r="PUU79" s="102"/>
      <c r="PUV79" s="102"/>
      <c r="PUW79" s="103"/>
      <c r="PVB79" s="102"/>
      <c r="PVC79" s="102"/>
      <c r="PVD79" s="103"/>
      <c r="PVI79" s="102"/>
      <c r="PVJ79" s="102"/>
      <c r="PVK79" s="103"/>
      <c r="PVP79" s="102"/>
      <c r="PVQ79" s="102"/>
      <c r="PVR79" s="103"/>
      <c r="PVW79" s="102"/>
      <c r="PVX79" s="102"/>
      <c r="PVY79" s="103"/>
      <c r="PWD79" s="102"/>
      <c r="PWE79" s="102"/>
      <c r="PWF79" s="103"/>
      <c r="PWK79" s="102"/>
      <c r="PWL79" s="102"/>
      <c r="PWM79" s="103"/>
      <c r="PWR79" s="102"/>
      <c r="PWS79" s="102"/>
      <c r="PWT79" s="103"/>
      <c r="PWY79" s="102"/>
      <c r="PWZ79" s="102"/>
      <c r="PXA79" s="103"/>
      <c r="PXF79" s="102"/>
      <c r="PXG79" s="102"/>
      <c r="PXH79" s="103"/>
      <c r="PXM79" s="102"/>
      <c r="PXN79" s="102"/>
      <c r="PXO79" s="103"/>
      <c r="PXT79" s="102"/>
      <c r="PXU79" s="102"/>
      <c r="PXV79" s="103"/>
      <c r="PYA79" s="102"/>
      <c r="PYB79" s="102"/>
      <c r="PYC79" s="103"/>
      <c r="PYH79" s="102"/>
      <c r="PYI79" s="102"/>
      <c r="PYJ79" s="103"/>
      <c r="PYO79" s="102"/>
      <c r="PYP79" s="102"/>
      <c r="PYQ79" s="103"/>
      <c r="PYV79" s="102"/>
      <c r="PYW79" s="102"/>
      <c r="PYX79" s="103"/>
      <c r="PZC79" s="102"/>
      <c r="PZD79" s="102"/>
      <c r="PZE79" s="103"/>
      <c r="PZJ79" s="102"/>
      <c r="PZK79" s="102"/>
      <c r="PZL79" s="103"/>
      <c r="PZQ79" s="102"/>
      <c r="PZR79" s="102"/>
      <c r="PZS79" s="103"/>
      <c r="PZX79" s="102"/>
      <c r="PZY79" s="102"/>
      <c r="PZZ79" s="103"/>
      <c r="QAE79" s="102"/>
      <c r="QAF79" s="102"/>
      <c r="QAG79" s="103"/>
      <c r="QAL79" s="102"/>
      <c r="QAM79" s="102"/>
      <c r="QAN79" s="103"/>
      <c r="QAS79" s="102"/>
      <c r="QAT79" s="102"/>
      <c r="QAU79" s="103"/>
      <c r="QAZ79" s="102"/>
      <c r="QBA79" s="102"/>
      <c r="QBB79" s="103"/>
      <c r="QBG79" s="102"/>
      <c r="QBH79" s="102"/>
      <c r="QBI79" s="103"/>
      <c r="QBN79" s="102"/>
      <c r="QBO79" s="102"/>
      <c r="QBP79" s="103"/>
      <c r="QBU79" s="102"/>
      <c r="QBV79" s="102"/>
      <c r="QBW79" s="103"/>
      <c r="QCB79" s="102"/>
      <c r="QCC79" s="102"/>
      <c r="QCD79" s="103"/>
      <c r="QCI79" s="102"/>
      <c r="QCJ79" s="102"/>
      <c r="QCK79" s="103"/>
      <c r="QCP79" s="102"/>
      <c r="QCQ79" s="102"/>
      <c r="QCR79" s="103"/>
      <c r="QCW79" s="102"/>
      <c r="QCX79" s="102"/>
      <c r="QCY79" s="103"/>
      <c r="QDD79" s="102"/>
      <c r="QDE79" s="102"/>
      <c r="QDF79" s="103"/>
      <c r="QDK79" s="102"/>
      <c r="QDL79" s="102"/>
      <c r="QDM79" s="103"/>
      <c r="QDR79" s="102"/>
      <c r="QDS79" s="102"/>
      <c r="QDT79" s="103"/>
      <c r="QDY79" s="102"/>
      <c r="QDZ79" s="102"/>
      <c r="QEA79" s="103"/>
      <c r="QEF79" s="102"/>
      <c r="QEG79" s="102"/>
      <c r="QEH79" s="103"/>
      <c r="QEM79" s="102"/>
      <c r="QEN79" s="102"/>
      <c r="QEO79" s="103"/>
      <c r="QET79" s="102"/>
      <c r="QEU79" s="102"/>
      <c r="QEV79" s="103"/>
      <c r="QFA79" s="102"/>
      <c r="QFB79" s="102"/>
      <c r="QFC79" s="103"/>
      <c r="QFH79" s="102"/>
      <c r="QFI79" s="102"/>
      <c r="QFJ79" s="103"/>
      <c r="QFO79" s="102"/>
      <c r="QFP79" s="102"/>
      <c r="QFQ79" s="103"/>
      <c r="QFV79" s="102"/>
      <c r="QFW79" s="102"/>
      <c r="QFX79" s="103"/>
      <c r="QGC79" s="102"/>
      <c r="QGD79" s="102"/>
      <c r="QGE79" s="103"/>
      <c r="QGJ79" s="102"/>
      <c r="QGK79" s="102"/>
      <c r="QGL79" s="103"/>
      <c r="QGQ79" s="102"/>
      <c r="QGR79" s="102"/>
      <c r="QGS79" s="103"/>
      <c r="QGX79" s="102"/>
      <c r="QGY79" s="102"/>
      <c r="QGZ79" s="103"/>
      <c r="QHE79" s="102"/>
      <c r="QHF79" s="102"/>
      <c r="QHG79" s="103"/>
      <c r="QHL79" s="102"/>
      <c r="QHM79" s="102"/>
      <c r="QHN79" s="103"/>
      <c r="QHS79" s="102"/>
      <c r="QHT79" s="102"/>
      <c r="QHU79" s="103"/>
      <c r="QHZ79" s="102"/>
      <c r="QIA79" s="102"/>
      <c r="QIB79" s="103"/>
      <c r="QIG79" s="102"/>
      <c r="QIH79" s="102"/>
      <c r="QII79" s="103"/>
      <c r="QIN79" s="102"/>
      <c r="QIO79" s="102"/>
      <c r="QIP79" s="103"/>
      <c r="QIU79" s="102"/>
      <c r="QIV79" s="102"/>
      <c r="QIW79" s="103"/>
      <c r="QJB79" s="102"/>
      <c r="QJC79" s="102"/>
      <c r="QJD79" s="103"/>
      <c r="QJI79" s="102"/>
      <c r="QJJ79" s="102"/>
      <c r="QJK79" s="103"/>
      <c r="QJP79" s="102"/>
      <c r="QJQ79" s="102"/>
      <c r="QJR79" s="103"/>
      <c r="QJW79" s="102"/>
      <c r="QJX79" s="102"/>
      <c r="QJY79" s="103"/>
      <c r="QKD79" s="102"/>
      <c r="QKE79" s="102"/>
      <c r="QKF79" s="103"/>
      <c r="QKK79" s="102"/>
      <c r="QKL79" s="102"/>
      <c r="QKM79" s="103"/>
      <c r="QKR79" s="102"/>
      <c r="QKS79" s="102"/>
      <c r="QKT79" s="103"/>
      <c r="QKY79" s="102"/>
      <c r="QKZ79" s="102"/>
      <c r="QLA79" s="103"/>
      <c r="QLF79" s="102"/>
      <c r="QLG79" s="102"/>
      <c r="QLH79" s="103"/>
      <c r="QLM79" s="102"/>
      <c r="QLN79" s="102"/>
      <c r="QLO79" s="103"/>
      <c r="QLT79" s="102"/>
      <c r="QLU79" s="102"/>
      <c r="QLV79" s="103"/>
      <c r="QMA79" s="102"/>
      <c r="QMB79" s="102"/>
      <c r="QMC79" s="103"/>
      <c r="QMH79" s="102"/>
      <c r="QMI79" s="102"/>
      <c r="QMJ79" s="103"/>
      <c r="QMO79" s="102"/>
      <c r="QMP79" s="102"/>
      <c r="QMQ79" s="103"/>
      <c r="QMV79" s="102"/>
      <c r="QMW79" s="102"/>
      <c r="QMX79" s="103"/>
      <c r="QNC79" s="102"/>
      <c r="QND79" s="102"/>
      <c r="QNE79" s="103"/>
      <c r="QNJ79" s="102"/>
      <c r="QNK79" s="102"/>
      <c r="QNL79" s="103"/>
      <c r="QNQ79" s="102"/>
      <c r="QNR79" s="102"/>
      <c r="QNS79" s="103"/>
      <c r="QNX79" s="102"/>
      <c r="QNY79" s="102"/>
      <c r="QNZ79" s="103"/>
      <c r="QOE79" s="102"/>
      <c r="QOF79" s="102"/>
      <c r="QOG79" s="103"/>
      <c r="QOL79" s="102"/>
      <c r="QOM79" s="102"/>
      <c r="QON79" s="103"/>
      <c r="QOS79" s="102"/>
      <c r="QOT79" s="102"/>
      <c r="QOU79" s="103"/>
      <c r="QOZ79" s="102"/>
      <c r="QPA79" s="102"/>
      <c r="QPB79" s="103"/>
      <c r="QPG79" s="102"/>
      <c r="QPH79" s="102"/>
      <c r="QPI79" s="103"/>
      <c r="QPN79" s="102"/>
      <c r="QPO79" s="102"/>
      <c r="QPP79" s="103"/>
      <c r="QPU79" s="102"/>
      <c r="QPV79" s="102"/>
      <c r="QPW79" s="103"/>
      <c r="QQB79" s="102"/>
      <c r="QQC79" s="102"/>
      <c r="QQD79" s="103"/>
      <c r="QQI79" s="102"/>
      <c r="QQJ79" s="102"/>
      <c r="QQK79" s="103"/>
      <c r="QQP79" s="102"/>
      <c r="QQQ79" s="102"/>
      <c r="QQR79" s="103"/>
      <c r="QQW79" s="102"/>
      <c r="QQX79" s="102"/>
      <c r="QQY79" s="103"/>
      <c r="QRD79" s="102"/>
      <c r="QRE79" s="102"/>
      <c r="QRF79" s="103"/>
      <c r="QRK79" s="102"/>
      <c r="QRL79" s="102"/>
      <c r="QRM79" s="103"/>
      <c r="QRR79" s="102"/>
      <c r="QRS79" s="102"/>
      <c r="QRT79" s="103"/>
      <c r="QRY79" s="102"/>
      <c r="QRZ79" s="102"/>
      <c r="QSA79" s="103"/>
      <c r="QSF79" s="102"/>
      <c r="QSG79" s="102"/>
      <c r="QSH79" s="103"/>
      <c r="QSM79" s="102"/>
      <c r="QSN79" s="102"/>
      <c r="QSO79" s="103"/>
      <c r="QST79" s="102"/>
      <c r="QSU79" s="102"/>
      <c r="QSV79" s="103"/>
      <c r="QTA79" s="102"/>
      <c r="QTB79" s="102"/>
      <c r="QTC79" s="103"/>
      <c r="QTH79" s="102"/>
      <c r="QTI79" s="102"/>
      <c r="QTJ79" s="103"/>
      <c r="QTO79" s="102"/>
      <c r="QTP79" s="102"/>
      <c r="QTQ79" s="103"/>
      <c r="QTV79" s="102"/>
      <c r="QTW79" s="102"/>
      <c r="QTX79" s="103"/>
      <c r="QUC79" s="102"/>
      <c r="QUD79" s="102"/>
      <c r="QUE79" s="103"/>
      <c r="QUJ79" s="102"/>
      <c r="QUK79" s="102"/>
      <c r="QUL79" s="103"/>
      <c r="QUQ79" s="102"/>
      <c r="QUR79" s="102"/>
      <c r="QUS79" s="103"/>
      <c r="QUX79" s="102"/>
      <c r="QUY79" s="102"/>
      <c r="QUZ79" s="103"/>
      <c r="QVE79" s="102"/>
      <c r="QVF79" s="102"/>
      <c r="QVG79" s="103"/>
      <c r="QVL79" s="102"/>
      <c r="QVM79" s="102"/>
      <c r="QVN79" s="103"/>
      <c r="QVS79" s="102"/>
      <c r="QVT79" s="102"/>
      <c r="QVU79" s="103"/>
      <c r="QVZ79" s="102"/>
      <c r="QWA79" s="102"/>
      <c r="QWB79" s="103"/>
      <c r="QWG79" s="102"/>
      <c r="QWH79" s="102"/>
      <c r="QWI79" s="103"/>
      <c r="QWN79" s="102"/>
      <c r="QWO79" s="102"/>
      <c r="QWP79" s="103"/>
      <c r="QWU79" s="102"/>
      <c r="QWV79" s="102"/>
      <c r="QWW79" s="103"/>
      <c r="QXB79" s="102"/>
      <c r="QXC79" s="102"/>
      <c r="QXD79" s="103"/>
      <c r="QXI79" s="102"/>
      <c r="QXJ79" s="102"/>
      <c r="QXK79" s="103"/>
      <c r="QXP79" s="102"/>
      <c r="QXQ79" s="102"/>
      <c r="QXR79" s="103"/>
      <c r="QXW79" s="102"/>
      <c r="QXX79" s="102"/>
      <c r="QXY79" s="103"/>
      <c r="QYD79" s="102"/>
      <c r="QYE79" s="102"/>
      <c r="QYF79" s="103"/>
      <c r="QYK79" s="102"/>
      <c r="QYL79" s="102"/>
      <c r="QYM79" s="103"/>
      <c r="QYR79" s="102"/>
      <c r="QYS79" s="102"/>
      <c r="QYT79" s="103"/>
      <c r="QYY79" s="102"/>
      <c r="QYZ79" s="102"/>
      <c r="QZA79" s="103"/>
      <c r="QZF79" s="102"/>
      <c r="QZG79" s="102"/>
      <c r="QZH79" s="103"/>
      <c r="QZM79" s="102"/>
      <c r="QZN79" s="102"/>
      <c r="QZO79" s="103"/>
      <c r="QZT79" s="102"/>
      <c r="QZU79" s="102"/>
      <c r="QZV79" s="103"/>
      <c r="RAA79" s="102"/>
      <c r="RAB79" s="102"/>
      <c r="RAC79" s="103"/>
      <c r="RAH79" s="102"/>
      <c r="RAI79" s="102"/>
      <c r="RAJ79" s="103"/>
      <c r="RAO79" s="102"/>
      <c r="RAP79" s="102"/>
      <c r="RAQ79" s="103"/>
      <c r="RAV79" s="102"/>
      <c r="RAW79" s="102"/>
      <c r="RAX79" s="103"/>
      <c r="RBC79" s="102"/>
      <c r="RBD79" s="102"/>
      <c r="RBE79" s="103"/>
      <c r="RBJ79" s="102"/>
      <c r="RBK79" s="102"/>
      <c r="RBL79" s="103"/>
      <c r="RBQ79" s="102"/>
      <c r="RBR79" s="102"/>
      <c r="RBS79" s="103"/>
      <c r="RBX79" s="102"/>
      <c r="RBY79" s="102"/>
      <c r="RBZ79" s="103"/>
      <c r="RCE79" s="102"/>
      <c r="RCF79" s="102"/>
      <c r="RCG79" s="103"/>
      <c r="RCL79" s="102"/>
      <c r="RCM79" s="102"/>
      <c r="RCN79" s="103"/>
      <c r="RCS79" s="102"/>
      <c r="RCT79" s="102"/>
      <c r="RCU79" s="103"/>
      <c r="RCZ79" s="102"/>
      <c r="RDA79" s="102"/>
      <c r="RDB79" s="103"/>
      <c r="RDG79" s="102"/>
      <c r="RDH79" s="102"/>
      <c r="RDI79" s="103"/>
      <c r="RDN79" s="102"/>
      <c r="RDO79" s="102"/>
      <c r="RDP79" s="103"/>
      <c r="RDU79" s="102"/>
      <c r="RDV79" s="102"/>
      <c r="RDW79" s="103"/>
      <c r="REB79" s="102"/>
      <c r="REC79" s="102"/>
      <c r="RED79" s="103"/>
      <c r="REI79" s="102"/>
      <c r="REJ79" s="102"/>
      <c r="REK79" s="103"/>
      <c r="REP79" s="102"/>
      <c r="REQ79" s="102"/>
      <c r="RER79" s="103"/>
      <c r="REW79" s="102"/>
      <c r="REX79" s="102"/>
      <c r="REY79" s="103"/>
      <c r="RFD79" s="102"/>
      <c r="RFE79" s="102"/>
      <c r="RFF79" s="103"/>
      <c r="RFK79" s="102"/>
      <c r="RFL79" s="102"/>
      <c r="RFM79" s="103"/>
      <c r="RFR79" s="102"/>
      <c r="RFS79" s="102"/>
      <c r="RFT79" s="103"/>
      <c r="RFY79" s="102"/>
      <c r="RFZ79" s="102"/>
      <c r="RGA79" s="103"/>
      <c r="RGF79" s="102"/>
      <c r="RGG79" s="102"/>
      <c r="RGH79" s="103"/>
      <c r="RGM79" s="102"/>
      <c r="RGN79" s="102"/>
      <c r="RGO79" s="103"/>
      <c r="RGT79" s="102"/>
      <c r="RGU79" s="102"/>
      <c r="RGV79" s="103"/>
      <c r="RHA79" s="102"/>
      <c r="RHB79" s="102"/>
      <c r="RHC79" s="103"/>
      <c r="RHH79" s="102"/>
      <c r="RHI79" s="102"/>
      <c r="RHJ79" s="103"/>
      <c r="RHO79" s="102"/>
      <c r="RHP79" s="102"/>
      <c r="RHQ79" s="103"/>
      <c r="RHV79" s="102"/>
      <c r="RHW79" s="102"/>
      <c r="RHX79" s="103"/>
      <c r="RIC79" s="102"/>
      <c r="RID79" s="102"/>
      <c r="RIE79" s="103"/>
      <c r="RIJ79" s="102"/>
      <c r="RIK79" s="102"/>
      <c r="RIL79" s="103"/>
      <c r="RIQ79" s="102"/>
      <c r="RIR79" s="102"/>
      <c r="RIS79" s="103"/>
      <c r="RIX79" s="102"/>
      <c r="RIY79" s="102"/>
      <c r="RIZ79" s="103"/>
      <c r="RJE79" s="102"/>
      <c r="RJF79" s="102"/>
      <c r="RJG79" s="103"/>
      <c r="RJL79" s="102"/>
      <c r="RJM79" s="102"/>
      <c r="RJN79" s="103"/>
      <c r="RJS79" s="102"/>
      <c r="RJT79" s="102"/>
      <c r="RJU79" s="103"/>
      <c r="RJZ79" s="102"/>
      <c r="RKA79" s="102"/>
      <c r="RKB79" s="103"/>
      <c r="RKG79" s="102"/>
      <c r="RKH79" s="102"/>
      <c r="RKI79" s="103"/>
      <c r="RKN79" s="102"/>
      <c r="RKO79" s="102"/>
      <c r="RKP79" s="103"/>
      <c r="RKU79" s="102"/>
      <c r="RKV79" s="102"/>
      <c r="RKW79" s="103"/>
      <c r="RLB79" s="102"/>
      <c r="RLC79" s="102"/>
      <c r="RLD79" s="103"/>
      <c r="RLI79" s="102"/>
      <c r="RLJ79" s="102"/>
      <c r="RLK79" s="103"/>
      <c r="RLP79" s="102"/>
      <c r="RLQ79" s="102"/>
      <c r="RLR79" s="103"/>
      <c r="RLW79" s="102"/>
      <c r="RLX79" s="102"/>
      <c r="RLY79" s="103"/>
      <c r="RMD79" s="102"/>
      <c r="RME79" s="102"/>
      <c r="RMF79" s="103"/>
      <c r="RMK79" s="102"/>
      <c r="RML79" s="102"/>
      <c r="RMM79" s="103"/>
      <c r="RMR79" s="102"/>
      <c r="RMS79" s="102"/>
      <c r="RMT79" s="103"/>
      <c r="RMY79" s="102"/>
      <c r="RMZ79" s="102"/>
      <c r="RNA79" s="103"/>
      <c r="RNF79" s="102"/>
      <c r="RNG79" s="102"/>
      <c r="RNH79" s="103"/>
      <c r="RNM79" s="102"/>
      <c r="RNN79" s="102"/>
      <c r="RNO79" s="103"/>
      <c r="RNT79" s="102"/>
      <c r="RNU79" s="102"/>
      <c r="RNV79" s="103"/>
      <c r="ROA79" s="102"/>
      <c r="ROB79" s="102"/>
      <c r="ROC79" s="103"/>
      <c r="ROH79" s="102"/>
      <c r="ROI79" s="102"/>
      <c r="ROJ79" s="103"/>
      <c r="ROO79" s="102"/>
      <c r="ROP79" s="102"/>
      <c r="ROQ79" s="103"/>
      <c r="ROV79" s="102"/>
      <c r="ROW79" s="102"/>
      <c r="ROX79" s="103"/>
      <c r="RPC79" s="102"/>
      <c r="RPD79" s="102"/>
      <c r="RPE79" s="103"/>
      <c r="RPJ79" s="102"/>
      <c r="RPK79" s="102"/>
      <c r="RPL79" s="103"/>
      <c r="RPQ79" s="102"/>
      <c r="RPR79" s="102"/>
      <c r="RPS79" s="103"/>
      <c r="RPX79" s="102"/>
      <c r="RPY79" s="102"/>
      <c r="RPZ79" s="103"/>
      <c r="RQE79" s="102"/>
      <c r="RQF79" s="102"/>
      <c r="RQG79" s="103"/>
      <c r="RQL79" s="102"/>
      <c r="RQM79" s="102"/>
      <c r="RQN79" s="103"/>
      <c r="RQS79" s="102"/>
      <c r="RQT79" s="102"/>
      <c r="RQU79" s="103"/>
      <c r="RQZ79" s="102"/>
      <c r="RRA79" s="102"/>
      <c r="RRB79" s="103"/>
      <c r="RRG79" s="102"/>
      <c r="RRH79" s="102"/>
      <c r="RRI79" s="103"/>
      <c r="RRN79" s="102"/>
      <c r="RRO79" s="102"/>
      <c r="RRP79" s="103"/>
      <c r="RRU79" s="102"/>
      <c r="RRV79" s="102"/>
      <c r="RRW79" s="103"/>
      <c r="RSB79" s="102"/>
      <c r="RSC79" s="102"/>
      <c r="RSD79" s="103"/>
      <c r="RSI79" s="102"/>
      <c r="RSJ79" s="102"/>
      <c r="RSK79" s="103"/>
      <c r="RSP79" s="102"/>
      <c r="RSQ79" s="102"/>
      <c r="RSR79" s="103"/>
      <c r="RSW79" s="102"/>
      <c r="RSX79" s="102"/>
      <c r="RSY79" s="103"/>
      <c r="RTD79" s="102"/>
      <c r="RTE79" s="102"/>
      <c r="RTF79" s="103"/>
      <c r="RTK79" s="102"/>
      <c r="RTL79" s="102"/>
      <c r="RTM79" s="103"/>
      <c r="RTR79" s="102"/>
      <c r="RTS79" s="102"/>
      <c r="RTT79" s="103"/>
      <c r="RTY79" s="102"/>
      <c r="RTZ79" s="102"/>
      <c r="RUA79" s="103"/>
      <c r="RUF79" s="102"/>
      <c r="RUG79" s="102"/>
      <c r="RUH79" s="103"/>
      <c r="RUM79" s="102"/>
      <c r="RUN79" s="102"/>
      <c r="RUO79" s="103"/>
      <c r="RUT79" s="102"/>
      <c r="RUU79" s="102"/>
      <c r="RUV79" s="103"/>
      <c r="RVA79" s="102"/>
      <c r="RVB79" s="102"/>
      <c r="RVC79" s="103"/>
      <c r="RVH79" s="102"/>
      <c r="RVI79" s="102"/>
      <c r="RVJ79" s="103"/>
      <c r="RVO79" s="102"/>
      <c r="RVP79" s="102"/>
      <c r="RVQ79" s="103"/>
      <c r="RVV79" s="102"/>
      <c r="RVW79" s="102"/>
      <c r="RVX79" s="103"/>
      <c r="RWC79" s="102"/>
      <c r="RWD79" s="102"/>
      <c r="RWE79" s="103"/>
      <c r="RWJ79" s="102"/>
      <c r="RWK79" s="102"/>
      <c r="RWL79" s="103"/>
      <c r="RWQ79" s="102"/>
      <c r="RWR79" s="102"/>
      <c r="RWS79" s="103"/>
      <c r="RWX79" s="102"/>
      <c r="RWY79" s="102"/>
      <c r="RWZ79" s="103"/>
      <c r="RXE79" s="102"/>
      <c r="RXF79" s="102"/>
      <c r="RXG79" s="103"/>
      <c r="RXL79" s="102"/>
      <c r="RXM79" s="102"/>
      <c r="RXN79" s="103"/>
      <c r="RXS79" s="102"/>
      <c r="RXT79" s="102"/>
      <c r="RXU79" s="103"/>
      <c r="RXZ79" s="102"/>
      <c r="RYA79" s="102"/>
      <c r="RYB79" s="103"/>
      <c r="RYG79" s="102"/>
      <c r="RYH79" s="102"/>
      <c r="RYI79" s="103"/>
      <c r="RYN79" s="102"/>
      <c r="RYO79" s="102"/>
      <c r="RYP79" s="103"/>
      <c r="RYU79" s="102"/>
      <c r="RYV79" s="102"/>
      <c r="RYW79" s="103"/>
      <c r="RZB79" s="102"/>
      <c r="RZC79" s="102"/>
      <c r="RZD79" s="103"/>
      <c r="RZI79" s="102"/>
      <c r="RZJ79" s="102"/>
      <c r="RZK79" s="103"/>
      <c r="RZP79" s="102"/>
      <c r="RZQ79" s="102"/>
      <c r="RZR79" s="103"/>
      <c r="RZW79" s="102"/>
      <c r="RZX79" s="102"/>
      <c r="RZY79" s="103"/>
      <c r="SAD79" s="102"/>
      <c r="SAE79" s="102"/>
      <c r="SAF79" s="103"/>
      <c r="SAK79" s="102"/>
      <c r="SAL79" s="102"/>
      <c r="SAM79" s="103"/>
      <c r="SAR79" s="102"/>
      <c r="SAS79" s="102"/>
      <c r="SAT79" s="103"/>
      <c r="SAY79" s="102"/>
      <c r="SAZ79" s="102"/>
      <c r="SBA79" s="103"/>
      <c r="SBF79" s="102"/>
      <c r="SBG79" s="102"/>
      <c r="SBH79" s="103"/>
      <c r="SBM79" s="102"/>
      <c r="SBN79" s="102"/>
      <c r="SBO79" s="103"/>
      <c r="SBT79" s="102"/>
      <c r="SBU79" s="102"/>
      <c r="SBV79" s="103"/>
      <c r="SCA79" s="102"/>
      <c r="SCB79" s="102"/>
      <c r="SCC79" s="103"/>
      <c r="SCH79" s="102"/>
      <c r="SCI79" s="102"/>
      <c r="SCJ79" s="103"/>
      <c r="SCO79" s="102"/>
      <c r="SCP79" s="102"/>
      <c r="SCQ79" s="103"/>
      <c r="SCV79" s="102"/>
      <c r="SCW79" s="102"/>
      <c r="SCX79" s="103"/>
      <c r="SDC79" s="102"/>
      <c r="SDD79" s="102"/>
      <c r="SDE79" s="103"/>
      <c r="SDJ79" s="102"/>
      <c r="SDK79" s="102"/>
      <c r="SDL79" s="103"/>
      <c r="SDQ79" s="102"/>
      <c r="SDR79" s="102"/>
      <c r="SDS79" s="103"/>
      <c r="SDX79" s="102"/>
      <c r="SDY79" s="102"/>
      <c r="SDZ79" s="103"/>
      <c r="SEE79" s="102"/>
      <c r="SEF79" s="102"/>
      <c r="SEG79" s="103"/>
      <c r="SEL79" s="102"/>
      <c r="SEM79" s="102"/>
      <c r="SEN79" s="103"/>
      <c r="SES79" s="102"/>
      <c r="SET79" s="102"/>
      <c r="SEU79" s="103"/>
      <c r="SEZ79" s="102"/>
      <c r="SFA79" s="102"/>
      <c r="SFB79" s="103"/>
      <c r="SFG79" s="102"/>
      <c r="SFH79" s="102"/>
      <c r="SFI79" s="103"/>
      <c r="SFN79" s="102"/>
      <c r="SFO79" s="102"/>
      <c r="SFP79" s="103"/>
      <c r="SFU79" s="102"/>
      <c r="SFV79" s="102"/>
      <c r="SFW79" s="103"/>
      <c r="SGB79" s="102"/>
      <c r="SGC79" s="102"/>
      <c r="SGD79" s="103"/>
      <c r="SGI79" s="102"/>
      <c r="SGJ79" s="102"/>
      <c r="SGK79" s="103"/>
      <c r="SGP79" s="102"/>
      <c r="SGQ79" s="102"/>
      <c r="SGR79" s="103"/>
      <c r="SGW79" s="102"/>
      <c r="SGX79" s="102"/>
      <c r="SGY79" s="103"/>
      <c r="SHD79" s="102"/>
      <c r="SHE79" s="102"/>
      <c r="SHF79" s="103"/>
      <c r="SHK79" s="102"/>
      <c r="SHL79" s="102"/>
      <c r="SHM79" s="103"/>
      <c r="SHR79" s="102"/>
      <c r="SHS79" s="102"/>
      <c r="SHT79" s="103"/>
      <c r="SHY79" s="102"/>
      <c r="SHZ79" s="102"/>
      <c r="SIA79" s="103"/>
      <c r="SIF79" s="102"/>
      <c r="SIG79" s="102"/>
      <c r="SIH79" s="103"/>
      <c r="SIM79" s="102"/>
      <c r="SIN79" s="102"/>
      <c r="SIO79" s="103"/>
      <c r="SIT79" s="102"/>
      <c r="SIU79" s="102"/>
      <c r="SIV79" s="103"/>
      <c r="SJA79" s="102"/>
      <c r="SJB79" s="102"/>
      <c r="SJC79" s="103"/>
      <c r="SJH79" s="102"/>
      <c r="SJI79" s="102"/>
      <c r="SJJ79" s="103"/>
      <c r="SJO79" s="102"/>
      <c r="SJP79" s="102"/>
      <c r="SJQ79" s="103"/>
      <c r="SJV79" s="102"/>
      <c r="SJW79" s="102"/>
      <c r="SJX79" s="103"/>
      <c r="SKC79" s="102"/>
      <c r="SKD79" s="102"/>
      <c r="SKE79" s="103"/>
      <c r="SKJ79" s="102"/>
      <c r="SKK79" s="102"/>
      <c r="SKL79" s="103"/>
      <c r="SKQ79" s="102"/>
      <c r="SKR79" s="102"/>
      <c r="SKS79" s="103"/>
      <c r="SKX79" s="102"/>
      <c r="SKY79" s="102"/>
      <c r="SKZ79" s="103"/>
      <c r="SLE79" s="102"/>
      <c r="SLF79" s="102"/>
      <c r="SLG79" s="103"/>
      <c r="SLL79" s="102"/>
      <c r="SLM79" s="102"/>
      <c r="SLN79" s="103"/>
      <c r="SLS79" s="102"/>
      <c r="SLT79" s="102"/>
      <c r="SLU79" s="103"/>
      <c r="SLZ79" s="102"/>
      <c r="SMA79" s="102"/>
      <c r="SMB79" s="103"/>
      <c r="SMG79" s="102"/>
      <c r="SMH79" s="102"/>
      <c r="SMI79" s="103"/>
      <c r="SMN79" s="102"/>
      <c r="SMO79" s="102"/>
      <c r="SMP79" s="103"/>
      <c r="SMU79" s="102"/>
      <c r="SMV79" s="102"/>
      <c r="SMW79" s="103"/>
      <c r="SNB79" s="102"/>
      <c r="SNC79" s="102"/>
      <c r="SND79" s="103"/>
      <c r="SNI79" s="102"/>
      <c r="SNJ79" s="102"/>
      <c r="SNK79" s="103"/>
      <c r="SNP79" s="102"/>
      <c r="SNQ79" s="102"/>
      <c r="SNR79" s="103"/>
      <c r="SNW79" s="102"/>
      <c r="SNX79" s="102"/>
      <c r="SNY79" s="103"/>
      <c r="SOD79" s="102"/>
      <c r="SOE79" s="102"/>
      <c r="SOF79" s="103"/>
      <c r="SOK79" s="102"/>
      <c r="SOL79" s="102"/>
      <c r="SOM79" s="103"/>
      <c r="SOR79" s="102"/>
      <c r="SOS79" s="102"/>
      <c r="SOT79" s="103"/>
      <c r="SOY79" s="102"/>
      <c r="SOZ79" s="102"/>
      <c r="SPA79" s="103"/>
      <c r="SPF79" s="102"/>
      <c r="SPG79" s="102"/>
      <c r="SPH79" s="103"/>
      <c r="SPM79" s="102"/>
      <c r="SPN79" s="102"/>
      <c r="SPO79" s="103"/>
      <c r="SPT79" s="102"/>
      <c r="SPU79" s="102"/>
      <c r="SPV79" s="103"/>
      <c r="SQA79" s="102"/>
      <c r="SQB79" s="102"/>
      <c r="SQC79" s="103"/>
      <c r="SQH79" s="102"/>
      <c r="SQI79" s="102"/>
      <c r="SQJ79" s="103"/>
      <c r="SQO79" s="102"/>
      <c r="SQP79" s="102"/>
      <c r="SQQ79" s="103"/>
      <c r="SQV79" s="102"/>
      <c r="SQW79" s="102"/>
      <c r="SQX79" s="103"/>
      <c r="SRC79" s="102"/>
      <c r="SRD79" s="102"/>
      <c r="SRE79" s="103"/>
      <c r="SRJ79" s="102"/>
      <c r="SRK79" s="102"/>
      <c r="SRL79" s="103"/>
      <c r="SRQ79" s="102"/>
      <c r="SRR79" s="102"/>
      <c r="SRS79" s="103"/>
      <c r="SRX79" s="102"/>
      <c r="SRY79" s="102"/>
      <c r="SRZ79" s="103"/>
      <c r="SSE79" s="102"/>
      <c r="SSF79" s="102"/>
      <c r="SSG79" s="103"/>
      <c r="SSL79" s="102"/>
      <c r="SSM79" s="102"/>
      <c r="SSN79" s="103"/>
      <c r="SSS79" s="102"/>
      <c r="SST79" s="102"/>
      <c r="SSU79" s="103"/>
      <c r="SSZ79" s="102"/>
      <c r="STA79" s="102"/>
      <c r="STB79" s="103"/>
      <c r="STG79" s="102"/>
      <c r="STH79" s="102"/>
      <c r="STI79" s="103"/>
      <c r="STN79" s="102"/>
      <c r="STO79" s="102"/>
      <c r="STP79" s="103"/>
      <c r="STU79" s="102"/>
      <c r="STV79" s="102"/>
      <c r="STW79" s="103"/>
      <c r="SUB79" s="102"/>
      <c r="SUC79" s="102"/>
      <c r="SUD79" s="103"/>
      <c r="SUI79" s="102"/>
      <c r="SUJ79" s="102"/>
      <c r="SUK79" s="103"/>
      <c r="SUP79" s="102"/>
      <c r="SUQ79" s="102"/>
      <c r="SUR79" s="103"/>
      <c r="SUW79" s="102"/>
      <c r="SUX79" s="102"/>
      <c r="SUY79" s="103"/>
      <c r="SVD79" s="102"/>
      <c r="SVE79" s="102"/>
      <c r="SVF79" s="103"/>
      <c r="SVK79" s="102"/>
      <c r="SVL79" s="102"/>
      <c r="SVM79" s="103"/>
      <c r="SVR79" s="102"/>
      <c r="SVS79" s="102"/>
      <c r="SVT79" s="103"/>
      <c r="SVY79" s="102"/>
      <c r="SVZ79" s="102"/>
      <c r="SWA79" s="103"/>
      <c r="SWF79" s="102"/>
      <c r="SWG79" s="102"/>
      <c r="SWH79" s="103"/>
      <c r="SWM79" s="102"/>
      <c r="SWN79" s="102"/>
      <c r="SWO79" s="103"/>
      <c r="SWT79" s="102"/>
      <c r="SWU79" s="102"/>
      <c r="SWV79" s="103"/>
      <c r="SXA79" s="102"/>
      <c r="SXB79" s="102"/>
      <c r="SXC79" s="103"/>
      <c r="SXH79" s="102"/>
      <c r="SXI79" s="102"/>
      <c r="SXJ79" s="103"/>
      <c r="SXO79" s="102"/>
      <c r="SXP79" s="102"/>
      <c r="SXQ79" s="103"/>
      <c r="SXV79" s="102"/>
      <c r="SXW79" s="102"/>
      <c r="SXX79" s="103"/>
      <c r="SYC79" s="102"/>
      <c r="SYD79" s="102"/>
      <c r="SYE79" s="103"/>
      <c r="SYJ79" s="102"/>
      <c r="SYK79" s="102"/>
      <c r="SYL79" s="103"/>
      <c r="SYQ79" s="102"/>
      <c r="SYR79" s="102"/>
      <c r="SYS79" s="103"/>
      <c r="SYX79" s="102"/>
      <c r="SYY79" s="102"/>
      <c r="SYZ79" s="103"/>
      <c r="SZE79" s="102"/>
      <c r="SZF79" s="102"/>
      <c r="SZG79" s="103"/>
      <c r="SZL79" s="102"/>
      <c r="SZM79" s="102"/>
      <c r="SZN79" s="103"/>
      <c r="SZS79" s="102"/>
      <c r="SZT79" s="102"/>
      <c r="SZU79" s="103"/>
      <c r="SZZ79" s="102"/>
      <c r="TAA79" s="102"/>
      <c r="TAB79" s="103"/>
      <c r="TAG79" s="102"/>
      <c r="TAH79" s="102"/>
      <c r="TAI79" s="103"/>
      <c r="TAN79" s="102"/>
      <c r="TAO79" s="102"/>
      <c r="TAP79" s="103"/>
      <c r="TAU79" s="102"/>
      <c r="TAV79" s="102"/>
      <c r="TAW79" s="103"/>
      <c r="TBB79" s="102"/>
      <c r="TBC79" s="102"/>
      <c r="TBD79" s="103"/>
      <c r="TBI79" s="102"/>
      <c r="TBJ79" s="102"/>
      <c r="TBK79" s="103"/>
      <c r="TBP79" s="102"/>
      <c r="TBQ79" s="102"/>
      <c r="TBR79" s="103"/>
      <c r="TBW79" s="102"/>
      <c r="TBX79" s="102"/>
      <c r="TBY79" s="103"/>
      <c r="TCD79" s="102"/>
      <c r="TCE79" s="102"/>
      <c r="TCF79" s="103"/>
      <c r="TCK79" s="102"/>
      <c r="TCL79" s="102"/>
      <c r="TCM79" s="103"/>
      <c r="TCR79" s="102"/>
      <c r="TCS79" s="102"/>
      <c r="TCT79" s="103"/>
      <c r="TCY79" s="102"/>
      <c r="TCZ79" s="102"/>
      <c r="TDA79" s="103"/>
      <c r="TDF79" s="102"/>
      <c r="TDG79" s="102"/>
      <c r="TDH79" s="103"/>
      <c r="TDM79" s="102"/>
      <c r="TDN79" s="102"/>
      <c r="TDO79" s="103"/>
      <c r="TDT79" s="102"/>
      <c r="TDU79" s="102"/>
      <c r="TDV79" s="103"/>
      <c r="TEA79" s="102"/>
      <c r="TEB79" s="102"/>
      <c r="TEC79" s="103"/>
      <c r="TEH79" s="102"/>
      <c r="TEI79" s="102"/>
      <c r="TEJ79" s="103"/>
      <c r="TEO79" s="102"/>
      <c r="TEP79" s="102"/>
      <c r="TEQ79" s="103"/>
      <c r="TEV79" s="102"/>
      <c r="TEW79" s="102"/>
      <c r="TEX79" s="103"/>
      <c r="TFC79" s="102"/>
      <c r="TFD79" s="102"/>
      <c r="TFE79" s="103"/>
      <c r="TFJ79" s="102"/>
      <c r="TFK79" s="102"/>
      <c r="TFL79" s="103"/>
      <c r="TFQ79" s="102"/>
      <c r="TFR79" s="102"/>
      <c r="TFS79" s="103"/>
      <c r="TFX79" s="102"/>
      <c r="TFY79" s="102"/>
      <c r="TFZ79" s="103"/>
      <c r="TGE79" s="102"/>
      <c r="TGF79" s="102"/>
      <c r="TGG79" s="103"/>
      <c r="TGL79" s="102"/>
      <c r="TGM79" s="102"/>
      <c r="TGN79" s="103"/>
      <c r="TGS79" s="102"/>
      <c r="TGT79" s="102"/>
      <c r="TGU79" s="103"/>
      <c r="TGZ79" s="102"/>
      <c r="THA79" s="102"/>
      <c r="THB79" s="103"/>
      <c r="THG79" s="102"/>
      <c r="THH79" s="102"/>
      <c r="THI79" s="103"/>
      <c r="THN79" s="102"/>
      <c r="THO79" s="102"/>
      <c r="THP79" s="103"/>
      <c r="THU79" s="102"/>
      <c r="THV79" s="102"/>
      <c r="THW79" s="103"/>
      <c r="TIB79" s="102"/>
      <c r="TIC79" s="102"/>
      <c r="TID79" s="103"/>
      <c r="TII79" s="102"/>
      <c r="TIJ79" s="102"/>
      <c r="TIK79" s="103"/>
      <c r="TIP79" s="102"/>
      <c r="TIQ79" s="102"/>
      <c r="TIR79" s="103"/>
      <c r="TIW79" s="102"/>
      <c r="TIX79" s="102"/>
      <c r="TIY79" s="103"/>
      <c r="TJD79" s="102"/>
      <c r="TJE79" s="102"/>
      <c r="TJF79" s="103"/>
      <c r="TJK79" s="102"/>
      <c r="TJL79" s="102"/>
      <c r="TJM79" s="103"/>
      <c r="TJR79" s="102"/>
      <c r="TJS79" s="102"/>
      <c r="TJT79" s="103"/>
      <c r="TJY79" s="102"/>
      <c r="TJZ79" s="102"/>
      <c r="TKA79" s="103"/>
      <c r="TKF79" s="102"/>
      <c r="TKG79" s="102"/>
      <c r="TKH79" s="103"/>
      <c r="TKM79" s="102"/>
      <c r="TKN79" s="102"/>
      <c r="TKO79" s="103"/>
      <c r="TKT79" s="102"/>
      <c r="TKU79" s="102"/>
      <c r="TKV79" s="103"/>
      <c r="TLA79" s="102"/>
      <c r="TLB79" s="102"/>
      <c r="TLC79" s="103"/>
      <c r="TLH79" s="102"/>
      <c r="TLI79" s="102"/>
      <c r="TLJ79" s="103"/>
      <c r="TLO79" s="102"/>
      <c r="TLP79" s="102"/>
      <c r="TLQ79" s="103"/>
      <c r="TLV79" s="102"/>
      <c r="TLW79" s="102"/>
      <c r="TLX79" s="103"/>
      <c r="TMC79" s="102"/>
      <c r="TMD79" s="102"/>
      <c r="TME79" s="103"/>
      <c r="TMJ79" s="102"/>
      <c r="TMK79" s="102"/>
      <c r="TML79" s="103"/>
      <c r="TMQ79" s="102"/>
      <c r="TMR79" s="102"/>
      <c r="TMS79" s="103"/>
      <c r="TMX79" s="102"/>
      <c r="TMY79" s="102"/>
      <c r="TMZ79" s="103"/>
      <c r="TNE79" s="102"/>
      <c r="TNF79" s="102"/>
      <c r="TNG79" s="103"/>
      <c r="TNL79" s="102"/>
      <c r="TNM79" s="102"/>
      <c r="TNN79" s="103"/>
      <c r="TNS79" s="102"/>
      <c r="TNT79" s="102"/>
      <c r="TNU79" s="103"/>
      <c r="TNZ79" s="102"/>
      <c r="TOA79" s="102"/>
      <c r="TOB79" s="103"/>
      <c r="TOG79" s="102"/>
      <c r="TOH79" s="102"/>
      <c r="TOI79" s="103"/>
      <c r="TON79" s="102"/>
      <c r="TOO79" s="102"/>
      <c r="TOP79" s="103"/>
      <c r="TOU79" s="102"/>
      <c r="TOV79" s="102"/>
      <c r="TOW79" s="103"/>
      <c r="TPB79" s="102"/>
      <c r="TPC79" s="102"/>
      <c r="TPD79" s="103"/>
      <c r="TPI79" s="102"/>
      <c r="TPJ79" s="102"/>
      <c r="TPK79" s="103"/>
      <c r="TPP79" s="102"/>
      <c r="TPQ79" s="102"/>
      <c r="TPR79" s="103"/>
      <c r="TPW79" s="102"/>
      <c r="TPX79" s="102"/>
      <c r="TPY79" s="103"/>
      <c r="TQD79" s="102"/>
      <c r="TQE79" s="102"/>
      <c r="TQF79" s="103"/>
      <c r="TQK79" s="102"/>
      <c r="TQL79" s="102"/>
      <c r="TQM79" s="103"/>
      <c r="TQR79" s="102"/>
      <c r="TQS79" s="102"/>
      <c r="TQT79" s="103"/>
      <c r="TQY79" s="102"/>
      <c r="TQZ79" s="102"/>
      <c r="TRA79" s="103"/>
      <c r="TRF79" s="102"/>
      <c r="TRG79" s="102"/>
      <c r="TRH79" s="103"/>
      <c r="TRM79" s="102"/>
      <c r="TRN79" s="102"/>
      <c r="TRO79" s="103"/>
      <c r="TRT79" s="102"/>
      <c r="TRU79" s="102"/>
      <c r="TRV79" s="103"/>
      <c r="TSA79" s="102"/>
      <c r="TSB79" s="102"/>
      <c r="TSC79" s="103"/>
      <c r="TSH79" s="102"/>
      <c r="TSI79" s="102"/>
      <c r="TSJ79" s="103"/>
      <c r="TSO79" s="102"/>
      <c r="TSP79" s="102"/>
      <c r="TSQ79" s="103"/>
      <c r="TSV79" s="102"/>
      <c r="TSW79" s="102"/>
      <c r="TSX79" s="103"/>
      <c r="TTC79" s="102"/>
      <c r="TTD79" s="102"/>
      <c r="TTE79" s="103"/>
      <c r="TTJ79" s="102"/>
      <c r="TTK79" s="102"/>
      <c r="TTL79" s="103"/>
      <c r="TTQ79" s="102"/>
      <c r="TTR79" s="102"/>
      <c r="TTS79" s="103"/>
      <c r="TTX79" s="102"/>
      <c r="TTY79" s="102"/>
      <c r="TTZ79" s="103"/>
      <c r="TUE79" s="102"/>
      <c r="TUF79" s="102"/>
      <c r="TUG79" s="103"/>
      <c r="TUL79" s="102"/>
      <c r="TUM79" s="102"/>
      <c r="TUN79" s="103"/>
      <c r="TUS79" s="102"/>
      <c r="TUT79" s="102"/>
      <c r="TUU79" s="103"/>
      <c r="TUZ79" s="102"/>
      <c r="TVA79" s="102"/>
      <c r="TVB79" s="103"/>
      <c r="TVG79" s="102"/>
      <c r="TVH79" s="102"/>
      <c r="TVI79" s="103"/>
      <c r="TVN79" s="102"/>
      <c r="TVO79" s="102"/>
      <c r="TVP79" s="103"/>
      <c r="TVU79" s="102"/>
      <c r="TVV79" s="102"/>
      <c r="TVW79" s="103"/>
      <c r="TWB79" s="102"/>
      <c r="TWC79" s="102"/>
      <c r="TWD79" s="103"/>
      <c r="TWI79" s="102"/>
      <c r="TWJ79" s="102"/>
      <c r="TWK79" s="103"/>
      <c r="TWP79" s="102"/>
      <c r="TWQ79" s="102"/>
      <c r="TWR79" s="103"/>
      <c r="TWW79" s="102"/>
      <c r="TWX79" s="102"/>
      <c r="TWY79" s="103"/>
      <c r="TXD79" s="102"/>
      <c r="TXE79" s="102"/>
      <c r="TXF79" s="103"/>
      <c r="TXK79" s="102"/>
      <c r="TXL79" s="102"/>
      <c r="TXM79" s="103"/>
      <c r="TXR79" s="102"/>
      <c r="TXS79" s="102"/>
      <c r="TXT79" s="103"/>
      <c r="TXY79" s="102"/>
      <c r="TXZ79" s="102"/>
      <c r="TYA79" s="103"/>
      <c r="TYF79" s="102"/>
      <c r="TYG79" s="102"/>
      <c r="TYH79" s="103"/>
      <c r="TYM79" s="102"/>
      <c r="TYN79" s="102"/>
      <c r="TYO79" s="103"/>
      <c r="TYT79" s="102"/>
      <c r="TYU79" s="102"/>
      <c r="TYV79" s="103"/>
      <c r="TZA79" s="102"/>
      <c r="TZB79" s="102"/>
      <c r="TZC79" s="103"/>
      <c r="TZH79" s="102"/>
      <c r="TZI79" s="102"/>
      <c r="TZJ79" s="103"/>
      <c r="TZO79" s="102"/>
      <c r="TZP79" s="102"/>
      <c r="TZQ79" s="103"/>
      <c r="TZV79" s="102"/>
      <c r="TZW79" s="102"/>
      <c r="TZX79" s="103"/>
      <c r="UAC79" s="102"/>
      <c r="UAD79" s="102"/>
      <c r="UAE79" s="103"/>
      <c r="UAJ79" s="102"/>
      <c r="UAK79" s="102"/>
      <c r="UAL79" s="103"/>
      <c r="UAQ79" s="102"/>
      <c r="UAR79" s="102"/>
      <c r="UAS79" s="103"/>
      <c r="UAX79" s="102"/>
      <c r="UAY79" s="102"/>
      <c r="UAZ79" s="103"/>
      <c r="UBE79" s="102"/>
      <c r="UBF79" s="102"/>
      <c r="UBG79" s="103"/>
      <c r="UBL79" s="102"/>
      <c r="UBM79" s="102"/>
      <c r="UBN79" s="103"/>
      <c r="UBS79" s="102"/>
      <c r="UBT79" s="102"/>
      <c r="UBU79" s="103"/>
      <c r="UBZ79" s="102"/>
      <c r="UCA79" s="102"/>
      <c r="UCB79" s="103"/>
      <c r="UCG79" s="102"/>
      <c r="UCH79" s="102"/>
      <c r="UCI79" s="103"/>
      <c r="UCN79" s="102"/>
      <c r="UCO79" s="102"/>
      <c r="UCP79" s="103"/>
      <c r="UCU79" s="102"/>
      <c r="UCV79" s="102"/>
      <c r="UCW79" s="103"/>
      <c r="UDB79" s="102"/>
      <c r="UDC79" s="102"/>
      <c r="UDD79" s="103"/>
      <c r="UDI79" s="102"/>
      <c r="UDJ79" s="102"/>
      <c r="UDK79" s="103"/>
      <c r="UDP79" s="102"/>
      <c r="UDQ79" s="102"/>
      <c r="UDR79" s="103"/>
      <c r="UDW79" s="102"/>
      <c r="UDX79" s="102"/>
      <c r="UDY79" s="103"/>
      <c r="UED79" s="102"/>
      <c r="UEE79" s="102"/>
      <c r="UEF79" s="103"/>
      <c r="UEK79" s="102"/>
      <c r="UEL79" s="102"/>
      <c r="UEM79" s="103"/>
      <c r="UER79" s="102"/>
      <c r="UES79" s="102"/>
      <c r="UET79" s="103"/>
      <c r="UEY79" s="102"/>
      <c r="UEZ79" s="102"/>
      <c r="UFA79" s="103"/>
      <c r="UFF79" s="102"/>
      <c r="UFG79" s="102"/>
      <c r="UFH79" s="103"/>
      <c r="UFM79" s="102"/>
      <c r="UFN79" s="102"/>
      <c r="UFO79" s="103"/>
      <c r="UFT79" s="102"/>
      <c r="UFU79" s="102"/>
      <c r="UFV79" s="103"/>
      <c r="UGA79" s="102"/>
      <c r="UGB79" s="102"/>
      <c r="UGC79" s="103"/>
      <c r="UGH79" s="102"/>
      <c r="UGI79" s="102"/>
      <c r="UGJ79" s="103"/>
      <c r="UGO79" s="102"/>
      <c r="UGP79" s="102"/>
      <c r="UGQ79" s="103"/>
      <c r="UGV79" s="102"/>
      <c r="UGW79" s="102"/>
      <c r="UGX79" s="103"/>
      <c r="UHC79" s="102"/>
      <c r="UHD79" s="102"/>
      <c r="UHE79" s="103"/>
      <c r="UHJ79" s="102"/>
      <c r="UHK79" s="102"/>
      <c r="UHL79" s="103"/>
      <c r="UHQ79" s="102"/>
      <c r="UHR79" s="102"/>
      <c r="UHS79" s="103"/>
      <c r="UHX79" s="102"/>
      <c r="UHY79" s="102"/>
      <c r="UHZ79" s="103"/>
      <c r="UIE79" s="102"/>
      <c r="UIF79" s="102"/>
      <c r="UIG79" s="103"/>
      <c r="UIL79" s="102"/>
      <c r="UIM79" s="102"/>
      <c r="UIN79" s="103"/>
      <c r="UIS79" s="102"/>
      <c r="UIT79" s="102"/>
      <c r="UIU79" s="103"/>
      <c r="UIZ79" s="102"/>
      <c r="UJA79" s="102"/>
      <c r="UJB79" s="103"/>
      <c r="UJG79" s="102"/>
      <c r="UJH79" s="102"/>
      <c r="UJI79" s="103"/>
      <c r="UJN79" s="102"/>
      <c r="UJO79" s="102"/>
      <c r="UJP79" s="103"/>
      <c r="UJU79" s="102"/>
      <c r="UJV79" s="102"/>
      <c r="UJW79" s="103"/>
      <c r="UKB79" s="102"/>
      <c r="UKC79" s="102"/>
      <c r="UKD79" s="103"/>
      <c r="UKI79" s="102"/>
      <c r="UKJ79" s="102"/>
      <c r="UKK79" s="103"/>
      <c r="UKP79" s="102"/>
      <c r="UKQ79" s="102"/>
      <c r="UKR79" s="103"/>
      <c r="UKW79" s="102"/>
      <c r="UKX79" s="102"/>
      <c r="UKY79" s="103"/>
      <c r="ULD79" s="102"/>
      <c r="ULE79" s="102"/>
      <c r="ULF79" s="103"/>
      <c r="ULK79" s="102"/>
      <c r="ULL79" s="102"/>
      <c r="ULM79" s="103"/>
      <c r="ULR79" s="102"/>
      <c r="ULS79" s="102"/>
      <c r="ULT79" s="103"/>
      <c r="ULY79" s="102"/>
      <c r="ULZ79" s="102"/>
      <c r="UMA79" s="103"/>
      <c r="UMF79" s="102"/>
      <c r="UMG79" s="102"/>
      <c r="UMH79" s="103"/>
      <c r="UMM79" s="102"/>
      <c r="UMN79" s="102"/>
      <c r="UMO79" s="103"/>
      <c r="UMT79" s="102"/>
      <c r="UMU79" s="102"/>
      <c r="UMV79" s="103"/>
      <c r="UNA79" s="102"/>
      <c r="UNB79" s="102"/>
      <c r="UNC79" s="103"/>
      <c r="UNH79" s="102"/>
      <c r="UNI79" s="102"/>
      <c r="UNJ79" s="103"/>
      <c r="UNO79" s="102"/>
      <c r="UNP79" s="102"/>
      <c r="UNQ79" s="103"/>
      <c r="UNV79" s="102"/>
      <c r="UNW79" s="102"/>
      <c r="UNX79" s="103"/>
      <c r="UOC79" s="102"/>
      <c r="UOD79" s="102"/>
      <c r="UOE79" s="103"/>
      <c r="UOJ79" s="102"/>
      <c r="UOK79" s="102"/>
      <c r="UOL79" s="103"/>
      <c r="UOQ79" s="102"/>
      <c r="UOR79" s="102"/>
      <c r="UOS79" s="103"/>
      <c r="UOX79" s="102"/>
      <c r="UOY79" s="102"/>
      <c r="UOZ79" s="103"/>
      <c r="UPE79" s="102"/>
      <c r="UPF79" s="102"/>
      <c r="UPG79" s="103"/>
      <c r="UPL79" s="102"/>
      <c r="UPM79" s="102"/>
      <c r="UPN79" s="103"/>
      <c r="UPS79" s="102"/>
      <c r="UPT79" s="102"/>
      <c r="UPU79" s="103"/>
      <c r="UPZ79" s="102"/>
      <c r="UQA79" s="102"/>
      <c r="UQB79" s="103"/>
      <c r="UQG79" s="102"/>
      <c r="UQH79" s="102"/>
      <c r="UQI79" s="103"/>
      <c r="UQN79" s="102"/>
      <c r="UQO79" s="102"/>
      <c r="UQP79" s="103"/>
      <c r="UQU79" s="102"/>
      <c r="UQV79" s="102"/>
      <c r="UQW79" s="103"/>
      <c r="URB79" s="102"/>
      <c r="URC79" s="102"/>
      <c r="URD79" s="103"/>
      <c r="URI79" s="102"/>
      <c r="URJ79" s="102"/>
      <c r="URK79" s="103"/>
      <c r="URP79" s="102"/>
      <c r="URQ79" s="102"/>
      <c r="URR79" s="103"/>
      <c r="URW79" s="102"/>
      <c r="URX79" s="102"/>
      <c r="URY79" s="103"/>
      <c r="USD79" s="102"/>
      <c r="USE79" s="102"/>
      <c r="USF79" s="103"/>
      <c r="USK79" s="102"/>
      <c r="USL79" s="102"/>
      <c r="USM79" s="103"/>
      <c r="USR79" s="102"/>
      <c r="USS79" s="102"/>
      <c r="UST79" s="103"/>
      <c r="USY79" s="102"/>
      <c r="USZ79" s="102"/>
      <c r="UTA79" s="103"/>
      <c r="UTF79" s="102"/>
      <c r="UTG79" s="102"/>
      <c r="UTH79" s="103"/>
      <c r="UTM79" s="102"/>
      <c r="UTN79" s="102"/>
      <c r="UTO79" s="103"/>
      <c r="UTT79" s="102"/>
      <c r="UTU79" s="102"/>
      <c r="UTV79" s="103"/>
      <c r="UUA79" s="102"/>
      <c r="UUB79" s="102"/>
      <c r="UUC79" s="103"/>
      <c r="UUH79" s="102"/>
      <c r="UUI79" s="102"/>
      <c r="UUJ79" s="103"/>
      <c r="UUO79" s="102"/>
      <c r="UUP79" s="102"/>
      <c r="UUQ79" s="103"/>
      <c r="UUV79" s="102"/>
      <c r="UUW79" s="102"/>
      <c r="UUX79" s="103"/>
      <c r="UVC79" s="102"/>
      <c r="UVD79" s="102"/>
      <c r="UVE79" s="103"/>
      <c r="UVJ79" s="102"/>
      <c r="UVK79" s="102"/>
      <c r="UVL79" s="103"/>
      <c r="UVQ79" s="102"/>
      <c r="UVR79" s="102"/>
      <c r="UVS79" s="103"/>
      <c r="UVX79" s="102"/>
      <c r="UVY79" s="102"/>
      <c r="UVZ79" s="103"/>
      <c r="UWE79" s="102"/>
      <c r="UWF79" s="102"/>
      <c r="UWG79" s="103"/>
      <c r="UWL79" s="102"/>
      <c r="UWM79" s="102"/>
      <c r="UWN79" s="103"/>
      <c r="UWS79" s="102"/>
      <c r="UWT79" s="102"/>
      <c r="UWU79" s="103"/>
      <c r="UWZ79" s="102"/>
      <c r="UXA79" s="102"/>
      <c r="UXB79" s="103"/>
      <c r="UXG79" s="102"/>
      <c r="UXH79" s="102"/>
      <c r="UXI79" s="103"/>
      <c r="UXN79" s="102"/>
      <c r="UXO79" s="102"/>
      <c r="UXP79" s="103"/>
      <c r="UXU79" s="102"/>
      <c r="UXV79" s="102"/>
      <c r="UXW79" s="103"/>
      <c r="UYB79" s="102"/>
      <c r="UYC79" s="102"/>
      <c r="UYD79" s="103"/>
      <c r="UYI79" s="102"/>
      <c r="UYJ79" s="102"/>
      <c r="UYK79" s="103"/>
      <c r="UYP79" s="102"/>
      <c r="UYQ79" s="102"/>
      <c r="UYR79" s="103"/>
      <c r="UYW79" s="102"/>
      <c r="UYX79" s="102"/>
      <c r="UYY79" s="103"/>
      <c r="UZD79" s="102"/>
      <c r="UZE79" s="102"/>
      <c r="UZF79" s="103"/>
      <c r="UZK79" s="102"/>
      <c r="UZL79" s="102"/>
      <c r="UZM79" s="103"/>
      <c r="UZR79" s="102"/>
      <c r="UZS79" s="102"/>
      <c r="UZT79" s="103"/>
      <c r="UZY79" s="102"/>
      <c r="UZZ79" s="102"/>
      <c r="VAA79" s="103"/>
      <c r="VAF79" s="102"/>
      <c r="VAG79" s="102"/>
      <c r="VAH79" s="103"/>
      <c r="VAM79" s="102"/>
      <c r="VAN79" s="102"/>
      <c r="VAO79" s="103"/>
      <c r="VAT79" s="102"/>
      <c r="VAU79" s="102"/>
      <c r="VAV79" s="103"/>
      <c r="VBA79" s="102"/>
      <c r="VBB79" s="102"/>
      <c r="VBC79" s="103"/>
      <c r="VBH79" s="102"/>
      <c r="VBI79" s="102"/>
      <c r="VBJ79" s="103"/>
      <c r="VBO79" s="102"/>
      <c r="VBP79" s="102"/>
      <c r="VBQ79" s="103"/>
      <c r="VBV79" s="102"/>
      <c r="VBW79" s="102"/>
      <c r="VBX79" s="103"/>
      <c r="VCC79" s="102"/>
      <c r="VCD79" s="102"/>
      <c r="VCE79" s="103"/>
      <c r="VCJ79" s="102"/>
      <c r="VCK79" s="102"/>
      <c r="VCL79" s="103"/>
      <c r="VCQ79" s="102"/>
      <c r="VCR79" s="102"/>
      <c r="VCS79" s="103"/>
      <c r="VCX79" s="102"/>
      <c r="VCY79" s="102"/>
      <c r="VCZ79" s="103"/>
      <c r="VDE79" s="102"/>
      <c r="VDF79" s="102"/>
      <c r="VDG79" s="103"/>
      <c r="VDL79" s="102"/>
      <c r="VDM79" s="102"/>
      <c r="VDN79" s="103"/>
      <c r="VDS79" s="102"/>
      <c r="VDT79" s="102"/>
      <c r="VDU79" s="103"/>
      <c r="VDZ79" s="102"/>
      <c r="VEA79" s="102"/>
      <c r="VEB79" s="103"/>
      <c r="VEG79" s="102"/>
      <c r="VEH79" s="102"/>
      <c r="VEI79" s="103"/>
      <c r="VEN79" s="102"/>
      <c r="VEO79" s="102"/>
      <c r="VEP79" s="103"/>
      <c r="VEU79" s="102"/>
      <c r="VEV79" s="102"/>
      <c r="VEW79" s="103"/>
      <c r="VFB79" s="102"/>
      <c r="VFC79" s="102"/>
      <c r="VFD79" s="103"/>
      <c r="VFI79" s="102"/>
      <c r="VFJ79" s="102"/>
      <c r="VFK79" s="103"/>
      <c r="VFP79" s="102"/>
      <c r="VFQ79" s="102"/>
      <c r="VFR79" s="103"/>
      <c r="VFW79" s="102"/>
      <c r="VFX79" s="102"/>
      <c r="VFY79" s="103"/>
      <c r="VGD79" s="102"/>
      <c r="VGE79" s="102"/>
      <c r="VGF79" s="103"/>
      <c r="VGK79" s="102"/>
      <c r="VGL79" s="102"/>
      <c r="VGM79" s="103"/>
      <c r="VGR79" s="102"/>
      <c r="VGS79" s="102"/>
      <c r="VGT79" s="103"/>
      <c r="VGY79" s="102"/>
      <c r="VGZ79" s="102"/>
      <c r="VHA79" s="103"/>
      <c r="VHF79" s="102"/>
      <c r="VHG79" s="102"/>
      <c r="VHH79" s="103"/>
      <c r="VHM79" s="102"/>
      <c r="VHN79" s="102"/>
      <c r="VHO79" s="103"/>
      <c r="VHT79" s="102"/>
      <c r="VHU79" s="102"/>
      <c r="VHV79" s="103"/>
      <c r="VIA79" s="102"/>
      <c r="VIB79" s="102"/>
      <c r="VIC79" s="103"/>
      <c r="VIH79" s="102"/>
      <c r="VII79" s="102"/>
      <c r="VIJ79" s="103"/>
      <c r="VIO79" s="102"/>
      <c r="VIP79" s="102"/>
      <c r="VIQ79" s="103"/>
      <c r="VIV79" s="102"/>
      <c r="VIW79" s="102"/>
      <c r="VIX79" s="103"/>
      <c r="VJC79" s="102"/>
      <c r="VJD79" s="102"/>
      <c r="VJE79" s="103"/>
      <c r="VJJ79" s="102"/>
      <c r="VJK79" s="102"/>
      <c r="VJL79" s="103"/>
      <c r="VJQ79" s="102"/>
      <c r="VJR79" s="102"/>
      <c r="VJS79" s="103"/>
      <c r="VJX79" s="102"/>
      <c r="VJY79" s="102"/>
      <c r="VJZ79" s="103"/>
      <c r="VKE79" s="102"/>
      <c r="VKF79" s="102"/>
      <c r="VKG79" s="103"/>
      <c r="VKL79" s="102"/>
      <c r="VKM79" s="102"/>
      <c r="VKN79" s="103"/>
      <c r="VKS79" s="102"/>
      <c r="VKT79" s="102"/>
      <c r="VKU79" s="103"/>
      <c r="VKZ79" s="102"/>
      <c r="VLA79" s="102"/>
      <c r="VLB79" s="103"/>
      <c r="VLG79" s="102"/>
      <c r="VLH79" s="102"/>
      <c r="VLI79" s="103"/>
      <c r="VLN79" s="102"/>
      <c r="VLO79" s="102"/>
      <c r="VLP79" s="103"/>
      <c r="VLU79" s="102"/>
      <c r="VLV79" s="102"/>
      <c r="VLW79" s="103"/>
      <c r="VMB79" s="102"/>
      <c r="VMC79" s="102"/>
      <c r="VMD79" s="103"/>
      <c r="VMI79" s="102"/>
      <c r="VMJ79" s="102"/>
      <c r="VMK79" s="103"/>
      <c r="VMP79" s="102"/>
      <c r="VMQ79" s="102"/>
      <c r="VMR79" s="103"/>
      <c r="VMW79" s="102"/>
      <c r="VMX79" s="102"/>
      <c r="VMY79" s="103"/>
      <c r="VND79" s="102"/>
      <c r="VNE79" s="102"/>
      <c r="VNF79" s="103"/>
      <c r="VNK79" s="102"/>
      <c r="VNL79" s="102"/>
      <c r="VNM79" s="103"/>
      <c r="VNR79" s="102"/>
      <c r="VNS79" s="102"/>
      <c r="VNT79" s="103"/>
      <c r="VNY79" s="102"/>
      <c r="VNZ79" s="102"/>
      <c r="VOA79" s="103"/>
      <c r="VOF79" s="102"/>
      <c r="VOG79" s="102"/>
      <c r="VOH79" s="103"/>
      <c r="VOM79" s="102"/>
      <c r="VON79" s="102"/>
      <c r="VOO79" s="103"/>
      <c r="VOT79" s="102"/>
      <c r="VOU79" s="102"/>
      <c r="VOV79" s="103"/>
      <c r="VPA79" s="102"/>
      <c r="VPB79" s="102"/>
      <c r="VPC79" s="103"/>
      <c r="VPH79" s="102"/>
      <c r="VPI79" s="102"/>
      <c r="VPJ79" s="103"/>
      <c r="VPO79" s="102"/>
      <c r="VPP79" s="102"/>
      <c r="VPQ79" s="103"/>
      <c r="VPV79" s="102"/>
      <c r="VPW79" s="102"/>
      <c r="VPX79" s="103"/>
      <c r="VQC79" s="102"/>
      <c r="VQD79" s="102"/>
      <c r="VQE79" s="103"/>
      <c r="VQJ79" s="102"/>
      <c r="VQK79" s="102"/>
      <c r="VQL79" s="103"/>
      <c r="VQQ79" s="102"/>
      <c r="VQR79" s="102"/>
      <c r="VQS79" s="103"/>
      <c r="VQX79" s="102"/>
      <c r="VQY79" s="102"/>
      <c r="VQZ79" s="103"/>
      <c r="VRE79" s="102"/>
      <c r="VRF79" s="102"/>
      <c r="VRG79" s="103"/>
      <c r="VRL79" s="102"/>
      <c r="VRM79" s="102"/>
      <c r="VRN79" s="103"/>
      <c r="VRS79" s="102"/>
      <c r="VRT79" s="102"/>
      <c r="VRU79" s="103"/>
      <c r="VRZ79" s="102"/>
      <c r="VSA79" s="102"/>
      <c r="VSB79" s="103"/>
      <c r="VSG79" s="102"/>
      <c r="VSH79" s="102"/>
      <c r="VSI79" s="103"/>
      <c r="VSN79" s="102"/>
      <c r="VSO79" s="102"/>
      <c r="VSP79" s="103"/>
      <c r="VSU79" s="102"/>
      <c r="VSV79" s="102"/>
      <c r="VSW79" s="103"/>
      <c r="VTB79" s="102"/>
      <c r="VTC79" s="102"/>
      <c r="VTD79" s="103"/>
      <c r="VTI79" s="102"/>
      <c r="VTJ79" s="102"/>
      <c r="VTK79" s="103"/>
      <c r="VTP79" s="102"/>
      <c r="VTQ79" s="102"/>
      <c r="VTR79" s="103"/>
      <c r="VTW79" s="102"/>
      <c r="VTX79" s="102"/>
      <c r="VTY79" s="103"/>
      <c r="VUD79" s="102"/>
      <c r="VUE79" s="102"/>
      <c r="VUF79" s="103"/>
      <c r="VUK79" s="102"/>
      <c r="VUL79" s="102"/>
      <c r="VUM79" s="103"/>
      <c r="VUR79" s="102"/>
      <c r="VUS79" s="102"/>
      <c r="VUT79" s="103"/>
      <c r="VUY79" s="102"/>
      <c r="VUZ79" s="102"/>
      <c r="VVA79" s="103"/>
      <c r="VVF79" s="102"/>
      <c r="VVG79" s="102"/>
      <c r="VVH79" s="103"/>
      <c r="VVM79" s="102"/>
      <c r="VVN79" s="102"/>
      <c r="VVO79" s="103"/>
      <c r="VVT79" s="102"/>
      <c r="VVU79" s="102"/>
      <c r="VVV79" s="103"/>
      <c r="VWA79" s="102"/>
      <c r="VWB79" s="102"/>
      <c r="VWC79" s="103"/>
      <c r="VWH79" s="102"/>
      <c r="VWI79" s="102"/>
      <c r="VWJ79" s="103"/>
      <c r="VWO79" s="102"/>
      <c r="VWP79" s="102"/>
      <c r="VWQ79" s="103"/>
      <c r="VWV79" s="102"/>
      <c r="VWW79" s="102"/>
      <c r="VWX79" s="103"/>
      <c r="VXC79" s="102"/>
      <c r="VXD79" s="102"/>
      <c r="VXE79" s="103"/>
      <c r="VXJ79" s="102"/>
      <c r="VXK79" s="102"/>
      <c r="VXL79" s="103"/>
      <c r="VXQ79" s="102"/>
      <c r="VXR79" s="102"/>
      <c r="VXS79" s="103"/>
      <c r="VXX79" s="102"/>
      <c r="VXY79" s="102"/>
      <c r="VXZ79" s="103"/>
      <c r="VYE79" s="102"/>
      <c r="VYF79" s="102"/>
      <c r="VYG79" s="103"/>
      <c r="VYL79" s="102"/>
      <c r="VYM79" s="102"/>
      <c r="VYN79" s="103"/>
      <c r="VYS79" s="102"/>
      <c r="VYT79" s="102"/>
      <c r="VYU79" s="103"/>
      <c r="VYZ79" s="102"/>
      <c r="VZA79" s="102"/>
      <c r="VZB79" s="103"/>
      <c r="VZG79" s="102"/>
      <c r="VZH79" s="102"/>
      <c r="VZI79" s="103"/>
      <c r="VZN79" s="102"/>
      <c r="VZO79" s="102"/>
      <c r="VZP79" s="103"/>
      <c r="VZU79" s="102"/>
      <c r="VZV79" s="102"/>
      <c r="VZW79" s="103"/>
      <c r="WAB79" s="102"/>
      <c r="WAC79" s="102"/>
      <c r="WAD79" s="103"/>
      <c r="WAI79" s="102"/>
      <c r="WAJ79" s="102"/>
      <c r="WAK79" s="103"/>
      <c r="WAP79" s="102"/>
      <c r="WAQ79" s="102"/>
      <c r="WAR79" s="103"/>
      <c r="WAW79" s="102"/>
      <c r="WAX79" s="102"/>
      <c r="WAY79" s="103"/>
      <c r="WBD79" s="102"/>
      <c r="WBE79" s="102"/>
      <c r="WBF79" s="103"/>
      <c r="WBK79" s="102"/>
      <c r="WBL79" s="102"/>
      <c r="WBM79" s="103"/>
      <c r="WBR79" s="102"/>
      <c r="WBS79" s="102"/>
      <c r="WBT79" s="103"/>
      <c r="WBY79" s="102"/>
      <c r="WBZ79" s="102"/>
      <c r="WCA79" s="103"/>
      <c r="WCF79" s="102"/>
      <c r="WCG79" s="102"/>
      <c r="WCH79" s="103"/>
      <c r="WCM79" s="102"/>
      <c r="WCN79" s="102"/>
      <c r="WCO79" s="103"/>
      <c r="WCT79" s="102"/>
      <c r="WCU79" s="102"/>
      <c r="WCV79" s="103"/>
      <c r="WDA79" s="102"/>
      <c r="WDB79" s="102"/>
      <c r="WDC79" s="103"/>
      <c r="WDH79" s="102"/>
      <c r="WDI79" s="102"/>
      <c r="WDJ79" s="103"/>
      <c r="WDO79" s="102"/>
      <c r="WDP79" s="102"/>
      <c r="WDQ79" s="103"/>
      <c r="WDV79" s="102"/>
      <c r="WDW79" s="102"/>
      <c r="WDX79" s="103"/>
      <c r="WEC79" s="102"/>
      <c r="WED79" s="102"/>
      <c r="WEE79" s="103"/>
      <c r="WEJ79" s="102"/>
      <c r="WEK79" s="102"/>
      <c r="WEL79" s="103"/>
      <c r="WEQ79" s="102"/>
      <c r="WER79" s="102"/>
      <c r="WES79" s="103"/>
      <c r="WEX79" s="102"/>
      <c r="WEY79" s="102"/>
      <c r="WEZ79" s="103"/>
      <c r="WFE79" s="102"/>
      <c r="WFF79" s="102"/>
      <c r="WFG79" s="103"/>
      <c r="WFL79" s="102"/>
      <c r="WFM79" s="102"/>
      <c r="WFN79" s="103"/>
      <c r="WFS79" s="102"/>
      <c r="WFT79" s="102"/>
      <c r="WFU79" s="103"/>
      <c r="WFZ79" s="102"/>
      <c r="WGA79" s="102"/>
      <c r="WGB79" s="103"/>
      <c r="WGG79" s="102"/>
      <c r="WGH79" s="102"/>
      <c r="WGI79" s="103"/>
      <c r="WGN79" s="102"/>
      <c r="WGO79" s="102"/>
      <c r="WGP79" s="103"/>
      <c r="WGU79" s="102"/>
      <c r="WGV79" s="102"/>
      <c r="WGW79" s="103"/>
      <c r="WHB79" s="102"/>
      <c r="WHC79" s="102"/>
      <c r="WHD79" s="103"/>
      <c r="WHI79" s="102"/>
      <c r="WHJ79" s="102"/>
      <c r="WHK79" s="103"/>
      <c r="WHP79" s="102"/>
      <c r="WHQ79" s="102"/>
      <c r="WHR79" s="103"/>
      <c r="WHW79" s="102"/>
      <c r="WHX79" s="102"/>
      <c r="WHY79" s="103"/>
      <c r="WID79" s="102"/>
      <c r="WIE79" s="102"/>
      <c r="WIF79" s="103"/>
      <c r="WIK79" s="102"/>
      <c r="WIL79" s="102"/>
      <c r="WIM79" s="103"/>
      <c r="WIR79" s="102"/>
      <c r="WIS79" s="102"/>
      <c r="WIT79" s="103"/>
      <c r="WIY79" s="102"/>
      <c r="WIZ79" s="102"/>
      <c r="WJA79" s="103"/>
      <c r="WJF79" s="102"/>
      <c r="WJG79" s="102"/>
      <c r="WJH79" s="103"/>
      <c r="WJM79" s="102"/>
      <c r="WJN79" s="102"/>
      <c r="WJO79" s="103"/>
      <c r="WJT79" s="102"/>
      <c r="WJU79" s="102"/>
      <c r="WJV79" s="103"/>
      <c r="WKA79" s="102"/>
      <c r="WKB79" s="102"/>
      <c r="WKC79" s="103"/>
      <c r="WKH79" s="102"/>
      <c r="WKI79" s="102"/>
      <c r="WKJ79" s="103"/>
      <c r="WKO79" s="102"/>
      <c r="WKP79" s="102"/>
      <c r="WKQ79" s="103"/>
      <c r="WKV79" s="102"/>
      <c r="WKW79" s="102"/>
      <c r="WKX79" s="103"/>
      <c r="WLC79" s="102"/>
      <c r="WLD79" s="102"/>
      <c r="WLE79" s="103"/>
      <c r="WLJ79" s="102"/>
      <c r="WLK79" s="102"/>
      <c r="WLL79" s="103"/>
      <c r="WLQ79" s="102"/>
      <c r="WLR79" s="102"/>
      <c r="WLS79" s="103"/>
      <c r="WLX79" s="102"/>
      <c r="WLY79" s="102"/>
      <c r="WLZ79" s="103"/>
      <c r="WME79" s="102"/>
      <c r="WMF79" s="102"/>
      <c r="WMG79" s="103"/>
      <c r="WML79" s="102"/>
      <c r="WMM79" s="102"/>
      <c r="WMN79" s="103"/>
      <c r="WMS79" s="102"/>
      <c r="WMT79" s="102"/>
      <c r="WMU79" s="103"/>
      <c r="WMZ79" s="102"/>
      <c r="WNA79" s="102"/>
      <c r="WNB79" s="103"/>
      <c r="WNG79" s="102"/>
      <c r="WNH79" s="102"/>
      <c r="WNI79" s="103"/>
      <c r="WNN79" s="102"/>
      <c r="WNO79" s="102"/>
      <c r="WNP79" s="103"/>
      <c r="WNU79" s="102"/>
      <c r="WNV79" s="102"/>
      <c r="WNW79" s="103"/>
      <c r="WOB79" s="102"/>
      <c r="WOC79" s="102"/>
      <c r="WOD79" s="103"/>
      <c r="WOI79" s="102"/>
      <c r="WOJ79" s="102"/>
      <c r="WOK79" s="103"/>
      <c r="WOP79" s="102"/>
      <c r="WOQ79" s="102"/>
      <c r="WOR79" s="103"/>
      <c r="WOW79" s="102"/>
      <c r="WOX79" s="102"/>
      <c r="WOY79" s="103"/>
      <c r="WPD79" s="102"/>
      <c r="WPE79" s="102"/>
      <c r="WPF79" s="103"/>
      <c r="WPK79" s="102"/>
      <c r="WPL79" s="102"/>
      <c r="WPM79" s="103"/>
      <c r="WPR79" s="102"/>
      <c r="WPS79" s="102"/>
      <c r="WPT79" s="103"/>
      <c r="WPY79" s="102"/>
      <c r="WPZ79" s="102"/>
      <c r="WQA79" s="103"/>
      <c r="WQF79" s="102"/>
      <c r="WQG79" s="102"/>
      <c r="WQH79" s="103"/>
      <c r="WQM79" s="102"/>
      <c r="WQN79" s="102"/>
      <c r="WQO79" s="103"/>
      <c r="WQT79" s="102"/>
      <c r="WQU79" s="102"/>
      <c r="WQV79" s="103"/>
      <c r="WRA79" s="102"/>
      <c r="WRB79" s="102"/>
      <c r="WRC79" s="103"/>
      <c r="WRH79" s="102"/>
      <c r="WRI79" s="102"/>
      <c r="WRJ79" s="103"/>
      <c r="WRO79" s="102"/>
      <c r="WRP79" s="102"/>
      <c r="WRQ79" s="103"/>
      <c r="WRV79" s="102"/>
      <c r="WRW79" s="102"/>
      <c r="WRX79" s="103"/>
      <c r="WSC79" s="102"/>
      <c r="WSD79" s="102"/>
      <c r="WSE79" s="103"/>
      <c r="WSJ79" s="102"/>
      <c r="WSK79" s="102"/>
      <c r="WSL79" s="103"/>
      <c r="WSQ79" s="102"/>
      <c r="WSR79" s="102"/>
      <c r="WSS79" s="103"/>
      <c r="WSX79" s="102"/>
      <c r="WSY79" s="102"/>
      <c r="WSZ79" s="103"/>
      <c r="WTE79" s="102"/>
      <c r="WTF79" s="102"/>
      <c r="WTG79" s="103"/>
      <c r="WTL79" s="102"/>
      <c r="WTM79" s="102"/>
      <c r="WTN79" s="103"/>
      <c r="WTS79" s="102"/>
      <c r="WTT79" s="102"/>
      <c r="WTU79" s="103"/>
      <c r="WTZ79" s="102"/>
      <c r="WUA79" s="102"/>
      <c r="WUB79" s="103"/>
      <c r="WUG79" s="102"/>
      <c r="WUH79" s="102"/>
      <c r="WUI79" s="103"/>
      <c r="WUN79" s="102"/>
      <c r="WUO79" s="102"/>
      <c r="WUP79" s="103"/>
      <c r="WUU79" s="102"/>
      <c r="WUV79" s="102"/>
      <c r="WUW79" s="103"/>
      <c r="WVB79" s="102"/>
      <c r="WVC79" s="102"/>
      <c r="WVD79" s="103"/>
      <c r="WVI79" s="102"/>
      <c r="WVJ79" s="102"/>
      <c r="WVK79" s="103"/>
      <c r="WVP79" s="102"/>
      <c r="WVQ79" s="102"/>
      <c r="WVR79" s="103"/>
      <c r="WVW79" s="102"/>
      <c r="WVX79" s="102"/>
      <c r="WVY79" s="103"/>
      <c r="WWD79" s="102"/>
      <c r="WWE79" s="102"/>
      <c r="WWF79" s="103"/>
      <c r="WWK79" s="102"/>
      <c r="WWL79" s="102"/>
      <c r="WWM79" s="103"/>
      <c r="WWR79" s="102"/>
      <c r="WWS79" s="102"/>
      <c r="WWT79" s="103"/>
      <c r="WWY79" s="102"/>
      <c r="WWZ79" s="102"/>
      <c r="WXA79" s="103"/>
      <c r="WXF79" s="102"/>
      <c r="WXG79" s="102"/>
      <c r="WXH79" s="103"/>
      <c r="WXM79" s="102"/>
      <c r="WXN79" s="102"/>
      <c r="WXO79" s="103"/>
      <c r="WXT79" s="102"/>
      <c r="WXU79" s="102"/>
      <c r="WXV79" s="103"/>
      <c r="WYA79" s="102"/>
      <c r="WYB79" s="102"/>
      <c r="WYC79" s="103"/>
      <c r="WYH79" s="102"/>
      <c r="WYI79" s="102"/>
      <c r="WYJ79" s="103"/>
      <c r="WYO79" s="102"/>
      <c r="WYP79" s="102"/>
      <c r="WYQ79" s="103"/>
      <c r="WYV79" s="102"/>
      <c r="WYW79" s="102"/>
      <c r="WYX79" s="103"/>
      <c r="WZC79" s="102"/>
      <c r="WZD79" s="102"/>
      <c r="WZE79" s="103"/>
      <c r="WZJ79" s="102"/>
      <c r="WZK79" s="102"/>
      <c r="WZL79" s="103"/>
      <c r="WZQ79" s="102"/>
      <c r="WZR79" s="102"/>
      <c r="WZS79" s="103"/>
      <c r="WZX79" s="102"/>
      <c r="WZY79" s="102"/>
      <c r="WZZ79" s="103"/>
      <c r="XAE79" s="102"/>
      <c r="XAF79" s="102"/>
      <c r="XAG79" s="103"/>
      <c r="XAL79" s="102"/>
      <c r="XAM79" s="102"/>
      <c r="XAN79" s="103"/>
      <c r="XAS79" s="102"/>
      <c r="XAT79" s="102"/>
      <c r="XAU79" s="103"/>
      <c r="XAZ79" s="102"/>
      <c r="XBA79" s="102"/>
      <c r="XBB79" s="103"/>
      <c r="XBG79" s="102"/>
      <c r="XBH79" s="102"/>
      <c r="XBI79" s="103"/>
      <c r="XBN79" s="102"/>
      <c r="XBO79" s="102"/>
      <c r="XBP79" s="103"/>
      <c r="XBU79" s="102"/>
      <c r="XBV79" s="102"/>
      <c r="XBW79" s="103"/>
      <c r="XCB79" s="102"/>
      <c r="XCC79" s="102"/>
      <c r="XCD79" s="103"/>
      <c r="XCI79" s="102"/>
      <c r="XCJ79" s="102"/>
      <c r="XCK79" s="103"/>
      <c r="XCP79" s="102"/>
      <c r="XCQ79" s="102"/>
      <c r="XCR79" s="103"/>
      <c r="XCW79" s="102"/>
      <c r="XCX79" s="102"/>
      <c r="XCY79" s="103"/>
      <c r="XDD79" s="102"/>
      <c r="XDE79" s="102"/>
      <c r="XDF79" s="103"/>
      <c r="XDK79" s="102"/>
      <c r="XDL79" s="102"/>
      <c r="XDM79" s="103"/>
      <c r="XDR79" s="102"/>
      <c r="XDS79" s="102"/>
      <c r="XDT79" s="103"/>
      <c r="XDY79" s="102"/>
      <c r="XDZ79" s="102"/>
      <c r="XEA79" s="103"/>
      <c r="XEF79" s="102"/>
      <c r="XEG79" s="102"/>
      <c r="XEH79" s="103"/>
      <c r="XEM79" s="102"/>
      <c r="XEN79" s="102"/>
      <c r="XEO79" s="103"/>
      <c r="XET79" s="102"/>
      <c r="XEU79" s="102"/>
      <c r="XEV79" s="103"/>
      <c r="XFA79" s="102"/>
      <c r="XFB79" s="102"/>
      <c r="XFC79" s="103"/>
    </row>
    <row r="80" spans="1:2047 2052:3069 3074:5120 5125:6142 6147:7164 7169:9215 9220:10237 10242:12288 12293:13310 13315:14332 14337:16383" s="88" customFormat="1" outlineLevel="1" x14ac:dyDescent="0.2">
      <c r="A80" s="5"/>
      <c r="B80" s="5"/>
      <c r="D80" s="87"/>
      <c r="E80" s="87"/>
      <c r="F80" s="87" t="s">
        <v>101</v>
      </c>
      <c r="G80" s="87">
        <f>G79</f>
        <v>0.53</v>
      </c>
    </row>
    <row r="81" spans="1:2047 2052:3069 3074:5120 5125:6142 6147:7164 7169:9215 9220:10237 10242:12288 12293:13310 13315:14332 14337:16383" s="88" customFormat="1" outlineLevel="1" x14ac:dyDescent="0.2">
      <c r="A81" s="5"/>
      <c r="B81" s="5"/>
      <c r="D81" s="87"/>
      <c r="E81" s="87"/>
      <c r="F81" s="87" t="s">
        <v>403</v>
      </c>
      <c r="G81" s="87">
        <f>ROUND(G80*0.25,2)</f>
        <v>0.13</v>
      </c>
    </row>
    <row r="82" spans="1:2047 2052:3069 3074:5120 5125:6142 6147:7164 7169:9215 9220:10237 10242:12288 12293:13310 13315:14332 14337:16383" s="88" customFormat="1" outlineLevel="1" x14ac:dyDescent="0.2">
      <c r="A82" s="5"/>
      <c r="B82" s="5"/>
      <c r="D82" s="87"/>
      <c r="E82" s="87"/>
      <c r="F82" s="87" t="s">
        <v>404</v>
      </c>
      <c r="G82" s="87">
        <f>ROUND(G80+G81,2)</f>
        <v>0.66</v>
      </c>
    </row>
    <row r="83" spans="1:2047 2052:3069 3074:5120 5125:6142 6147:7164 7169:9215 9220:10237 10242:12288 12293:13310 13315:14332 14337:16383" s="104" customFormat="1" x14ac:dyDescent="0.2">
      <c r="A83" s="102" t="s">
        <v>392</v>
      </c>
      <c r="B83" s="102">
        <v>99804</v>
      </c>
      <c r="C83" s="103" t="s">
        <v>464</v>
      </c>
      <c r="H83" s="102"/>
      <c r="I83" s="102"/>
      <c r="J83" s="103"/>
      <c r="O83" s="102"/>
      <c r="P83" s="102"/>
      <c r="Q83" s="103"/>
      <c r="V83" s="102"/>
      <c r="W83" s="102"/>
      <c r="X83" s="103"/>
      <c r="AC83" s="102"/>
      <c r="AD83" s="102"/>
      <c r="AE83" s="103"/>
      <c r="AJ83" s="102"/>
      <c r="AK83" s="102"/>
      <c r="AL83" s="103"/>
      <c r="AQ83" s="102"/>
      <c r="AR83" s="102"/>
      <c r="AS83" s="103"/>
      <c r="AX83" s="102"/>
      <c r="AY83" s="102"/>
      <c r="AZ83" s="103"/>
      <c r="BE83" s="102"/>
      <c r="BF83" s="102"/>
      <c r="BG83" s="103"/>
      <c r="BL83" s="102"/>
      <c r="BM83" s="102"/>
      <c r="BN83" s="103"/>
      <c r="BS83" s="102"/>
      <c r="BT83" s="102"/>
      <c r="BU83" s="103"/>
      <c r="BZ83" s="102"/>
      <c r="CA83" s="102"/>
      <c r="CB83" s="103"/>
      <c r="CG83" s="102"/>
      <c r="CH83" s="102"/>
      <c r="CI83" s="103"/>
      <c r="CN83" s="102"/>
      <c r="CO83" s="102"/>
      <c r="CP83" s="103"/>
      <c r="CU83" s="102"/>
      <c r="CV83" s="102"/>
      <c r="CW83" s="103"/>
      <c r="DB83" s="102"/>
      <c r="DC83" s="102"/>
      <c r="DD83" s="103"/>
      <c r="DI83" s="102"/>
      <c r="DJ83" s="102"/>
      <c r="DK83" s="103"/>
      <c r="DP83" s="102"/>
      <c r="DQ83" s="102"/>
      <c r="DR83" s="103"/>
      <c r="DW83" s="102"/>
      <c r="DX83" s="102"/>
      <c r="DY83" s="103"/>
      <c r="ED83" s="102"/>
      <c r="EE83" s="102"/>
      <c r="EF83" s="103"/>
      <c r="EK83" s="102"/>
      <c r="EL83" s="102"/>
      <c r="EM83" s="103"/>
      <c r="ER83" s="102"/>
      <c r="ES83" s="102"/>
      <c r="ET83" s="103"/>
      <c r="EY83" s="102"/>
      <c r="EZ83" s="102"/>
      <c r="FA83" s="103"/>
      <c r="FF83" s="102"/>
      <c r="FG83" s="102"/>
      <c r="FH83" s="103"/>
      <c r="FM83" s="102"/>
      <c r="FN83" s="102"/>
      <c r="FO83" s="103"/>
      <c r="FT83" s="102"/>
      <c r="FU83" s="102"/>
      <c r="FV83" s="103"/>
      <c r="GA83" s="102"/>
      <c r="GB83" s="102"/>
      <c r="GC83" s="103"/>
      <c r="GH83" s="102"/>
      <c r="GI83" s="102"/>
      <c r="GJ83" s="103"/>
      <c r="GO83" s="102"/>
      <c r="GP83" s="102"/>
      <c r="GQ83" s="103"/>
      <c r="GV83" s="102"/>
      <c r="GW83" s="102"/>
      <c r="GX83" s="103"/>
      <c r="HC83" s="102"/>
      <c r="HD83" s="102"/>
      <c r="HE83" s="103"/>
      <c r="HJ83" s="102"/>
      <c r="HK83" s="102"/>
      <c r="HL83" s="103"/>
      <c r="HQ83" s="102"/>
      <c r="HR83" s="102"/>
      <c r="HS83" s="103"/>
      <c r="HX83" s="102"/>
      <c r="HY83" s="102"/>
      <c r="HZ83" s="103"/>
      <c r="IE83" s="102"/>
      <c r="IF83" s="102"/>
      <c r="IG83" s="103"/>
      <c r="IL83" s="102"/>
      <c r="IM83" s="102"/>
      <c r="IN83" s="103"/>
      <c r="IS83" s="102"/>
      <c r="IT83" s="102"/>
      <c r="IU83" s="103"/>
      <c r="IZ83" s="102"/>
      <c r="JA83" s="102"/>
      <c r="JB83" s="103"/>
      <c r="JG83" s="102"/>
      <c r="JH83" s="102"/>
      <c r="JI83" s="103"/>
      <c r="JN83" s="102"/>
      <c r="JO83" s="102"/>
      <c r="JP83" s="103"/>
      <c r="JU83" s="102"/>
      <c r="JV83" s="102"/>
      <c r="JW83" s="103"/>
      <c r="KB83" s="102"/>
      <c r="KC83" s="102"/>
      <c r="KD83" s="103"/>
      <c r="KI83" s="102"/>
      <c r="KJ83" s="102"/>
      <c r="KK83" s="103"/>
      <c r="KP83" s="102"/>
      <c r="KQ83" s="102"/>
      <c r="KR83" s="103"/>
      <c r="KW83" s="102"/>
      <c r="KX83" s="102"/>
      <c r="KY83" s="103"/>
      <c r="LD83" s="102"/>
      <c r="LE83" s="102"/>
      <c r="LF83" s="103"/>
      <c r="LK83" s="102"/>
      <c r="LL83" s="102"/>
      <c r="LM83" s="103"/>
      <c r="LR83" s="102"/>
      <c r="LS83" s="102"/>
      <c r="LT83" s="103"/>
      <c r="LY83" s="102"/>
      <c r="LZ83" s="102"/>
      <c r="MA83" s="103"/>
      <c r="MF83" s="102"/>
      <c r="MG83" s="102"/>
      <c r="MH83" s="103"/>
      <c r="MM83" s="102"/>
      <c r="MN83" s="102"/>
      <c r="MO83" s="103"/>
      <c r="MT83" s="102"/>
      <c r="MU83" s="102"/>
      <c r="MV83" s="103"/>
      <c r="NA83" s="102"/>
      <c r="NB83" s="102"/>
      <c r="NC83" s="103"/>
      <c r="NH83" s="102"/>
      <c r="NI83" s="102"/>
      <c r="NJ83" s="103"/>
      <c r="NO83" s="102"/>
      <c r="NP83" s="102"/>
      <c r="NQ83" s="103"/>
      <c r="NV83" s="102"/>
      <c r="NW83" s="102"/>
      <c r="NX83" s="103"/>
      <c r="OC83" s="102"/>
      <c r="OD83" s="102"/>
      <c r="OE83" s="103"/>
      <c r="OJ83" s="102"/>
      <c r="OK83" s="102"/>
      <c r="OL83" s="103"/>
      <c r="OQ83" s="102"/>
      <c r="OR83" s="102"/>
      <c r="OS83" s="103"/>
      <c r="OX83" s="102"/>
      <c r="OY83" s="102"/>
      <c r="OZ83" s="103"/>
      <c r="PE83" s="102"/>
      <c r="PF83" s="102"/>
      <c r="PG83" s="103"/>
      <c r="PL83" s="102"/>
      <c r="PM83" s="102"/>
      <c r="PN83" s="103"/>
      <c r="PS83" s="102"/>
      <c r="PT83" s="102"/>
      <c r="PU83" s="103"/>
      <c r="PZ83" s="102"/>
      <c r="QA83" s="102"/>
      <c r="QB83" s="103"/>
      <c r="QG83" s="102"/>
      <c r="QH83" s="102"/>
      <c r="QI83" s="103"/>
      <c r="QN83" s="102"/>
      <c r="QO83" s="102"/>
      <c r="QP83" s="103"/>
      <c r="QU83" s="102"/>
      <c r="QV83" s="102"/>
      <c r="QW83" s="103"/>
      <c r="RB83" s="102"/>
      <c r="RC83" s="102"/>
      <c r="RD83" s="103"/>
      <c r="RI83" s="102"/>
      <c r="RJ83" s="102"/>
      <c r="RK83" s="103"/>
      <c r="RP83" s="102"/>
      <c r="RQ83" s="102"/>
      <c r="RR83" s="103"/>
      <c r="RW83" s="102"/>
      <c r="RX83" s="102"/>
      <c r="RY83" s="103"/>
      <c r="SD83" s="102"/>
      <c r="SE83" s="102"/>
      <c r="SF83" s="103"/>
      <c r="SK83" s="102"/>
      <c r="SL83" s="102"/>
      <c r="SM83" s="103"/>
      <c r="SR83" s="102"/>
      <c r="SS83" s="102"/>
      <c r="ST83" s="103"/>
      <c r="SY83" s="102"/>
      <c r="SZ83" s="102"/>
      <c r="TA83" s="103"/>
      <c r="TF83" s="102"/>
      <c r="TG83" s="102"/>
      <c r="TH83" s="103"/>
      <c r="TM83" s="102"/>
      <c r="TN83" s="102"/>
      <c r="TO83" s="103"/>
      <c r="TT83" s="102"/>
      <c r="TU83" s="102"/>
      <c r="TV83" s="103"/>
      <c r="UA83" s="102"/>
      <c r="UB83" s="102"/>
      <c r="UC83" s="103"/>
      <c r="UH83" s="102"/>
      <c r="UI83" s="102"/>
      <c r="UJ83" s="103"/>
      <c r="UO83" s="102"/>
      <c r="UP83" s="102"/>
      <c r="UQ83" s="103"/>
      <c r="UV83" s="102"/>
      <c r="UW83" s="102"/>
      <c r="UX83" s="103"/>
      <c r="VC83" s="102"/>
      <c r="VD83" s="102"/>
      <c r="VE83" s="103"/>
      <c r="VJ83" s="102"/>
      <c r="VK83" s="102"/>
      <c r="VL83" s="103"/>
      <c r="VQ83" s="102"/>
      <c r="VR83" s="102"/>
      <c r="VS83" s="103"/>
      <c r="VX83" s="102"/>
      <c r="VY83" s="102"/>
      <c r="VZ83" s="103"/>
      <c r="WE83" s="102"/>
      <c r="WF83" s="102"/>
      <c r="WG83" s="103"/>
      <c r="WL83" s="102"/>
      <c r="WM83" s="102"/>
      <c r="WN83" s="103"/>
      <c r="WS83" s="102"/>
      <c r="WT83" s="102"/>
      <c r="WU83" s="103"/>
      <c r="WZ83" s="102"/>
      <c r="XA83" s="102"/>
      <c r="XB83" s="103"/>
      <c r="XG83" s="102"/>
      <c r="XH83" s="102"/>
      <c r="XI83" s="103"/>
      <c r="XN83" s="102"/>
      <c r="XO83" s="102"/>
      <c r="XP83" s="103"/>
      <c r="XU83" s="102"/>
      <c r="XV83" s="102"/>
      <c r="XW83" s="103"/>
      <c r="YB83" s="102"/>
      <c r="YC83" s="102"/>
      <c r="YD83" s="103"/>
      <c r="YI83" s="102"/>
      <c r="YJ83" s="102"/>
      <c r="YK83" s="103"/>
      <c r="YP83" s="102"/>
      <c r="YQ83" s="102"/>
      <c r="YR83" s="103"/>
      <c r="YW83" s="102"/>
      <c r="YX83" s="102"/>
      <c r="YY83" s="103"/>
      <c r="ZD83" s="102"/>
      <c r="ZE83" s="102"/>
      <c r="ZF83" s="103"/>
      <c r="ZK83" s="102"/>
      <c r="ZL83" s="102"/>
      <c r="ZM83" s="103"/>
      <c r="ZR83" s="102"/>
      <c r="ZS83" s="102"/>
      <c r="ZT83" s="103"/>
      <c r="ZY83" s="102"/>
      <c r="ZZ83" s="102"/>
      <c r="AAA83" s="103"/>
      <c r="AAF83" s="102"/>
      <c r="AAG83" s="102"/>
      <c r="AAH83" s="103"/>
      <c r="AAM83" s="102"/>
      <c r="AAN83" s="102"/>
      <c r="AAO83" s="103"/>
      <c r="AAT83" s="102"/>
      <c r="AAU83" s="102"/>
      <c r="AAV83" s="103"/>
      <c r="ABA83" s="102"/>
      <c r="ABB83" s="102"/>
      <c r="ABC83" s="103"/>
      <c r="ABH83" s="102"/>
      <c r="ABI83" s="102"/>
      <c r="ABJ83" s="103"/>
      <c r="ABO83" s="102"/>
      <c r="ABP83" s="102"/>
      <c r="ABQ83" s="103"/>
      <c r="ABV83" s="102"/>
      <c r="ABW83" s="102"/>
      <c r="ABX83" s="103"/>
      <c r="ACC83" s="102"/>
      <c r="ACD83" s="102"/>
      <c r="ACE83" s="103"/>
      <c r="ACJ83" s="102"/>
      <c r="ACK83" s="102"/>
      <c r="ACL83" s="103"/>
      <c r="ACQ83" s="102"/>
      <c r="ACR83" s="102"/>
      <c r="ACS83" s="103"/>
      <c r="ACX83" s="102"/>
      <c r="ACY83" s="102"/>
      <c r="ACZ83" s="103"/>
      <c r="ADE83" s="102"/>
      <c r="ADF83" s="102"/>
      <c r="ADG83" s="103"/>
      <c r="ADL83" s="102"/>
      <c r="ADM83" s="102"/>
      <c r="ADN83" s="103"/>
      <c r="ADS83" s="102"/>
      <c r="ADT83" s="102"/>
      <c r="ADU83" s="103"/>
      <c r="ADZ83" s="102"/>
      <c r="AEA83" s="102"/>
      <c r="AEB83" s="103"/>
      <c r="AEG83" s="102"/>
      <c r="AEH83" s="102"/>
      <c r="AEI83" s="103"/>
      <c r="AEN83" s="102"/>
      <c r="AEO83" s="102"/>
      <c r="AEP83" s="103"/>
      <c r="AEU83" s="102"/>
      <c r="AEV83" s="102"/>
      <c r="AEW83" s="103"/>
      <c r="AFB83" s="102"/>
      <c r="AFC83" s="102"/>
      <c r="AFD83" s="103"/>
      <c r="AFI83" s="102"/>
      <c r="AFJ83" s="102"/>
      <c r="AFK83" s="103"/>
      <c r="AFP83" s="102"/>
      <c r="AFQ83" s="102"/>
      <c r="AFR83" s="103"/>
      <c r="AFW83" s="102"/>
      <c r="AFX83" s="102"/>
      <c r="AFY83" s="103"/>
      <c r="AGD83" s="102"/>
      <c r="AGE83" s="102"/>
      <c r="AGF83" s="103"/>
      <c r="AGK83" s="102"/>
      <c r="AGL83" s="102"/>
      <c r="AGM83" s="103"/>
      <c r="AGR83" s="102"/>
      <c r="AGS83" s="102"/>
      <c r="AGT83" s="103"/>
      <c r="AGY83" s="102"/>
      <c r="AGZ83" s="102"/>
      <c r="AHA83" s="103"/>
      <c r="AHF83" s="102"/>
      <c r="AHG83" s="102"/>
      <c r="AHH83" s="103"/>
      <c r="AHM83" s="102"/>
      <c r="AHN83" s="102"/>
      <c r="AHO83" s="103"/>
      <c r="AHT83" s="102"/>
      <c r="AHU83" s="102"/>
      <c r="AHV83" s="103"/>
      <c r="AIA83" s="102"/>
      <c r="AIB83" s="102"/>
      <c r="AIC83" s="103"/>
      <c r="AIH83" s="102"/>
      <c r="AII83" s="102"/>
      <c r="AIJ83" s="103"/>
      <c r="AIO83" s="102"/>
      <c r="AIP83" s="102"/>
      <c r="AIQ83" s="103"/>
      <c r="AIV83" s="102"/>
      <c r="AIW83" s="102"/>
      <c r="AIX83" s="103"/>
      <c r="AJC83" s="102"/>
      <c r="AJD83" s="102"/>
      <c r="AJE83" s="103"/>
      <c r="AJJ83" s="102"/>
      <c r="AJK83" s="102"/>
      <c r="AJL83" s="103"/>
      <c r="AJQ83" s="102"/>
      <c r="AJR83" s="102"/>
      <c r="AJS83" s="103"/>
      <c r="AJX83" s="102"/>
      <c r="AJY83" s="102"/>
      <c r="AJZ83" s="103"/>
      <c r="AKE83" s="102"/>
      <c r="AKF83" s="102"/>
      <c r="AKG83" s="103"/>
      <c r="AKL83" s="102"/>
      <c r="AKM83" s="102"/>
      <c r="AKN83" s="103"/>
      <c r="AKS83" s="102"/>
      <c r="AKT83" s="102"/>
      <c r="AKU83" s="103"/>
      <c r="AKZ83" s="102"/>
      <c r="ALA83" s="102"/>
      <c r="ALB83" s="103"/>
      <c r="ALG83" s="102"/>
      <c r="ALH83" s="102"/>
      <c r="ALI83" s="103"/>
      <c r="ALN83" s="102"/>
      <c r="ALO83" s="102"/>
      <c r="ALP83" s="103"/>
      <c r="ALU83" s="102"/>
      <c r="ALV83" s="102"/>
      <c r="ALW83" s="103"/>
      <c r="AMB83" s="102"/>
      <c r="AMC83" s="102"/>
      <c r="AMD83" s="103"/>
      <c r="AMI83" s="102"/>
      <c r="AMJ83" s="102"/>
      <c r="AMK83" s="103"/>
      <c r="AMP83" s="102"/>
      <c r="AMQ83" s="102"/>
      <c r="AMR83" s="103"/>
      <c r="AMW83" s="102"/>
      <c r="AMX83" s="102"/>
      <c r="AMY83" s="103"/>
      <c r="AND83" s="102"/>
      <c r="ANE83" s="102"/>
      <c r="ANF83" s="103"/>
      <c r="ANK83" s="102"/>
      <c r="ANL83" s="102"/>
      <c r="ANM83" s="103"/>
      <c r="ANR83" s="102"/>
      <c r="ANS83" s="102"/>
      <c r="ANT83" s="103"/>
      <c r="ANY83" s="102"/>
      <c r="ANZ83" s="102"/>
      <c r="AOA83" s="103"/>
      <c r="AOF83" s="102"/>
      <c r="AOG83" s="102"/>
      <c r="AOH83" s="103"/>
      <c r="AOM83" s="102"/>
      <c r="AON83" s="102"/>
      <c r="AOO83" s="103"/>
      <c r="AOT83" s="102"/>
      <c r="AOU83" s="102"/>
      <c r="AOV83" s="103"/>
      <c r="APA83" s="102"/>
      <c r="APB83" s="102"/>
      <c r="APC83" s="103"/>
      <c r="APH83" s="102"/>
      <c r="API83" s="102"/>
      <c r="APJ83" s="103"/>
      <c r="APO83" s="102"/>
      <c r="APP83" s="102"/>
      <c r="APQ83" s="103"/>
      <c r="APV83" s="102"/>
      <c r="APW83" s="102"/>
      <c r="APX83" s="103"/>
      <c r="AQC83" s="102"/>
      <c r="AQD83" s="102"/>
      <c r="AQE83" s="103"/>
      <c r="AQJ83" s="102"/>
      <c r="AQK83" s="102"/>
      <c r="AQL83" s="103"/>
      <c r="AQQ83" s="102"/>
      <c r="AQR83" s="102"/>
      <c r="AQS83" s="103"/>
      <c r="AQX83" s="102"/>
      <c r="AQY83" s="102"/>
      <c r="AQZ83" s="103"/>
      <c r="ARE83" s="102"/>
      <c r="ARF83" s="102"/>
      <c r="ARG83" s="103"/>
      <c r="ARL83" s="102"/>
      <c r="ARM83" s="102"/>
      <c r="ARN83" s="103"/>
      <c r="ARS83" s="102"/>
      <c r="ART83" s="102"/>
      <c r="ARU83" s="103"/>
      <c r="ARZ83" s="102"/>
      <c r="ASA83" s="102"/>
      <c r="ASB83" s="103"/>
      <c r="ASG83" s="102"/>
      <c r="ASH83" s="102"/>
      <c r="ASI83" s="103"/>
      <c r="ASN83" s="102"/>
      <c r="ASO83" s="102"/>
      <c r="ASP83" s="103"/>
      <c r="ASU83" s="102"/>
      <c r="ASV83" s="102"/>
      <c r="ASW83" s="103"/>
      <c r="ATB83" s="102"/>
      <c r="ATC83" s="102"/>
      <c r="ATD83" s="103"/>
      <c r="ATI83" s="102"/>
      <c r="ATJ83" s="102"/>
      <c r="ATK83" s="103"/>
      <c r="ATP83" s="102"/>
      <c r="ATQ83" s="102"/>
      <c r="ATR83" s="103"/>
      <c r="ATW83" s="102"/>
      <c r="ATX83" s="102"/>
      <c r="ATY83" s="103"/>
      <c r="AUD83" s="102"/>
      <c r="AUE83" s="102"/>
      <c r="AUF83" s="103"/>
      <c r="AUK83" s="102"/>
      <c r="AUL83" s="102"/>
      <c r="AUM83" s="103"/>
      <c r="AUR83" s="102"/>
      <c r="AUS83" s="102"/>
      <c r="AUT83" s="103"/>
      <c r="AUY83" s="102"/>
      <c r="AUZ83" s="102"/>
      <c r="AVA83" s="103"/>
      <c r="AVF83" s="102"/>
      <c r="AVG83" s="102"/>
      <c r="AVH83" s="103"/>
      <c r="AVM83" s="102"/>
      <c r="AVN83" s="102"/>
      <c r="AVO83" s="103"/>
      <c r="AVT83" s="102"/>
      <c r="AVU83" s="102"/>
      <c r="AVV83" s="103"/>
      <c r="AWA83" s="102"/>
      <c r="AWB83" s="102"/>
      <c r="AWC83" s="103"/>
      <c r="AWH83" s="102"/>
      <c r="AWI83" s="102"/>
      <c r="AWJ83" s="103"/>
      <c r="AWO83" s="102"/>
      <c r="AWP83" s="102"/>
      <c r="AWQ83" s="103"/>
      <c r="AWV83" s="102"/>
      <c r="AWW83" s="102"/>
      <c r="AWX83" s="103"/>
      <c r="AXC83" s="102"/>
      <c r="AXD83" s="102"/>
      <c r="AXE83" s="103"/>
      <c r="AXJ83" s="102"/>
      <c r="AXK83" s="102"/>
      <c r="AXL83" s="103"/>
      <c r="AXQ83" s="102"/>
      <c r="AXR83" s="102"/>
      <c r="AXS83" s="103"/>
      <c r="AXX83" s="102"/>
      <c r="AXY83" s="102"/>
      <c r="AXZ83" s="103"/>
      <c r="AYE83" s="102"/>
      <c r="AYF83" s="102"/>
      <c r="AYG83" s="103"/>
      <c r="AYL83" s="102"/>
      <c r="AYM83" s="102"/>
      <c r="AYN83" s="103"/>
      <c r="AYS83" s="102"/>
      <c r="AYT83" s="102"/>
      <c r="AYU83" s="103"/>
      <c r="AYZ83" s="102"/>
      <c r="AZA83" s="102"/>
      <c r="AZB83" s="103"/>
      <c r="AZG83" s="102"/>
      <c r="AZH83" s="102"/>
      <c r="AZI83" s="103"/>
      <c r="AZN83" s="102"/>
      <c r="AZO83" s="102"/>
      <c r="AZP83" s="103"/>
      <c r="AZU83" s="102"/>
      <c r="AZV83" s="102"/>
      <c r="AZW83" s="103"/>
      <c r="BAB83" s="102"/>
      <c r="BAC83" s="102"/>
      <c r="BAD83" s="103"/>
      <c r="BAI83" s="102"/>
      <c r="BAJ83" s="102"/>
      <c r="BAK83" s="103"/>
      <c r="BAP83" s="102"/>
      <c r="BAQ83" s="102"/>
      <c r="BAR83" s="103"/>
      <c r="BAW83" s="102"/>
      <c r="BAX83" s="102"/>
      <c r="BAY83" s="103"/>
      <c r="BBD83" s="102"/>
      <c r="BBE83" s="102"/>
      <c r="BBF83" s="103"/>
      <c r="BBK83" s="102"/>
      <c r="BBL83" s="102"/>
      <c r="BBM83" s="103"/>
      <c r="BBR83" s="102"/>
      <c r="BBS83" s="102"/>
      <c r="BBT83" s="103"/>
      <c r="BBY83" s="102"/>
      <c r="BBZ83" s="102"/>
      <c r="BCA83" s="103"/>
      <c r="BCF83" s="102"/>
      <c r="BCG83" s="102"/>
      <c r="BCH83" s="103"/>
      <c r="BCM83" s="102"/>
      <c r="BCN83" s="102"/>
      <c r="BCO83" s="103"/>
      <c r="BCT83" s="102"/>
      <c r="BCU83" s="102"/>
      <c r="BCV83" s="103"/>
      <c r="BDA83" s="102"/>
      <c r="BDB83" s="102"/>
      <c r="BDC83" s="103"/>
      <c r="BDH83" s="102"/>
      <c r="BDI83" s="102"/>
      <c r="BDJ83" s="103"/>
      <c r="BDO83" s="102"/>
      <c r="BDP83" s="102"/>
      <c r="BDQ83" s="103"/>
      <c r="BDV83" s="102"/>
      <c r="BDW83" s="102"/>
      <c r="BDX83" s="103"/>
      <c r="BEC83" s="102"/>
      <c r="BED83" s="102"/>
      <c r="BEE83" s="103"/>
      <c r="BEJ83" s="102"/>
      <c r="BEK83" s="102"/>
      <c r="BEL83" s="103"/>
      <c r="BEQ83" s="102"/>
      <c r="BER83" s="102"/>
      <c r="BES83" s="103"/>
      <c r="BEX83" s="102"/>
      <c r="BEY83" s="102"/>
      <c r="BEZ83" s="103"/>
      <c r="BFE83" s="102"/>
      <c r="BFF83" s="102"/>
      <c r="BFG83" s="103"/>
      <c r="BFL83" s="102"/>
      <c r="BFM83" s="102"/>
      <c r="BFN83" s="103"/>
      <c r="BFS83" s="102"/>
      <c r="BFT83" s="102"/>
      <c r="BFU83" s="103"/>
      <c r="BFZ83" s="102"/>
      <c r="BGA83" s="102"/>
      <c r="BGB83" s="103"/>
      <c r="BGG83" s="102"/>
      <c r="BGH83" s="102"/>
      <c r="BGI83" s="103"/>
      <c r="BGN83" s="102"/>
      <c r="BGO83" s="102"/>
      <c r="BGP83" s="103"/>
      <c r="BGU83" s="102"/>
      <c r="BGV83" s="102"/>
      <c r="BGW83" s="103"/>
      <c r="BHB83" s="102"/>
      <c r="BHC83" s="102"/>
      <c r="BHD83" s="103"/>
      <c r="BHI83" s="102"/>
      <c r="BHJ83" s="102"/>
      <c r="BHK83" s="103"/>
      <c r="BHP83" s="102"/>
      <c r="BHQ83" s="102"/>
      <c r="BHR83" s="103"/>
      <c r="BHW83" s="102"/>
      <c r="BHX83" s="102"/>
      <c r="BHY83" s="103"/>
      <c r="BID83" s="102"/>
      <c r="BIE83" s="102"/>
      <c r="BIF83" s="103"/>
      <c r="BIK83" s="102"/>
      <c r="BIL83" s="102"/>
      <c r="BIM83" s="103"/>
      <c r="BIR83" s="102"/>
      <c r="BIS83" s="102"/>
      <c r="BIT83" s="103"/>
      <c r="BIY83" s="102"/>
      <c r="BIZ83" s="102"/>
      <c r="BJA83" s="103"/>
      <c r="BJF83" s="102"/>
      <c r="BJG83" s="102"/>
      <c r="BJH83" s="103"/>
      <c r="BJM83" s="102"/>
      <c r="BJN83" s="102"/>
      <c r="BJO83" s="103"/>
      <c r="BJT83" s="102"/>
      <c r="BJU83" s="102"/>
      <c r="BJV83" s="103"/>
      <c r="BKA83" s="102"/>
      <c r="BKB83" s="102"/>
      <c r="BKC83" s="103"/>
      <c r="BKH83" s="102"/>
      <c r="BKI83" s="102"/>
      <c r="BKJ83" s="103"/>
      <c r="BKO83" s="102"/>
      <c r="BKP83" s="102"/>
      <c r="BKQ83" s="103"/>
      <c r="BKV83" s="102"/>
      <c r="BKW83" s="102"/>
      <c r="BKX83" s="103"/>
      <c r="BLC83" s="102"/>
      <c r="BLD83" s="102"/>
      <c r="BLE83" s="103"/>
      <c r="BLJ83" s="102"/>
      <c r="BLK83" s="102"/>
      <c r="BLL83" s="103"/>
      <c r="BLQ83" s="102"/>
      <c r="BLR83" s="102"/>
      <c r="BLS83" s="103"/>
      <c r="BLX83" s="102"/>
      <c r="BLY83" s="102"/>
      <c r="BLZ83" s="103"/>
      <c r="BME83" s="102"/>
      <c r="BMF83" s="102"/>
      <c r="BMG83" s="103"/>
      <c r="BML83" s="102"/>
      <c r="BMM83" s="102"/>
      <c r="BMN83" s="103"/>
      <c r="BMS83" s="102"/>
      <c r="BMT83" s="102"/>
      <c r="BMU83" s="103"/>
      <c r="BMZ83" s="102"/>
      <c r="BNA83" s="102"/>
      <c r="BNB83" s="103"/>
      <c r="BNG83" s="102"/>
      <c r="BNH83" s="102"/>
      <c r="BNI83" s="103"/>
      <c r="BNN83" s="102"/>
      <c r="BNO83" s="102"/>
      <c r="BNP83" s="103"/>
      <c r="BNU83" s="102"/>
      <c r="BNV83" s="102"/>
      <c r="BNW83" s="103"/>
      <c r="BOB83" s="102"/>
      <c r="BOC83" s="102"/>
      <c r="BOD83" s="103"/>
      <c r="BOI83" s="102"/>
      <c r="BOJ83" s="102"/>
      <c r="BOK83" s="103"/>
      <c r="BOP83" s="102"/>
      <c r="BOQ83" s="102"/>
      <c r="BOR83" s="103"/>
      <c r="BOW83" s="102"/>
      <c r="BOX83" s="102"/>
      <c r="BOY83" s="103"/>
      <c r="BPD83" s="102"/>
      <c r="BPE83" s="102"/>
      <c r="BPF83" s="103"/>
      <c r="BPK83" s="102"/>
      <c r="BPL83" s="102"/>
      <c r="BPM83" s="103"/>
      <c r="BPR83" s="102"/>
      <c r="BPS83" s="102"/>
      <c r="BPT83" s="103"/>
      <c r="BPY83" s="102"/>
      <c r="BPZ83" s="102"/>
      <c r="BQA83" s="103"/>
      <c r="BQF83" s="102"/>
      <c r="BQG83" s="102"/>
      <c r="BQH83" s="103"/>
      <c r="BQM83" s="102"/>
      <c r="BQN83" s="102"/>
      <c r="BQO83" s="103"/>
      <c r="BQT83" s="102"/>
      <c r="BQU83" s="102"/>
      <c r="BQV83" s="103"/>
      <c r="BRA83" s="102"/>
      <c r="BRB83" s="102"/>
      <c r="BRC83" s="103"/>
      <c r="BRH83" s="102"/>
      <c r="BRI83" s="102"/>
      <c r="BRJ83" s="103"/>
      <c r="BRO83" s="102"/>
      <c r="BRP83" s="102"/>
      <c r="BRQ83" s="103"/>
      <c r="BRV83" s="102"/>
      <c r="BRW83" s="102"/>
      <c r="BRX83" s="103"/>
      <c r="BSC83" s="102"/>
      <c r="BSD83" s="102"/>
      <c r="BSE83" s="103"/>
      <c r="BSJ83" s="102"/>
      <c r="BSK83" s="102"/>
      <c r="BSL83" s="103"/>
      <c r="BSQ83" s="102"/>
      <c r="BSR83" s="102"/>
      <c r="BSS83" s="103"/>
      <c r="BSX83" s="102"/>
      <c r="BSY83" s="102"/>
      <c r="BSZ83" s="103"/>
      <c r="BTE83" s="102"/>
      <c r="BTF83" s="102"/>
      <c r="BTG83" s="103"/>
      <c r="BTL83" s="102"/>
      <c r="BTM83" s="102"/>
      <c r="BTN83" s="103"/>
      <c r="BTS83" s="102"/>
      <c r="BTT83" s="102"/>
      <c r="BTU83" s="103"/>
      <c r="BTZ83" s="102"/>
      <c r="BUA83" s="102"/>
      <c r="BUB83" s="103"/>
      <c r="BUG83" s="102"/>
      <c r="BUH83" s="102"/>
      <c r="BUI83" s="103"/>
      <c r="BUN83" s="102"/>
      <c r="BUO83" s="102"/>
      <c r="BUP83" s="103"/>
      <c r="BUU83" s="102"/>
      <c r="BUV83" s="102"/>
      <c r="BUW83" s="103"/>
      <c r="BVB83" s="102"/>
      <c r="BVC83" s="102"/>
      <c r="BVD83" s="103"/>
      <c r="BVI83" s="102"/>
      <c r="BVJ83" s="102"/>
      <c r="BVK83" s="103"/>
      <c r="BVP83" s="102"/>
      <c r="BVQ83" s="102"/>
      <c r="BVR83" s="103"/>
      <c r="BVW83" s="102"/>
      <c r="BVX83" s="102"/>
      <c r="BVY83" s="103"/>
      <c r="BWD83" s="102"/>
      <c r="BWE83" s="102"/>
      <c r="BWF83" s="103"/>
      <c r="BWK83" s="102"/>
      <c r="BWL83" s="102"/>
      <c r="BWM83" s="103"/>
      <c r="BWR83" s="102"/>
      <c r="BWS83" s="102"/>
      <c r="BWT83" s="103"/>
      <c r="BWY83" s="102"/>
      <c r="BWZ83" s="102"/>
      <c r="BXA83" s="103"/>
      <c r="BXF83" s="102"/>
      <c r="BXG83" s="102"/>
      <c r="BXH83" s="103"/>
      <c r="BXM83" s="102"/>
      <c r="BXN83" s="102"/>
      <c r="BXO83" s="103"/>
      <c r="BXT83" s="102"/>
      <c r="BXU83" s="102"/>
      <c r="BXV83" s="103"/>
      <c r="BYA83" s="102"/>
      <c r="BYB83" s="102"/>
      <c r="BYC83" s="103"/>
      <c r="BYH83" s="102"/>
      <c r="BYI83" s="102"/>
      <c r="BYJ83" s="103"/>
      <c r="BYO83" s="102"/>
      <c r="BYP83" s="102"/>
      <c r="BYQ83" s="103"/>
      <c r="BYV83" s="102"/>
      <c r="BYW83" s="102"/>
      <c r="BYX83" s="103"/>
      <c r="BZC83" s="102"/>
      <c r="BZD83" s="102"/>
      <c r="BZE83" s="103"/>
      <c r="BZJ83" s="102"/>
      <c r="BZK83" s="102"/>
      <c r="BZL83" s="103"/>
      <c r="BZQ83" s="102"/>
      <c r="BZR83" s="102"/>
      <c r="BZS83" s="103"/>
      <c r="BZX83" s="102"/>
      <c r="BZY83" s="102"/>
      <c r="BZZ83" s="103"/>
      <c r="CAE83" s="102"/>
      <c r="CAF83" s="102"/>
      <c r="CAG83" s="103"/>
      <c r="CAL83" s="102"/>
      <c r="CAM83" s="102"/>
      <c r="CAN83" s="103"/>
      <c r="CAS83" s="102"/>
      <c r="CAT83" s="102"/>
      <c r="CAU83" s="103"/>
      <c r="CAZ83" s="102"/>
      <c r="CBA83" s="102"/>
      <c r="CBB83" s="103"/>
      <c r="CBG83" s="102"/>
      <c r="CBH83" s="102"/>
      <c r="CBI83" s="103"/>
      <c r="CBN83" s="102"/>
      <c r="CBO83" s="102"/>
      <c r="CBP83" s="103"/>
      <c r="CBU83" s="102"/>
      <c r="CBV83" s="102"/>
      <c r="CBW83" s="103"/>
      <c r="CCB83" s="102"/>
      <c r="CCC83" s="102"/>
      <c r="CCD83" s="103"/>
      <c r="CCI83" s="102"/>
      <c r="CCJ83" s="102"/>
      <c r="CCK83" s="103"/>
      <c r="CCP83" s="102"/>
      <c r="CCQ83" s="102"/>
      <c r="CCR83" s="103"/>
      <c r="CCW83" s="102"/>
      <c r="CCX83" s="102"/>
      <c r="CCY83" s="103"/>
      <c r="CDD83" s="102"/>
      <c r="CDE83" s="102"/>
      <c r="CDF83" s="103"/>
      <c r="CDK83" s="102"/>
      <c r="CDL83" s="102"/>
      <c r="CDM83" s="103"/>
      <c r="CDR83" s="102"/>
      <c r="CDS83" s="102"/>
      <c r="CDT83" s="103"/>
      <c r="CDY83" s="102"/>
      <c r="CDZ83" s="102"/>
      <c r="CEA83" s="103"/>
      <c r="CEF83" s="102"/>
      <c r="CEG83" s="102"/>
      <c r="CEH83" s="103"/>
      <c r="CEM83" s="102"/>
      <c r="CEN83" s="102"/>
      <c r="CEO83" s="103"/>
      <c r="CET83" s="102"/>
      <c r="CEU83" s="102"/>
      <c r="CEV83" s="103"/>
      <c r="CFA83" s="102"/>
      <c r="CFB83" s="102"/>
      <c r="CFC83" s="103"/>
      <c r="CFH83" s="102"/>
      <c r="CFI83" s="102"/>
      <c r="CFJ83" s="103"/>
      <c r="CFO83" s="102"/>
      <c r="CFP83" s="102"/>
      <c r="CFQ83" s="103"/>
      <c r="CFV83" s="102"/>
      <c r="CFW83" s="102"/>
      <c r="CFX83" s="103"/>
      <c r="CGC83" s="102"/>
      <c r="CGD83" s="102"/>
      <c r="CGE83" s="103"/>
      <c r="CGJ83" s="102"/>
      <c r="CGK83" s="102"/>
      <c r="CGL83" s="103"/>
      <c r="CGQ83" s="102"/>
      <c r="CGR83" s="102"/>
      <c r="CGS83" s="103"/>
      <c r="CGX83" s="102"/>
      <c r="CGY83" s="102"/>
      <c r="CGZ83" s="103"/>
      <c r="CHE83" s="102"/>
      <c r="CHF83" s="102"/>
      <c r="CHG83" s="103"/>
      <c r="CHL83" s="102"/>
      <c r="CHM83" s="102"/>
      <c r="CHN83" s="103"/>
      <c r="CHS83" s="102"/>
      <c r="CHT83" s="102"/>
      <c r="CHU83" s="103"/>
      <c r="CHZ83" s="102"/>
      <c r="CIA83" s="102"/>
      <c r="CIB83" s="103"/>
      <c r="CIG83" s="102"/>
      <c r="CIH83" s="102"/>
      <c r="CII83" s="103"/>
      <c r="CIN83" s="102"/>
      <c r="CIO83" s="102"/>
      <c r="CIP83" s="103"/>
      <c r="CIU83" s="102"/>
      <c r="CIV83" s="102"/>
      <c r="CIW83" s="103"/>
      <c r="CJB83" s="102"/>
      <c r="CJC83" s="102"/>
      <c r="CJD83" s="103"/>
      <c r="CJI83" s="102"/>
      <c r="CJJ83" s="102"/>
      <c r="CJK83" s="103"/>
      <c r="CJP83" s="102"/>
      <c r="CJQ83" s="102"/>
      <c r="CJR83" s="103"/>
      <c r="CJW83" s="102"/>
      <c r="CJX83" s="102"/>
      <c r="CJY83" s="103"/>
      <c r="CKD83" s="102"/>
      <c r="CKE83" s="102"/>
      <c r="CKF83" s="103"/>
      <c r="CKK83" s="102"/>
      <c r="CKL83" s="102"/>
      <c r="CKM83" s="103"/>
      <c r="CKR83" s="102"/>
      <c r="CKS83" s="102"/>
      <c r="CKT83" s="103"/>
      <c r="CKY83" s="102"/>
      <c r="CKZ83" s="102"/>
      <c r="CLA83" s="103"/>
      <c r="CLF83" s="102"/>
      <c r="CLG83" s="102"/>
      <c r="CLH83" s="103"/>
      <c r="CLM83" s="102"/>
      <c r="CLN83" s="102"/>
      <c r="CLO83" s="103"/>
      <c r="CLT83" s="102"/>
      <c r="CLU83" s="102"/>
      <c r="CLV83" s="103"/>
      <c r="CMA83" s="102"/>
      <c r="CMB83" s="102"/>
      <c r="CMC83" s="103"/>
      <c r="CMH83" s="102"/>
      <c r="CMI83" s="102"/>
      <c r="CMJ83" s="103"/>
      <c r="CMO83" s="102"/>
      <c r="CMP83" s="102"/>
      <c r="CMQ83" s="103"/>
      <c r="CMV83" s="102"/>
      <c r="CMW83" s="102"/>
      <c r="CMX83" s="103"/>
      <c r="CNC83" s="102"/>
      <c r="CND83" s="102"/>
      <c r="CNE83" s="103"/>
      <c r="CNJ83" s="102"/>
      <c r="CNK83" s="102"/>
      <c r="CNL83" s="103"/>
      <c r="CNQ83" s="102"/>
      <c r="CNR83" s="102"/>
      <c r="CNS83" s="103"/>
      <c r="CNX83" s="102"/>
      <c r="CNY83" s="102"/>
      <c r="CNZ83" s="103"/>
      <c r="COE83" s="102"/>
      <c r="COF83" s="102"/>
      <c r="COG83" s="103"/>
      <c r="COL83" s="102"/>
      <c r="COM83" s="102"/>
      <c r="CON83" s="103"/>
      <c r="COS83" s="102"/>
      <c r="COT83" s="102"/>
      <c r="COU83" s="103"/>
      <c r="COZ83" s="102"/>
      <c r="CPA83" s="102"/>
      <c r="CPB83" s="103"/>
      <c r="CPG83" s="102"/>
      <c r="CPH83" s="102"/>
      <c r="CPI83" s="103"/>
      <c r="CPN83" s="102"/>
      <c r="CPO83" s="102"/>
      <c r="CPP83" s="103"/>
      <c r="CPU83" s="102"/>
      <c r="CPV83" s="102"/>
      <c r="CPW83" s="103"/>
      <c r="CQB83" s="102"/>
      <c r="CQC83" s="102"/>
      <c r="CQD83" s="103"/>
      <c r="CQI83" s="102"/>
      <c r="CQJ83" s="102"/>
      <c r="CQK83" s="103"/>
      <c r="CQP83" s="102"/>
      <c r="CQQ83" s="102"/>
      <c r="CQR83" s="103"/>
      <c r="CQW83" s="102"/>
      <c r="CQX83" s="102"/>
      <c r="CQY83" s="103"/>
      <c r="CRD83" s="102"/>
      <c r="CRE83" s="102"/>
      <c r="CRF83" s="103"/>
      <c r="CRK83" s="102"/>
      <c r="CRL83" s="102"/>
      <c r="CRM83" s="103"/>
      <c r="CRR83" s="102"/>
      <c r="CRS83" s="102"/>
      <c r="CRT83" s="103"/>
      <c r="CRY83" s="102"/>
      <c r="CRZ83" s="102"/>
      <c r="CSA83" s="103"/>
      <c r="CSF83" s="102"/>
      <c r="CSG83" s="102"/>
      <c r="CSH83" s="103"/>
      <c r="CSM83" s="102"/>
      <c r="CSN83" s="102"/>
      <c r="CSO83" s="103"/>
      <c r="CST83" s="102"/>
      <c r="CSU83" s="102"/>
      <c r="CSV83" s="103"/>
      <c r="CTA83" s="102"/>
      <c r="CTB83" s="102"/>
      <c r="CTC83" s="103"/>
      <c r="CTH83" s="102"/>
      <c r="CTI83" s="102"/>
      <c r="CTJ83" s="103"/>
      <c r="CTO83" s="102"/>
      <c r="CTP83" s="102"/>
      <c r="CTQ83" s="103"/>
      <c r="CTV83" s="102"/>
      <c r="CTW83" s="102"/>
      <c r="CTX83" s="103"/>
      <c r="CUC83" s="102"/>
      <c r="CUD83" s="102"/>
      <c r="CUE83" s="103"/>
      <c r="CUJ83" s="102"/>
      <c r="CUK83" s="102"/>
      <c r="CUL83" s="103"/>
      <c r="CUQ83" s="102"/>
      <c r="CUR83" s="102"/>
      <c r="CUS83" s="103"/>
      <c r="CUX83" s="102"/>
      <c r="CUY83" s="102"/>
      <c r="CUZ83" s="103"/>
      <c r="CVE83" s="102"/>
      <c r="CVF83" s="102"/>
      <c r="CVG83" s="103"/>
      <c r="CVL83" s="102"/>
      <c r="CVM83" s="102"/>
      <c r="CVN83" s="103"/>
      <c r="CVS83" s="102"/>
      <c r="CVT83" s="102"/>
      <c r="CVU83" s="103"/>
      <c r="CVZ83" s="102"/>
      <c r="CWA83" s="102"/>
      <c r="CWB83" s="103"/>
      <c r="CWG83" s="102"/>
      <c r="CWH83" s="102"/>
      <c r="CWI83" s="103"/>
      <c r="CWN83" s="102"/>
      <c r="CWO83" s="102"/>
      <c r="CWP83" s="103"/>
      <c r="CWU83" s="102"/>
      <c r="CWV83" s="102"/>
      <c r="CWW83" s="103"/>
      <c r="CXB83" s="102"/>
      <c r="CXC83" s="102"/>
      <c r="CXD83" s="103"/>
      <c r="CXI83" s="102"/>
      <c r="CXJ83" s="102"/>
      <c r="CXK83" s="103"/>
      <c r="CXP83" s="102"/>
      <c r="CXQ83" s="102"/>
      <c r="CXR83" s="103"/>
      <c r="CXW83" s="102"/>
      <c r="CXX83" s="102"/>
      <c r="CXY83" s="103"/>
      <c r="CYD83" s="102"/>
      <c r="CYE83" s="102"/>
      <c r="CYF83" s="103"/>
      <c r="CYK83" s="102"/>
      <c r="CYL83" s="102"/>
      <c r="CYM83" s="103"/>
      <c r="CYR83" s="102"/>
      <c r="CYS83" s="102"/>
      <c r="CYT83" s="103"/>
      <c r="CYY83" s="102"/>
      <c r="CYZ83" s="102"/>
      <c r="CZA83" s="103"/>
      <c r="CZF83" s="102"/>
      <c r="CZG83" s="102"/>
      <c r="CZH83" s="103"/>
      <c r="CZM83" s="102"/>
      <c r="CZN83" s="102"/>
      <c r="CZO83" s="103"/>
      <c r="CZT83" s="102"/>
      <c r="CZU83" s="102"/>
      <c r="CZV83" s="103"/>
      <c r="DAA83" s="102"/>
      <c r="DAB83" s="102"/>
      <c r="DAC83" s="103"/>
      <c r="DAH83" s="102"/>
      <c r="DAI83" s="102"/>
      <c r="DAJ83" s="103"/>
      <c r="DAO83" s="102"/>
      <c r="DAP83" s="102"/>
      <c r="DAQ83" s="103"/>
      <c r="DAV83" s="102"/>
      <c r="DAW83" s="102"/>
      <c r="DAX83" s="103"/>
      <c r="DBC83" s="102"/>
      <c r="DBD83" s="102"/>
      <c r="DBE83" s="103"/>
      <c r="DBJ83" s="102"/>
      <c r="DBK83" s="102"/>
      <c r="DBL83" s="103"/>
      <c r="DBQ83" s="102"/>
      <c r="DBR83" s="102"/>
      <c r="DBS83" s="103"/>
      <c r="DBX83" s="102"/>
      <c r="DBY83" s="102"/>
      <c r="DBZ83" s="103"/>
      <c r="DCE83" s="102"/>
      <c r="DCF83" s="102"/>
      <c r="DCG83" s="103"/>
      <c r="DCL83" s="102"/>
      <c r="DCM83" s="102"/>
      <c r="DCN83" s="103"/>
      <c r="DCS83" s="102"/>
      <c r="DCT83" s="102"/>
      <c r="DCU83" s="103"/>
      <c r="DCZ83" s="102"/>
      <c r="DDA83" s="102"/>
      <c r="DDB83" s="103"/>
      <c r="DDG83" s="102"/>
      <c r="DDH83" s="102"/>
      <c r="DDI83" s="103"/>
      <c r="DDN83" s="102"/>
      <c r="DDO83" s="102"/>
      <c r="DDP83" s="103"/>
      <c r="DDU83" s="102"/>
      <c r="DDV83" s="102"/>
      <c r="DDW83" s="103"/>
      <c r="DEB83" s="102"/>
      <c r="DEC83" s="102"/>
      <c r="DED83" s="103"/>
      <c r="DEI83" s="102"/>
      <c r="DEJ83" s="102"/>
      <c r="DEK83" s="103"/>
      <c r="DEP83" s="102"/>
      <c r="DEQ83" s="102"/>
      <c r="DER83" s="103"/>
      <c r="DEW83" s="102"/>
      <c r="DEX83" s="102"/>
      <c r="DEY83" s="103"/>
      <c r="DFD83" s="102"/>
      <c r="DFE83" s="102"/>
      <c r="DFF83" s="103"/>
      <c r="DFK83" s="102"/>
      <c r="DFL83" s="102"/>
      <c r="DFM83" s="103"/>
      <c r="DFR83" s="102"/>
      <c r="DFS83" s="102"/>
      <c r="DFT83" s="103"/>
      <c r="DFY83" s="102"/>
      <c r="DFZ83" s="102"/>
      <c r="DGA83" s="103"/>
      <c r="DGF83" s="102"/>
      <c r="DGG83" s="102"/>
      <c r="DGH83" s="103"/>
      <c r="DGM83" s="102"/>
      <c r="DGN83" s="102"/>
      <c r="DGO83" s="103"/>
      <c r="DGT83" s="102"/>
      <c r="DGU83" s="102"/>
      <c r="DGV83" s="103"/>
      <c r="DHA83" s="102"/>
      <c r="DHB83" s="102"/>
      <c r="DHC83" s="103"/>
      <c r="DHH83" s="102"/>
      <c r="DHI83" s="102"/>
      <c r="DHJ83" s="103"/>
      <c r="DHO83" s="102"/>
      <c r="DHP83" s="102"/>
      <c r="DHQ83" s="103"/>
      <c r="DHV83" s="102"/>
      <c r="DHW83" s="102"/>
      <c r="DHX83" s="103"/>
      <c r="DIC83" s="102"/>
      <c r="DID83" s="102"/>
      <c r="DIE83" s="103"/>
      <c r="DIJ83" s="102"/>
      <c r="DIK83" s="102"/>
      <c r="DIL83" s="103"/>
      <c r="DIQ83" s="102"/>
      <c r="DIR83" s="102"/>
      <c r="DIS83" s="103"/>
      <c r="DIX83" s="102"/>
      <c r="DIY83" s="102"/>
      <c r="DIZ83" s="103"/>
      <c r="DJE83" s="102"/>
      <c r="DJF83" s="102"/>
      <c r="DJG83" s="103"/>
      <c r="DJL83" s="102"/>
      <c r="DJM83" s="102"/>
      <c r="DJN83" s="103"/>
      <c r="DJS83" s="102"/>
      <c r="DJT83" s="102"/>
      <c r="DJU83" s="103"/>
      <c r="DJZ83" s="102"/>
      <c r="DKA83" s="102"/>
      <c r="DKB83" s="103"/>
      <c r="DKG83" s="102"/>
      <c r="DKH83" s="102"/>
      <c r="DKI83" s="103"/>
      <c r="DKN83" s="102"/>
      <c r="DKO83" s="102"/>
      <c r="DKP83" s="103"/>
      <c r="DKU83" s="102"/>
      <c r="DKV83" s="102"/>
      <c r="DKW83" s="103"/>
      <c r="DLB83" s="102"/>
      <c r="DLC83" s="102"/>
      <c r="DLD83" s="103"/>
      <c r="DLI83" s="102"/>
      <c r="DLJ83" s="102"/>
      <c r="DLK83" s="103"/>
      <c r="DLP83" s="102"/>
      <c r="DLQ83" s="102"/>
      <c r="DLR83" s="103"/>
      <c r="DLW83" s="102"/>
      <c r="DLX83" s="102"/>
      <c r="DLY83" s="103"/>
      <c r="DMD83" s="102"/>
      <c r="DME83" s="102"/>
      <c r="DMF83" s="103"/>
      <c r="DMK83" s="102"/>
      <c r="DML83" s="102"/>
      <c r="DMM83" s="103"/>
      <c r="DMR83" s="102"/>
      <c r="DMS83" s="102"/>
      <c r="DMT83" s="103"/>
      <c r="DMY83" s="102"/>
      <c r="DMZ83" s="102"/>
      <c r="DNA83" s="103"/>
      <c r="DNF83" s="102"/>
      <c r="DNG83" s="102"/>
      <c r="DNH83" s="103"/>
      <c r="DNM83" s="102"/>
      <c r="DNN83" s="102"/>
      <c r="DNO83" s="103"/>
      <c r="DNT83" s="102"/>
      <c r="DNU83" s="102"/>
      <c r="DNV83" s="103"/>
      <c r="DOA83" s="102"/>
      <c r="DOB83" s="102"/>
      <c r="DOC83" s="103"/>
      <c r="DOH83" s="102"/>
      <c r="DOI83" s="102"/>
      <c r="DOJ83" s="103"/>
      <c r="DOO83" s="102"/>
      <c r="DOP83" s="102"/>
      <c r="DOQ83" s="103"/>
      <c r="DOV83" s="102"/>
      <c r="DOW83" s="102"/>
      <c r="DOX83" s="103"/>
      <c r="DPC83" s="102"/>
      <c r="DPD83" s="102"/>
      <c r="DPE83" s="103"/>
      <c r="DPJ83" s="102"/>
      <c r="DPK83" s="102"/>
      <c r="DPL83" s="103"/>
      <c r="DPQ83" s="102"/>
      <c r="DPR83" s="102"/>
      <c r="DPS83" s="103"/>
      <c r="DPX83" s="102"/>
      <c r="DPY83" s="102"/>
      <c r="DPZ83" s="103"/>
      <c r="DQE83" s="102"/>
      <c r="DQF83" s="102"/>
      <c r="DQG83" s="103"/>
      <c r="DQL83" s="102"/>
      <c r="DQM83" s="102"/>
      <c r="DQN83" s="103"/>
      <c r="DQS83" s="102"/>
      <c r="DQT83" s="102"/>
      <c r="DQU83" s="103"/>
      <c r="DQZ83" s="102"/>
      <c r="DRA83" s="102"/>
      <c r="DRB83" s="103"/>
      <c r="DRG83" s="102"/>
      <c r="DRH83" s="102"/>
      <c r="DRI83" s="103"/>
      <c r="DRN83" s="102"/>
      <c r="DRO83" s="102"/>
      <c r="DRP83" s="103"/>
      <c r="DRU83" s="102"/>
      <c r="DRV83" s="102"/>
      <c r="DRW83" s="103"/>
      <c r="DSB83" s="102"/>
      <c r="DSC83" s="102"/>
      <c r="DSD83" s="103"/>
      <c r="DSI83" s="102"/>
      <c r="DSJ83" s="102"/>
      <c r="DSK83" s="103"/>
      <c r="DSP83" s="102"/>
      <c r="DSQ83" s="102"/>
      <c r="DSR83" s="103"/>
      <c r="DSW83" s="102"/>
      <c r="DSX83" s="102"/>
      <c r="DSY83" s="103"/>
      <c r="DTD83" s="102"/>
      <c r="DTE83" s="102"/>
      <c r="DTF83" s="103"/>
      <c r="DTK83" s="102"/>
      <c r="DTL83" s="102"/>
      <c r="DTM83" s="103"/>
      <c r="DTR83" s="102"/>
      <c r="DTS83" s="102"/>
      <c r="DTT83" s="103"/>
      <c r="DTY83" s="102"/>
      <c r="DTZ83" s="102"/>
      <c r="DUA83" s="103"/>
      <c r="DUF83" s="102"/>
      <c r="DUG83" s="102"/>
      <c r="DUH83" s="103"/>
      <c r="DUM83" s="102"/>
      <c r="DUN83" s="102"/>
      <c r="DUO83" s="103"/>
      <c r="DUT83" s="102"/>
      <c r="DUU83" s="102"/>
      <c r="DUV83" s="103"/>
      <c r="DVA83" s="102"/>
      <c r="DVB83" s="102"/>
      <c r="DVC83" s="103"/>
      <c r="DVH83" s="102"/>
      <c r="DVI83" s="102"/>
      <c r="DVJ83" s="103"/>
      <c r="DVO83" s="102"/>
      <c r="DVP83" s="102"/>
      <c r="DVQ83" s="103"/>
      <c r="DVV83" s="102"/>
      <c r="DVW83" s="102"/>
      <c r="DVX83" s="103"/>
      <c r="DWC83" s="102"/>
      <c r="DWD83" s="102"/>
      <c r="DWE83" s="103"/>
      <c r="DWJ83" s="102"/>
      <c r="DWK83" s="102"/>
      <c r="DWL83" s="103"/>
      <c r="DWQ83" s="102"/>
      <c r="DWR83" s="102"/>
      <c r="DWS83" s="103"/>
      <c r="DWX83" s="102"/>
      <c r="DWY83" s="102"/>
      <c r="DWZ83" s="103"/>
      <c r="DXE83" s="102"/>
      <c r="DXF83" s="102"/>
      <c r="DXG83" s="103"/>
      <c r="DXL83" s="102"/>
      <c r="DXM83" s="102"/>
      <c r="DXN83" s="103"/>
      <c r="DXS83" s="102"/>
      <c r="DXT83" s="102"/>
      <c r="DXU83" s="103"/>
      <c r="DXZ83" s="102"/>
      <c r="DYA83" s="102"/>
      <c r="DYB83" s="103"/>
      <c r="DYG83" s="102"/>
      <c r="DYH83" s="102"/>
      <c r="DYI83" s="103"/>
      <c r="DYN83" s="102"/>
      <c r="DYO83" s="102"/>
      <c r="DYP83" s="103"/>
      <c r="DYU83" s="102"/>
      <c r="DYV83" s="102"/>
      <c r="DYW83" s="103"/>
      <c r="DZB83" s="102"/>
      <c r="DZC83" s="102"/>
      <c r="DZD83" s="103"/>
      <c r="DZI83" s="102"/>
      <c r="DZJ83" s="102"/>
      <c r="DZK83" s="103"/>
      <c r="DZP83" s="102"/>
      <c r="DZQ83" s="102"/>
      <c r="DZR83" s="103"/>
      <c r="DZW83" s="102"/>
      <c r="DZX83" s="102"/>
      <c r="DZY83" s="103"/>
      <c r="EAD83" s="102"/>
      <c r="EAE83" s="102"/>
      <c r="EAF83" s="103"/>
      <c r="EAK83" s="102"/>
      <c r="EAL83" s="102"/>
      <c r="EAM83" s="103"/>
      <c r="EAR83" s="102"/>
      <c r="EAS83" s="102"/>
      <c r="EAT83" s="103"/>
      <c r="EAY83" s="102"/>
      <c r="EAZ83" s="102"/>
      <c r="EBA83" s="103"/>
      <c r="EBF83" s="102"/>
      <c r="EBG83" s="102"/>
      <c r="EBH83" s="103"/>
      <c r="EBM83" s="102"/>
      <c r="EBN83" s="102"/>
      <c r="EBO83" s="103"/>
      <c r="EBT83" s="102"/>
      <c r="EBU83" s="102"/>
      <c r="EBV83" s="103"/>
      <c r="ECA83" s="102"/>
      <c r="ECB83" s="102"/>
      <c r="ECC83" s="103"/>
      <c r="ECH83" s="102"/>
      <c r="ECI83" s="102"/>
      <c r="ECJ83" s="103"/>
      <c r="ECO83" s="102"/>
      <c r="ECP83" s="102"/>
      <c r="ECQ83" s="103"/>
      <c r="ECV83" s="102"/>
      <c r="ECW83" s="102"/>
      <c r="ECX83" s="103"/>
      <c r="EDC83" s="102"/>
      <c r="EDD83" s="102"/>
      <c r="EDE83" s="103"/>
      <c r="EDJ83" s="102"/>
      <c r="EDK83" s="102"/>
      <c r="EDL83" s="103"/>
      <c r="EDQ83" s="102"/>
      <c r="EDR83" s="102"/>
      <c r="EDS83" s="103"/>
      <c r="EDX83" s="102"/>
      <c r="EDY83" s="102"/>
      <c r="EDZ83" s="103"/>
      <c r="EEE83" s="102"/>
      <c r="EEF83" s="102"/>
      <c r="EEG83" s="103"/>
      <c r="EEL83" s="102"/>
      <c r="EEM83" s="102"/>
      <c r="EEN83" s="103"/>
      <c r="EES83" s="102"/>
      <c r="EET83" s="102"/>
      <c r="EEU83" s="103"/>
      <c r="EEZ83" s="102"/>
      <c r="EFA83" s="102"/>
      <c r="EFB83" s="103"/>
      <c r="EFG83" s="102"/>
      <c r="EFH83" s="102"/>
      <c r="EFI83" s="103"/>
      <c r="EFN83" s="102"/>
      <c r="EFO83" s="102"/>
      <c r="EFP83" s="103"/>
      <c r="EFU83" s="102"/>
      <c r="EFV83" s="102"/>
      <c r="EFW83" s="103"/>
      <c r="EGB83" s="102"/>
      <c r="EGC83" s="102"/>
      <c r="EGD83" s="103"/>
      <c r="EGI83" s="102"/>
      <c r="EGJ83" s="102"/>
      <c r="EGK83" s="103"/>
      <c r="EGP83" s="102"/>
      <c r="EGQ83" s="102"/>
      <c r="EGR83" s="103"/>
      <c r="EGW83" s="102"/>
      <c r="EGX83" s="102"/>
      <c r="EGY83" s="103"/>
      <c r="EHD83" s="102"/>
      <c r="EHE83" s="102"/>
      <c r="EHF83" s="103"/>
      <c r="EHK83" s="102"/>
      <c r="EHL83" s="102"/>
      <c r="EHM83" s="103"/>
      <c r="EHR83" s="102"/>
      <c r="EHS83" s="102"/>
      <c r="EHT83" s="103"/>
      <c r="EHY83" s="102"/>
      <c r="EHZ83" s="102"/>
      <c r="EIA83" s="103"/>
      <c r="EIF83" s="102"/>
      <c r="EIG83" s="102"/>
      <c r="EIH83" s="103"/>
      <c r="EIM83" s="102"/>
      <c r="EIN83" s="102"/>
      <c r="EIO83" s="103"/>
      <c r="EIT83" s="102"/>
      <c r="EIU83" s="102"/>
      <c r="EIV83" s="103"/>
      <c r="EJA83" s="102"/>
      <c r="EJB83" s="102"/>
      <c r="EJC83" s="103"/>
      <c r="EJH83" s="102"/>
      <c r="EJI83" s="102"/>
      <c r="EJJ83" s="103"/>
      <c r="EJO83" s="102"/>
      <c r="EJP83" s="102"/>
      <c r="EJQ83" s="103"/>
      <c r="EJV83" s="102"/>
      <c r="EJW83" s="102"/>
      <c r="EJX83" s="103"/>
      <c r="EKC83" s="102"/>
      <c r="EKD83" s="102"/>
      <c r="EKE83" s="103"/>
      <c r="EKJ83" s="102"/>
      <c r="EKK83" s="102"/>
      <c r="EKL83" s="103"/>
      <c r="EKQ83" s="102"/>
      <c r="EKR83" s="102"/>
      <c r="EKS83" s="103"/>
      <c r="EKX83" s="102"/>
      <c r="EKY83" s="102"/>
      <c r="EKZ83" s="103"/>
      <c r="ELE83" s="102"/>
      <c r="ELF83" s="102"/>
      <c r="ELG83" s="103"/>
      <c r="ELL83" s="102"/>
      <c r="ELM83" s="102"/>
      <c r="ELN83" s="103"/>
      <c r="ELS83" s="102"/>
      <c r="ELT83" s="102"/>
      <c r="ELU83" s="103"/>
      <c r="ELZ83" s="102"/>
      <c r="EMA83" s="102"/>
      <c r="EMB83" s="103"/>
      <c r="EMG83" s="102"/>
      <c r="EMH83" s="102"/>
      <c r="EMI83" s="103"/>
      <c r="EMN83" s="102"/>
      <c r="EMO83" s="102"/>
      <c r="EMP83" s="103"/>
      <c r="EMU83" s="102"/>
      <c r="EMV83" s="102"/>
      <c r="EMW83" s="103"/>
      <c r="ENB83" s="102"/>
      <c r="ENC83" s="102"/>
      <c r="END83" s="103"/>
      <c r="ENI83" s="102"/>
      <c r="ENJ83" s="102"/>
      <c r="ENK83" s="103"/>
      <c r="ENP83" s="102"/>
      <c r="ENQ83" s="102"/>
      <c r="ENR83" s="103"/>
      <c r="ENW83" s="102"/>
      <c r="ENX83" s="102"/>
      <c r="ENY83" s="103"/>
      <c r="EOD83" s="102"/>
      <c r="EOE83" s="102"/>
      <c r="EOF83" s="103"/>
      <c r="EOK83" s="102"/>
      <c r="EOL83" s="102"/>
      <c r="EOM83" s="103"/>
      <c r="EOR83" s="102"/>
      <c r="EOS83" s="102"/>
      <c r="EOT83" s="103"/>
      <c r="EOY83" s="102"/>
      <c r="EOZ83" s="102"/>
      <c r="EPA83" s="103"/>
      <c r="EPF83" s="102"/>
      <c r="EPG83" s="102"/>
      <c r="EPH83" s="103"/>
      <c r="EPM83" s="102"/>
      <c r="EPN83" s="102"/>
      <c r="EPO83" s="103"/>
      <c r="EPT83" s="102"/>
      <c r="EPU83" s="102"/>
      <c r="EPV83" s="103"/>
      <c r="EQA83" s="102"/>
      <c r="EQB83" s="102"/>
      <c r="EQC83" s="103"/>
      <c r="EQH83" s="102"/>
      <c r="EQI83" s="102"/>
      <c r="EQJ83" s="103"/>
      <c r="EQO83" s="102"/>
      <c r="EQP83" s="102"/>
      <c r="EQQ83" s="103"/>
      <c r="EQV83" s="102"/>
      <c r="EQW83" s="102"/>
      <c r="EQX83" s="103"/>
      <c r="ERC83" s="102"/>
      <c r="ERD83" s="102"/>
      <c r="ERE83" s="103"/>
      <c r="ERJ83" s="102"/>
      <c r="ERK83" s="102"/>
      <c r="ERL83" s="103"/>
      <c r="ERQ83" s="102"/>
      <c r="ERR83" s="102"/>
      <c r="ERS83" s="103"/>
      <c r="ERX83" s="102"/>
      <c r="ERY83" s="102"/>
      <c r="ERZ83" s="103"/>
      <c r="ESE83" s="102"/>
      <c r="ESF83" s="102"/>
      <c r="ESG83" s="103"/>
      <c r="ESL83" s="102"/>
      <c r="ESM83" s="102"/>
      <c r="ESN83" s="103"/>
      <c r="ESS83" s="102"/>
      <c r="EST83" s="102"/>
      <c r="ESU83" s="103"/>
      <c r="ESZ83" s="102"/>
      <c r="ETA83" s="102"/>
      <c r="ETB83" s="103"/>
      <c r="ETG83" s="102"/>
      <c r="ETH83" s="102"/>
      <c r="ETI83" s="103"/>
      <c r="ETN83" s="102"/>
      <c r="ETO83" s="102"/>
      <c r="ETP83" s="103"/>
      <c r="ETU83" s="102"/>
      <c r="ETV83" s="102"/>
      <c r="ETW83" s="103"/>
      <c r="EUB83" s="102"/>
      <c r="EUC83" s="102"/>
      <c r="EUD83" s="103"/>
      <c r="EUI83" s="102"/>
      <c r="EUJ83" s="102"/>
      <c r="EUK83" s="103"/>
      <c r="EUP83" s="102"/>
      <c r="EUQ83" s="102"/>
      <c r="EUR83" s="103"/>
      <c r="EUW83" s="102"/>
      <c r="EUX83" s="102"/>
      <c r="EUY83" s="103"/>
      <c r="EVD83" s="102"/>
      <c r="EVE83" s="102"/>
      <c r="EVF83" s="103"/>
      <c r="EVK83" s="102"/>
      <c r="EVL83" s="102"/>
      <c r="EVM83" s="103"/>
      <c r="EVR83" s="102"/>
      <c r="EVS83" s="102"/>
      <c r="EVT83" s="103"/>
      <c r="EVY83" s="102"/>
      <c r="EVZ83" s="102"/>
      <c r="EWA83" s="103"/>
      <c r="EWF83" s="102"/>
      <c r="EWG83" s="102"/>
      <c r="EWH83" s="103"/>
      <c r="EWM83" s="102"/>
      <c r="EWN83" s="102"/>
      <c r="EWO83" s="103"/>
      <c r="EWT83" s="102"/>
      <c r="EWU83" s="102"/>
      <c r="EWV83" s="103"/>
      <c r="EXA83" s="102"/>
      <c r="EXB83" s="102"/>
      <c r="EXC83" s="103"/>
      <c r="EXH83" s="102"/>
      <c r="EXI83" s="102"/>
      <c r="EXJ83" s="103"/>
      <c r="EXO83" s="102"/>
      <c r="EXP83" s="102"/>
      <c r="EXQ83" s="103"/>
      <c r="EXV83" s="102"/>
      <c r="EXW83" s="102"/>
      <c r="EXX83" s="103"/>
      <c r="EYC83" s="102"/>
      <c r="EYD83" s="102"/>
      <c r="EYE83" s="103"/>
      <c r="EYJ83" s="102"/>
      <c r="EYK83" s="102"/>
      <c r="EYL83" s="103"/>
      <c r="EYQ83" s="102"/>
      <c r="EYR83" s="102"/>
      <c r="EYS83" s="103"/>
      <c r="EYX83" s="102"/>
      <c r="EYY83" s="102"/>
      <c r="EYZ83" s="103"/>
      <c r="EZE83" s="102"/>
      <c r="EZF83" s="102"/>
      <c r="EZG83" s="103"/>
      <c r="EZL83" s="102"/>
      <c r="EZM83" s="102"/>
      <c r="EZN83" s="103"/>
      <c r="EZS83" s="102"/>
      <c r="EZT83" s="102"/>
      <c r="EZU83" s="103"/>
      <c r="EZZ83" s="102"/>
      <c r="FAA83" s="102"/>
      <c r="FAB83" s="103"/>
      <c r="FAG83" s="102"/>
      <c r="FAH83" s="102"/>
      <c r="FAI83" s="103"/>
      <c r="FAN83" s="102"/>
      <c r="FAO83" s="102"/>
      <c r="FAP83" s="103"/>
      <c r="FAU83" s="102"/>
      <c r="FAV83" s="102"/>
      <c r="FAW83" s="103"/>
      <c r="FBB83" s="102"/>
      <c r="FBC83" s="102"/>
      <c r="FBD83" s="103"/>
      <c r="FBI83" s="102"/>
      <c r="FBJ83" s="102"/>
      <c r="FBK83" s="103"/>
      <c r="FBP83" s="102"/>
      <c r="FBQ83" s="102"/>
      <c r="FBR83" s="103"/>
      <c r="FBW83" s="102"/>
      <c r="FBX83" s="102"/>
      <c r="FBY83" s="103"/>
      <c r="FCD83" s="102"/>
      <c r="FCE83" s="102"/>
      <c r="FCF83" s="103"/>
      <c r="FCK83" s="102"/>
      <c r="FCL83" s="102"/>
      <c r="FCM83" s="103"/>
      <c r="FCR83" s="102"/>
      <c r="FCS83" s="102"/>
      <c r="FCT83" s="103"/>
      <c r="FCY83" s="102"/>
      <c r="FCZ83" s="102"/>
      <c r="FDA83" s="103"/>
      <c r="FDF83" s="102"/>
      <c r="FDG83" s="102"/>
      <c r="FDH83" s="103"/>
      <c r="FDM83" s="102"/>
      <c r="FDN83" s="102"/>
      <c r="FDO83" s="103"/>
      <c r="FDT83" s="102"/>
      <c r="FDU83" s="102"/>
      <c r="FDV83" s="103"/>
      <c r="FEA83" s="102"/>
      <c r="FEB83" s="102"/>
      <c r="FEC83" s="103"/>
      <c r="FEH83" s="102"/>
      <c r="FEI83" s="102"/>
      <c r="FEJ83" s="103"/>
      <c r="FEO83" s="102"/>
      <c r="FEP83" s="102"/>
      <c r="FEQ83" s="103"/>
      <c r="FEV83" s="102"/>
      <c r="FEW83" s="102"/>
      <c r="FEX83" s="103"/>
      <c r="FFC83" s="102"/>
      <c r="FFD83" s="102"/>
      <c r="FFE83" s="103"/>
      <c r="FFJ83" s="102"/>
      <c r="FFK83" s="102"/>
      <c r="FFL83" s="103"/>
      <c r="FFQ83" s="102"/>
      <c r="FFR83" s="102"/>
      <c r="FFS83" s="103"/>
      <c r="FFX83" s="102"/>
      <c r="FFY83" s="102"/>
      <c r="FFZ83" s="103"/>
      <c r="FGE83" s="102"/>
      <c r="FGF83" s="102"/>
      <c r="FGG83" s="103"/>
      <c r="FGL83" s="102"/>
      <c r="FGM83" s="102"/>
      <c r="FGN83" s="103"/>
      <c r="FGS83" s="102"/>
      <c r="FGT83" s="102"/>
      <c r="FGU83" s="103"/>
      <c r="FGZ83" s="102"/>
      <c r="FHA83" s="102"/>
      <c r="FHB83" s="103"/>
      <c r="FHG83" s="102"/>
      <c r="FHH83" s="102"/>
      <c r="FHI83" s="103"/>
      <c r="FHN83" s="102"/>
      <c r="FHO83" s="102"/>
      <c r="FHP83" s="103"/>
      <c r="FHU83" s="102"/>
      <c r="FHV83" s="102"/>
      <c r="FHW83" s="103"/>
      <c r="FIB83" s="102"/>
      <c r="FIC83" s="102"/>
      <c r="FID83" s="103"/>
      <c r="FII83" s="102"/>
      <c r="FIJ83" s="102"/>
      <c r="FIK83" s="103"/>
      <c r="FIP83" s="102"/>
      <c r="FIQ83" s="102"/>
      <c r="FIR83" s="103"/>
      <c r="FIW83" s="102"/>
      <c r="FIX83" s="102"/>
      <c r="FIY83" s="103"/>
      <c r="FJD83" s="102"/>
      <c r="FJE83" s="102"/>
      <c r="FJF83" s="103"/>
      <c r="FJK83" s="102"/>
      <c r="FJL83" s="102"/>
      <c r="FJM83" s="103"/>
      <c r="FJR83" s="102"/>
      <c r="FJS83" s="102"/>
      <c r="FJT83" s="103"/>
      <c r="FJY83" s="102"/>
      <c r="FJZ83" s="102"/>
      <c r="FKA83" s="103"/>
      <c r="FKF83" s="102"/>
      <c r="FKG83" s="102"/>
      <c r="FKH83" s="103"/>
      <c r="FKM83" s="102"/>
      <c r="FKN83" s="102"/>
      <c r="FKO83" s="103"/>
      <c r="FKT83" s="102"/>
      <c r="FKU83" s="102"/>
      <c r="FKV83" s="103"/>
      <c r="FLA83" s="102"/>
      <c r="FLB83" s="102"/>
      <c r="FLC83" s="103"/>
      <c r="FLH83" s="102"/>
      <c r="FLI83" s="102"/>
      <c r="FLJ83" s="103"/>
      <c r="FLO83" s="102"/>
      <c r="FLP83" s="102"/>
      <c r="FLQ83" s="103"/>
      <c r="FLV83" s="102"/>
      <c r="FLW83" s="102"/>
      <c r="FLX83" s="103"/>
      <c r="FMC83" s="102"/>
      <c r="FMD83" s="102"/>
      <c r="FME83" s="103"/>
      <c r="FMJ83" s="102"/>
      <c r="FMK83" s="102"/>
      <c r="FML83" s="103"/>
      <c r="FMQ83" s="102"/>
      <c r="FMR83" s="102"/>
      <c r="FMS83" s="103"/>
      <c r="FMX83" s="102"/>
      <c r="FMY83" s="102"/>
      <c r="FMZ83" s="103"/>
      <c r="FNE83" s="102"/>
      <c r="FNF83" s="102"/>
      <c r="FNG83" s="103"/>
      <c r="FNL83" s="102"/>
      <c r="FNM83" s="102"/>
      <c r="FNN83" s="103"/>
      <c r="FNS83" s="102"/>
      <c r="FNT83" s="102"/>
      <c r="FNU83" s="103"/>
      <c r="FNZ83" s="102"/>
      <c r="FOA83" s="102"/>
      <c r="FOB83" s="103"/>
      <c r="FOG83" s="102"/>
      <c r="FOH83" s="102"/>
      <c r="FOI83" s="103"/>
      <c r="FON83" s="102"/>
      <c r="FOO83" s="102"/>
      <c r="FOP83" s="103"/>
      <c r="FOU83" s="102"/>
      <c r="FOV83" s="102"/>
      <c r="FOW83" s="103"/>
      <c r="FPB83" s="102"/>
      <c r="FPC83" s="102"/>
      <c r="FPD83" s="103"/>
      <c r="FPI83" s="102"/>
      <c r="FPJ83" s="102"/>
      <c r="FPK83" s="103"/>
      <c r="FPP83" s="102"/>
      <c r="FPQ83" s="102"/>
      <c r="FPR83" s="103"/>
      <c r="FPW83" s="102"/>
      <c r="FPX83" s="102"/>
      <c r="FPY83" s="103"/>
      <c r="FQD83" s="102"/>
      <c r="FQE83" s="102"/>
      <c r="FQF83" s="103"/>
      <c r="FQK83" s="102"/>
      <c r="FQL83" s="102"/>
      <c r="FQM83" s="103"/>
      <c r="FQR83" s="102"/>
      <c r="FQS83" s="102"/>
      <c r="FQT83" s="103"/>
      <c r="FQY83" s="102"/>
      <c r="FQZ83" s="102"/>
      <c r="FRA83" s="103"/>
      <c r="FRF83" s="102"/>
      <c r="FRG83" s="102"/>
      <c r="FRH83" s="103"/>
      <c r="FRM83" s="102"/>
      <c r="FRN83" s="102"/>
      <c r="FRO83" s="103"/>
      <c r="FRT83" s="102"/>
      <c r="FRU83" s="102"/>
      <c r="FRV83" s="103"/>
      <c r="FSA83" s="102"/>
      <c r="FSB83" s="102"/>
      <c r="FSC83" s="103"/>
      <c r="FSH83" s="102"/>
      <c r="FSI83" s="102"/>
      <c r="FSJ83" s="103"/>
      <c r="FSO83" s="102"/>
      <c r="FSP83" s="102"/>
      <c r="FSQ83" s="103"/>
      <c r="FSV83" s="102"/>
      <c r="FSW83" s="102"/>
      <c r="FSX83" s="103"/>
      <c r="FTC83" s="102"/>
      <c r="FTD83" s="102"/>
      <c r="FTE83" s="103"/>
      <c r="FTJ83" s="102"/>
      <c r="FTK83" s="102"/>
      <c r="FTL83" s="103"/>
      <c r="FTQ83" s="102"/>
      <c r="FTR83" s="102"/>
      <c r="FTS83" s="103"/>
      <c r="FTX83" s="102"/>
      <c r="FTY83" s="102"/>
      <c r="FTZ83" s="103"/>
      <c r="FUE83" s="102"/>
      <c r="FUF83" s="102"/>
      <c r="FUG83" s="103"/>
      <c r="FUL83" s="102"/>
      <c r="FUM83" s="102"/>
      <c r="FUN83" s="103"/>
      <c r="FUS83" s="102"/>
      <c r="FUT83" s="102"/>
      <c r="FUU83" s="103"/>
      <c r="FUZ83" s="102"/>
      <c r="FVA83" s="102"/>
      <c r="FVB83" s="103"/>
      <c r="FVG83" s="102"/>
      <c r="FVH83" s="102"/>
      <c r="FVI83" s="103"/>
      <c r="FVN83" s="102"/>
      <c r="FVO83" s="102"/>
      <c r="FVP83" s="103"/>
      <c r="FVU83" s="102"/>
      <c r="FVV83" s="102"/>
      <c r="FVW83" s="103"/>
      <c r="FWB83" s="102"/>
      <c r="FWC83" s="102"/>
      <c r="FWD83" s="103"/>
      <c r="FWI83" s="102"/>
      <c r="FWJ83" s="102"/>
      <c r="FWK83" s="103"/>
      <c r="FWP83" s="102"/>
      <c r="FWQ83" s="102"/>
      <c r="FWR83" s="103"/>
      <c r="FWW83" s="102"/>
      <c r="FWX83" s="102"/>
      <c r="FWY83" s="103"/>
      <c r="FXD83" s="102"/>
      <c r="FXE83" s="102"/>
      <c r="FXF83" s="103"/>
      <c r="FXK83" s="102"/>
      <c r="FXL83" s="102"/>
      <c r="FXM83" s="103"/>
      <c r="FXR83" s="102"/>
      <c r="FXS83" s="102"/>
      <c r="FXT83" s="103"/>
      <c r="FXY83" s="102"/>
      <c r="FXZ83" s="102"/>
      <c r="FYA83" s="103"/>
      <c r="FYF83" s="102"/>
      <c r="FYG83" s="102"/>
      <c r="FYH83" s="103"/>
      <c r="FYM83" s="102"/>
      <c r="FYN83" s="102"/>
      <c r="FYO83" s="103"/>
      <c r="FYT83" s="102"/>
      <c r="FYU83" s="102"/>
      <c r="FYV83" s="103"/>
      <c r="FZA83" s="102"/>
      <c r="FZB83" s="102"/>
      <c r="FZC83" s="103"/>
      <c r="FZH83" s="102"/>
      <c r="FZI83" s="102"/>
      <c r="FZJ83" s="103"/>
      <c r="FZO83" s="102"/>
      <c r="FZP83" s="102"/>
      <c r="FZQ83" s="103"/>
      <c r="FZV83" s="102"/>
      <c r="FZW83" s="102"/>
      <c r="FZX83" s="103"/>
      <c r="GAC83" s="102"/>
      <c r="GAD83" s="102"/>
      <c r="GAE83" s="103"/>
      <c r="GAJ83" s="102"/>
      <c r="GAK83" s="102"/>
      <c r="GAL83" s="103"/>
      <c r="GAQ83" s="102"/>
      <c r="GAR83" s="102"/>
      <c r="GAS83" s="103"/>
      <c r="GAX83" s="102"/>
      <c r="GAY83" s="102"/>
      <c r="GAZ83" s="103"/>
      <c r="GBE83" s="102"/>
      <c r="GBF83" s="102"/>
      <c r="GBG83" s="103"/>
      <c r="GBL83" s="102"/>
      <c r="GBM83" s="102"/>
      <c r="GBN83" s="103"/>
      <c r="GBS83" s="102"/>
      <c r="GBT83" s="102"/>
      <c r="GBU83" s="103"/>
      <c r="GBZ83" s="102"/>
      <c r="GCA83" s="102"/>
      <c r="GCB83" s="103"/>
      <c r="GCG83" s="102"/>
      <c r="GCH83" s="102"/>
      <c r="GCI83" s="103"/>
      <c r="GCN83" s="102"/>
      <c r="GCO83" s="102"/>
      <c r="GCP83" s="103"/>
      <c r="GCU83" s="102"/>
      <c r="GCV83" s="102"/>
      <c r="GCW83" s="103"/>
      <c r="GDB83" s="102"/>
      <c r="GDC83" s="102"/>
      <c r="GDD83" s="103"/>
      <c r="GDI83" s="102"/>
      <c r="GDJ83" s="102"/>
      <c r="GDK83" s="103"/>
      <c r="GDP83" s="102"/>
      <c r="GDQ83" s="102"/>
      <c r="GDR83" s="103"/>
      <c r="GDW83" s="102"/>
      <c r="GDX83" s="102"/>
      <c r="GDY83" s="103"/>
      <c r="GED83" s="102"/>
      <c r="GEE83" s="102"/>
      <c r="GEF83" s="103"/>
      <c r="GEK83" s="102"/>
      <c r="GEL83" s="102"/>
      <c r="GEM83" s="103"/>
      <c r="GER83" s="102"/>
      <c r="GES83" s="102"/>
      <c r="GET83" s="103"/>
      <c r="GEY83" s="102"/>
      <c r="GEZ83" s="102"/>
      <c r="GFA83" s="103"/>
      <c r="GFF83" s="102"/>
      <c r="GFG83" s="102"/>
      <c r="GFH83" s="103"/>
      <c r="GFM83" s="102"/>
      <c r="GFN83" s="102"/>
      <c r="GFO83" s="103"/>
      <c r="GFT83" s="102"/>
      <c r="GFU83" s="102"/>
      <c r="GFV83" s="103"/>
      <c r="GGA83" s="102"/>
      <c r="GGB83" s="102"/>
      <c r="GGC83" s="103"/>
      <c r="GGH83" s="102"/>
      <c r="GGI83" s="102"/>
      <c r="GGJ83" s="103"/>
      <c r="GGO83" s="102"/>
      <c r="GGP83" s="102"/>
      <c r="GGQ83" s="103"/>
      <c r="GGV83" s="102"/>
      <c r="GGW83" s="102"/>
      <c r="GGX83" s="103"/>
      <c r="GHC83" s="102"/>
      <c r="GHD83" s="102"/>
      <c r="GHE83" s="103"/>
      <c r="GHJ83" s="102"/>
      <c r="GHK83" s="102"/>
      <c r="GHL83" s="103"/>
      <c r="GHQ83" s="102"/>
      <c r="GHR83" s="102"/>
      <c r="GHS83" s="103"/>
      <c r="GHX83" s="102"/>
      <c r="GHY83" s="102"/>
      <c r="GHZ83" s="103"/>
      <c r="GIE83" s="102"/>
      <c r="GIF83" s="102"/>
      <c r="GIG83" s="103"/>
      <c r="GIL83" s="102"/>
      <c r="GIM83" s="102"/>
      <c r="GIN83" s="103"/>
      <c r="GIS83" s="102"/>
      <c r="GIT83" s="102"/>
      <c r="GIU83" s="103"/>
      <c r="GIZ83" s="102"/>
      <c r="GJA83" s="102"/>
      <c r="GJB83" s="103"/>
      <c r="GJG83" s="102"/>
      <c r="GJH83" s="102"/>
      <c r="GJI83" s="103"/>
      <c r="GJN83" s="102"/>
      <c r="GJO83" s="102"/>
      <c r="GJP83" s="103"/>
      <c r="GJU83" s="102"/>
      <c r="GJV83" s="102"/>
      <c r="GJW83" s="103"/>
      <c r="GKB83" s="102"/>
      <c r="GKC83" s="102"/>
      <c r="GKD83" s="103"/>
      <c r="GKI83" s="102"/>
      <c r="GKJ83" s="102"/>
      <c r="GKK83" s="103"/>
      <c r="GKP83" s="102"/>
      <c r="GKQ83" s="102"/>
      <c r="GKR83" s="103"/>
      <c r="GKW83" s="102"/>
      <c r="GKX83" s="102"/>
      <c r="GKY83" s="103"/>
      <c r="GLD83" s="102"/>
      <c r="GLE83" s="102"/>
      <c r="GLF83" s="103"/>
      <c r="GLK83" s="102"/>
      <c r="GLL83" s="102"/>
      <c r="GLM83" s="103"/>
      <c r="GLR83" s="102"/>
      <c r="GLS83" s="102"/>
      <c r="GLT83" s="103"/>
      <c r="GLY83" s="102"/>
      <c r="GLZ83" s="102"/>
      <c r="GMA83" s="103"/>
      <c r="GMF83" s="102"/>
      <c r="GMG83" s="102"/>
      <c r="GMH83" s="103"/>
      <c r="GMM83" s="102"/>
      <c r="GMN83" s="102"/>
      <c r="GMO83" s="103"/>
      <c r="GMT83" s="102"/>
      <c r="GMU83" s="102"/>
      <c r="GMV83" s="103"/>
      <c r="GNA83" s="102"/>
      <c r="GNB83" s="102"/>
      <c r="GNC83" s="103"/>
      <c r="GNH83" s="102"/>
      <c r="GNI83" s="102"/>
      <c r="GNJ83" s="103"/>
      <c r="GNO83" s="102"/>
      <c r="GNP83" s="102"/>
      <c r="GNQ83" s="103"/>
      <c r="GNV83" s="102"/>
      <c r="GNW83" s="102"/>
      <c r="GNX83" s="103"/>
      <c r="GOC83" s="102"/>
      <c r="GOD83" s="102"/>
      <c r="GOE83" s="103"/>
      <c r="GOJ83" s="102"/>
      <c r="GOK83" s="102"/>
      <c r="GOL83" s="103"/>
      <c r="GOQ83" s="102"/>
      <c r="GOR83" s="102"/>
      <c r="GOS83" s="103"/>
      <c r="GOX83" s="102"/>
      <c r="GOY83" s="102"/>
      <c r="GOZ83" s="103"/>
      <c r="GPE83" s="102"/>
      <c r="GPF83" s="102"/>
      <c r="GPG83" s="103"/>
      <c r="GPL83" s="102"/>
      <c r="GPM83" s="102"/>
      <c r="GPN83" s="103"/>
      <c r="GPS83" s="102"/>
      <c r="GPT83" s="102"/>
      <c r="GPU83" s="103"/>
      <c r="GPZ83" s="102"/>
      <c r="GQA83" s="102"/>
      <c r="GQB83" s="103"/>
      <c r="GQG83" s="102"/>
      <c r="GQH83" s="102"/>
      <c r="GQI83" s="103"/>
      <c r="GQN83" s="102"/>
      <c r="GQO83" s="102"/>
      <c r="GQP83" s="103"/>
      <c r="GQU83" s="102"/>
      <c r="GQV83" s="102"/>
      <c r="GQW83" s="103"/>
      <c r="GRB83" s="102"/>
      <c r="GRC83" s="102"/>
      <c r="GRD83" s="103"/>
      <c r="GRI83" s="102"/>
      <c r="GRJ83" s="102"/>
      <c r="GRK83" s="103"/>
      <c r="GRP83" s="102"/>
      <c r="GRQ83" s="102"/>
      <c r="GRR83" s="103"/>
      <c r="GRW83" s="102"/>
      <c r="GRX83" s="102"/>
      <c r="GRY83" s="103"/>
      <c r="GSD83" s="102"/>
      <c r="GSE83" s="102"/>
      <c r="GSF83" s="103"/>
      <c r="GSK83" s="102"/>
      <c r="GSL83" s="102"/>
      <c r="GSM83" s="103"/>
      <c r="GSR83" s="102"/>
      <c r="GSS83" s="102"/>
      <c r="GST83" s="103"/>
      <c r="GSY83" s="102"/>
      <c r="GSZ83" s="102"/>
      <c r="GTA83" s="103"/>
      <c r="GTF83" s="102"/>
      <c r="GTG83" s="102"/>
      <c r="GTH83" s="103"/>
      <c r="GTM83" s="102"/>
      <c r="GTN83" s="102"/>
      <c r="GTO83" s="103"/>
      <c r="GTT83" s="102"/>
      <c r="GTU83" s="102"/>
      <c r="GTV83" s="103"/>
      <c r="GUA83" s="102"/>
      <c r="GUB83" s="102"/>
      <c r="GUC83" s="103"/>
      <c r="GUH83" s="102"/>
      <c r="GUI83" s="102"/>
      <c r="GUJ83" s="103"/>
      <c r="GUO83" s="102"/>
      <c r="GUP83" s="102"/>
      <c r="GUQ83" s="103"/>
      <c r="GUV83" s="102"/>
      <c r="GUW83" s="102"/>
      <c r="GUX83" s="103"/>
      <c r="GVC83" s="102"/>
      <c r="GVD83" s="102"/>
      <c r="GVE83" s="103"/>
      <c r="GVJ83" s="102"/>
      <c r="GVK83" s="102"/>
      <c r="GVL83" s="103"/>
      <c r="GVQ83" s="102"/>
      <c r="GVR83" s="102"/>
      <c r="GVS83" s="103"/>
      <c r="GVX83" s="102"/>
      <c r="GVY83" s="102"/>
      <c r="GVZ83" s="103"/>
      <c r="GWE83" s="102"/>
      <c r="GWF83" s="102"/>
      <c r="GWG83" s="103"/>
      <c r="GWL83" s="102"/>
      <c r="GWM83" s="102"/>
      <c r="GWN83" s="103"/>
      <c r="GWS83" s="102"/>
      <c r="GWT83" s="102"/>
      <c r="GWU83" s="103"/>
      <c r="GWZ83" s="102"/>
      <c r="GXA83" s="102"/>
      <c r="GXB83" s="103"/>
      <c r="GXG83" s="102"/>
      <c r="GXH83" s="102"/>
      <c r="GXI83" s="103"/>
      <c r="GXN83" s="102"/>
      <c r="GXO83" s="102"/>
      <c r="GXP83" s="103"/>
      <c r="GXU83" s="102"/>
      <c r="GXV83" s="102"/>
      <c r="GXW83" s="103"/>
      <c r="GYB83" s="102"/>
      <c r="GYC83" s="102"/>
      <c r="GYD83" s="103"/>
      <c r="GYI83" s="102"/>
      <c r="GYJ83" s="102"/>
      <c r="GYK83" s="103"/>
      <c r="GYP83" s="102"/>
      <c r="GYQ83" s="102"/>
      <c r="GYR83" s="103"/>
      <c r="GYW83" s="102"/>
      <c r="GYX83" s="102"/>
      <c r="GYY83" s="103"/>
      <c r="GZD83" s="102"/>
      <c r="GZE83" s="102"/>
      <c r="GZF83" s="103"/>
      <c r="GZK83" s="102"/>
      <c r="GZL83" s="102"/>
      <c r="GZM83" s="103"/>
      <c r="GZR83" s="102"/>
      <c r="GZS83" s="102"/>
      <c r="GZT83" s="103"/>
      <c r="GZY83" s="102"/>
      <c r="GZZ83" s="102"/>
      <c r="HAA83" s="103"/>
      <c r="HAF83" s="102"/>
      <c r="HAG83" s="102"/>
      <c r="HAH83" s="103"/>
      <c r="HAM83" s="102"/>
      <c r="HAN83" s="102"/>
      <c r="HAO83" s="103"/>
      <c r="HAT83" s="102"/>
      <c r="HAU83" s="102"/>
      <c r="HAV83" s="103"/>
      <c r="HBA83" s="102"/>
      <c r="HBB83" s="102"/>
      <c r="HBC83" s="103"/>
      <c r="HBH83" s="102"/>
      <c r="HBI83" s="102"/>
      <c r="HBJ83" s="103"/>
      <c r="HBO83" s="102"/>
      <c r="HBP83" s="102"/>
      <c r="HBQ83" s="103"/>
      <c r="HBV83" s="102"/>
      <c r="HBW83" s="102"/>
      <c r="HBX83" s="103"/>
      <c r="HCC83" s="102"/>
      <c r="HCD83" s="102"/>
      <c r="HCE83" s="103"/>
      <c r="HCJ83" s="102"/>
      <c r="HCK83" s="102"/>
      <c r="HCL83" s="103"/>
      <c r="HCQ83" s="102"/>
      <c r="HCR83" s="102"/>
      <c r="HCS83" s="103"/>
      <c r="HCX83" s="102"/>
      <c r="HCY83" s="102"/>
      <c r="HCZ83" s="103"/>
      <c r="HDE83" s="102"/>
      <c r="HDF83" s="102"/>
      <c r="HDG83" s="103"/>
      <c r="HDL83" s="102"/>
      <c r="HDM83" s="102"/>
      <c r="HDN83" s="103"/>
      <c r="HDS83" s="102"/>
      <c r="HDT83" s="102"/>
      <c r="HDU83" s="103"/>
      <c r="HDZ83" s="102"/>
      <c r="HEA83" s="102"/>
      <c r="HEB83" s="103"/>
      <c r="HEG83" s="102"/>
      <c r="HEH83" s="102"/>
      <c r="HEI83" s="103"/>
      <c r="HEN83" s="102"/>
      <c r="HEO83" s="102"/>
      <c r="HEP83" s="103"/>
      <c r="HEU83" s="102"/>
      <c r="HEV83" s="102"/>
      <c r="HEW83" s="103"/>
      <c r="HFB83" s="102"/>
      <c r="HFC83" s="102"/>
      <c r="HFD83" s="103"/>
      <c r="HFI83" s="102"/>
      <c r="HFJ83" s="102"/>
      <c r="HFK83" s="103"/>
      <c r="HFP83" s="102"/>
      <c r="HFQ83" s="102"/>
      <c r="HFR83" s="103"/>
      <c r="HFW83" s="102"/>
      <c r="HFX83" s="102"/>
      <c r="HFY83" s="103"/>
      <c r="HGD83" s="102"/>
      <c r="HGE83" s="102"/>
      <c r="HGF83" s="103"/>
      <c r="HGK83" s="102"/>
      <c r="HGL83" s="102"/>
      <c r="HGM83" s="103"/>
      <c r="HGR83" s="102"/>
      <c r="HGS83" s="102"/>
      <c r="HGT83" s="103"/>
      <c r="HGY83" s="102"/>
      <c r="HGZ83" s="102"/>
      <c r="HHA83" s="103"/>
      <c r="HHF83" s="102"/>
      <c r="HHG83" s="102"/>
      <c r="HHH83" s="103"/>
      <c r="HHM83" s="102"/>
      <c r="HHN83" s="102"/>
      <c r="HHO83" s="103"/>
      <c r="HHT83" s="102"/>
      <c r="HHU83" s="102"/>
      <c r="HHV83" s="103"/>
      <c r="HIA83" s="102"/>
      <c r="HIB83" s="102"/>
      <c r="HIC83" s="103"/>
      <c r="HIH83" s="102"/>
      <c r="HII83" s="102"/>
      <c r="HIJ83" s="103"/>
      <c r="HIO83" s="102"/>
      <c r="HIP83" s="102"/>
      <c r="HIQ83" s="103"/>
      <c r="HIV83" s="102"/>
      <c r="HIW83" s="102"/>
      <c r="HIX83" s="103"/>
      <c r="HJC83" s="102"/>
      <c r="HJD83" s="102"/>
      <c r="HJE83" s="103"/>
      <c r="HJJ83" s="102"/>
      <c r="HJK83" s="102"/>
      <c r="HJL83" s="103"/>
      <c r="HJQ83" s="102"/>
      <c r="HJR83" s="102"/>
      <c r="HJS83" s="103"/>
      <c r="HJX83" s="102"/>
      <c r="HJY83" s="102"/>
      <c r="HJZ83" s="103"/>
      <c r="HKE83" s="102"/>
      <c r="HKF83" s="102"/>
      <c r="HKG83" s="103"/>
      <c r="HKL83" s="102"/>
      <c r="HKM83" s="102"/>
      <c r="HKN83" s="103"/>
      <c r="HKS83" s="102"/>
      <c r="HKT83" s="102"/>
      <c r="HKU83" s="103"/>
      <c r="HKZ83" s="102"/>
      <c r="HLA83" s="102"/>
      <c r="HLB83" s="103"/>
      <c r="HLG83" s="102"/>
      <c r="HLH83" s="102"/>
      <c r="HLI83" s="103"/>
      <c r="HLN83" s="102"/>
      <c r="HLO83" s="102"/>
      <c r="HLP83" s="103"/>
      <c r="HLU83" s="102"/>
      <c r="HLV83" s="102"/>
      <c r="HLW83" s="103"/>
      <c r="HMB83" s="102"/>
      <c r="HMC83" s="102"/>
      <c r="HMD83" s="103"/>
      <c r="HMI83" s="102"/>
      <c r="HMJ83" s="102"/>
      <c r="HMK83" s="103"/>
      <c r="HMP83" s="102"/>
      <c r="HMQ83" s="102"/>
      <c r="HMR83" s="103"/>
      <c r="HMW83" s="102"/>
      <c r="HMX83" s="102"/>
      <c r="HMY83" s="103"/>
      <c r="HND83" s="102"/>
      <c r="HNE83" s="102"/>
      <c r="HNF83" s="103"/>
      <c r="HNK83" s="102"/>
      <c r="HNL83" s="102"/>
      <c r="HNM83" s="103"/>
      <c r="HNR83" s="102"/>
      <c r="HNS83" s="102"/>
      <c r="HNT83" s="103"/>
      <c r="HNY83" s="102"/>
      <c r="HNZ83" s="102"/>
      <c r="HOA83" s="103"/>
      <c r="HOF83" s="102"/>
      <c r="HOG83" s="102"/>
      <c r="HOH83" s="103"/>
      <c r="HOM83" s="102"/>
      <c r="HON83" s="102"/>
      <c r="HOO83" s="103"/>
      <c r="HOT83" s="102"/>
      <c r="HOU83" s="102"/>
      <c r="HOV83" s="103"/>
      <c r="HPA83" s="102"/>
      <c r="HPB83" s="102"/>
      <c r="HPC83" s="103"/>
      <c r="HPH83" s="102"/>
      <c r="HPI83" s="102"/>
      <c r="HPJ83" s="103"/>
      <c r="HPO83" s="102"/>
      <c r="HPP83" s="102"/>
      <c r="HPQ83" s="103"/>
      <c r="HPV83" s="102"/>
      <c r="HPW83" s="102"/>
      <c r="HPX83" s="103"/>
      <c r="HQC83" s="102"/>
      <c r="HQD83" s="102"/>
      <c r="HQE83" s="103"/>
      <c r="HQJ83" s="102"/>
      <c r="HQK83" s="102"/>
      <c r="HQL83" s="103"/>
      <c r="HQQ83" s="102"/>
      <c r="HQR83" s="102"/>
      <c r="HQS83" s="103"/>
      <c r="HQX83" s="102"/>
      <c r="HQY83" s="102"/>
      <c r="HQZ83" s="103"/>
      <c r="HRE83" s="102"/>
      <c r="HRF83" s="102"/>
      <c r="HRG83" s="103"/>
      <c r="HRL83" s="102"/>
      <c r="HRM83" s="102"/>
      <c r="HRN83" s="103"/>
      <c r="HRS83" s="102"/>
      <c r="HRT83" s="102"/>
      <c r="HRU83" s="103"/>
      <c r="HRZ83" s="102"/>
      <c r="HSA83" s="102"/>
      <c r="HSB83" s="103"/>
      <c r="HSG83" s="102"/>
      <c r="HSH83" s="102"/>
      <c r="HSI83" s="103"/>
      <c r="HSN83" s="102"/>
      <c r="HSO83" s="102"/>
      <c r="HSP83" s="103"/>
      <c r="HSU83" s="102"/>
      <c r="HSV83" s="102"/>
      <c r="HSW83" s="103"/>
      <c r="HTB83" s="102"/>
      <c r="HTC83" s="102"/>
      <c r="HTD83" s="103"/>
      <c r="HTI83" s="102"/>
      <c r="HTJ83" s="102"/>
      <c r="HTK83" s="103"/>
      <c r="HTP83" s="102"/>
      <c r="HTQ83" s="102"/>
      <c r="HTR83" s="103"/>
      <c r="HTW83" s="102"/>
      <c r="HTX83" s="102"/>
      <c r="HTY83" s="103"/>
      <c r="HUD83" s="102"/>
      <c r="HUE83" s="102"/>
      <c r="HUF83" s="103"/>
      <c r="HUK83" s="102"/>
      <c r="HUL83" s="102"/>
      <c r="HUM83" s="103"/>
      <c r="HUR83" s="102"/>
      <c r="HUS83" s="102"/>
      <c r="HUT83" s="103"/>
      <c r="HUY83" s="102"/>
      <c r="HUZ83" s="102"/>
      <c r="HVA83" s="103"/>
      <c r="HVF83" s="102"/>
      <c r="HVG83" s="102"/>
      <c r="HVH83" s="103"/>
      <c r="HVM83" s="102"/>
      <c r="HVN83" s="102"/>
      <c r="HVO83" s="103"/>
      <c r="HVT83" s="102"/>
      <c r="HVU83" s="102"/>
      <c r="HVV83" s="103"/>
      <c r="HWA83" s="102"/>
      <c r="HWB83" s="102"/>
      <c r="HWC83" s="103"/>
      <c r="HWH83" s="102"/>
      <c r="HWI83" s="102"/>
      <c r="HWJ83" s="103"/>
      <c r="HWO83" s="102"/>
      <c r="HWP83" s="102"/>
      <c r="HWQ83" s="103"/>
      <c r="HWV83" s="102"/>
      <c r="HWW83" s="102"/>
      <c r="HWX83" s="103"/>
      <c r="HXC83" s="102"/>
      <c r="HXD83" s="102"/>
      <c r="HXE83" s="103"/>
      <c r="HXJ83" s="102"/>
      <c r="HXK83" s="102"/>
      <c r="HXL83" s="103"/>
      <c r="HXQ83" s="102"/>
      <c r="HXR83" s="102"/>
      <c r="HXS83" s="103"/>
      <c r="HXX83" s="102"/>
      <c r="HXY83" s="102"/>
      <c r="HXZ83" s="103"/>
      <c r="HYE83" s="102"/>
      <c r="HYF83" s="102"/>
      <c r="HYG83" s="103"/>
      <c r="HYL83" s="102"/>
      <c r="HYM83" s="102"/>
      <c r="HYN83" s="103"/>
      <c r="HYS83" s="102"/>
      <c r="HYT83" s="102"/>
      <c r="HYU83" s="103"/>
      <c r="HYZ83" s="102"/>
      <c r="HZA83" s="102"/>
      <c r="HZB83" s="103"/>
      <c r="HZG83" s="102"/>
      <c r="HZH83" s="102"/>
      <c r="HZI83" s="103"/>
      <c r="HZN83" s="102"/>
      <c r="HZO83" s="102"/>
      <c r="HZP83" s="103"/>
      <c r="HZU83" s="102"/>
      <c r="HZV83" s="102"/>
      <c r="HZW83" s="103"/>
      <c r="IAB83" s="102"/>
      <c r="IAC83" s="102"/>
      <c r="IAD83" s="103"/>
      <c r="IAI83" s="102"/>
      <c r="IAJ83" s="102"/>
      <c r="IAK83" s="103"/>
      <c r="IAP83" s="102"/>
      <c r="IAQ83" s="102"/>
      <c r="IAR83" s="103"/>
      <c r="IAW83" s="102"/>
      <c r="IAX83" s="102"/>
      <c r="IAY83" s="103"/>
      <c r="IBD83" s="102"/>
      <c r="IBE83" s="102"/>
      <c r="IBF83" s="103"/>
      <c r="IBK83" s="102"/>
      <c r="IBL83" s="102"/>
      <c r="IBM83" s="103"/>
      <c r="IBR83" s="102"/>
      <c r="IBS83" s="102"/>
      <c r="IBT83" s="103"/>
      <c r="IBY83" s="102"/>
      <c r="IBZ83" s="102"/>
      <c r="ICA83" s="103"/>
      <c r="ICF83" s="102"/>
      <c r="ICG83" s="102"/>
      <c r="ICH83" s="103"/>
      <c r="ICM83" s="102"/>
      <c r="ICN83" s="102"/>
      <c r="ICO83" s="103"/>
      <c r="ICT83" s="102"/>
      <c r="ICU83" s="102"/>
      <c r="ICV83" s="103"/>
      <c r="IDA83" s="102"/>
      <c r="IDB83" s="102"/>
      <c r="IDC83" s="103"/>
      <c r="IDH83" s="102"/>
      <c r="IDI83" s="102"/>
      <c r="IDJ83" s="103"/>
      <c r="IDO83" s="102"/>
      <c r="IDP83" s="102"/>
      <c r="IDQ83" s="103"/>
      <c r="IDV83" s="102"/>
      <c r="IDW83" s="102"/>
      <c r="IDX83" s="103"/>
      <c r="IEC83" s="102"/>
      <c r="IED83" s="102"/>
      <c r="IEE83" s="103"/>
      <c r="IEJ83" s="102"/>
      <c r="IEK83" s="102"/>
      <c r="IEL83" s="103"/>
      <c r="IEQ83" s="102"/>
      <c r="IER83" s="102"/>
      <c r="IES83" s="103"/>
      <c r="IEX83" s="102"/>
      <c r="IEY83" s="102"/>
      <c r="IEZ83" s="103"/>
      <c r="IFE83" s="102"/>
      <c r="IFF83" s="102"/>
      <c r="IFG83" s="103"/>
      <c r="IFL83" s="102"/>
      <c r="IFM83" s="102"/>
      <c r="IFN83" s="103"/>
      <c r="IFS83" s="102"/>
      <c r="IFT83" s="102"/>
      <c r="IFU83" s="103"/>
      <c r="IFZ83" s="102"/>
      <c r="IGA83" s="102"/>
      <c r="IGB83" s="103"/>
      <c r="IGG83" s="102"/>
      <c r="IGH83" s="102"/>
      <c r="IGI83" s="103"/>
      <c r="IGN83" s="102"/>
      <c r="IGO83" s="102"/>
      <c r="IGP83" s="103"/>
      <c r="IGU83" s="102"/>
      <c r="IGV83" s="102"/>
      <c r="IGW83" s="103"/>
      <c r="IHB83" s="102"/>
      <c r="IHC83" s="102"/>
      <c r="IHD83" s="103"/>
      <c r="IHI83" s="102"/>
      <c r="IHJ83" s="102"/>
      <c r="IHK83" s="103"/>
      <c r="IHP83" s="102"/>
      <c r="IHQ83" s="102"/>
      <c r="IHR83" s="103"/>
      <c r="IHW83" s="102"/>
      <c r="IHX83" s="102"/>
      <c r="IHY83" s="103"/>
      <c r="IID83" s="102"/>
      <c r="IIE83" s="102"/>
      <c r="IIF83" s="103"/>
      <c r="IIK83" s="102"/>
      <c r="IIL83" s="102"/>
      <c r="IIM83" s="103"/>
      <c r="IIR83" s="102"/>
      <c r="IIS83" s="102"/>
      <c r="IIT83" s="103"/>
      <c r="IIY83" s="102"/>
      <c r="IIZ83" s="102"/>
      <c r="IJA83" s="103"/>
      <c r="IJF83" s="102"/>
      <c r="IJG83" s="102"/>
      <c r="IJH83" s="103"/>
      <c r="IJM83" s="102"/>
      <c r="IJN83" s="102"/>
      <c r="IJO83" s="103"/>
      <c r="IJT83" s="102"/>
      <c r="IJU83" s="102"/>
      <c r="IJV83" s="103"/>
      <c r="IKA83" s="102"/>
      <c r="IKB83" s="102"/>
      <c r="IKC83" s="103"/>
      <c r="IKH83" s="102"/>
      <c r="IKI83" s="102"/>
      <c r="IKJ83" s="103"/>
      <c r="IKO83" s="102"/>
      <c r="IKP83" s="102"/>
      <c r="IKQ83" s="103"/>
      <c r="IKV83" s="102"/>
      <c r="IKW83" s="102"/>
      <c r="IKX83" s="103"/>
      <c r="ILC83" s="102"/>
      <c r="ILD83" s="102"/>
      <c r="ILE83" s="103"/>
      <c r="ILJ83" s="102"/>
      <c r="ILK83" s="102"/>
      <c r="ILL83" s="103"/>
      <c r="ILQ83" s="102"/>
      <c r="ILR83" s="102"/>
      <c r="ILS83" s="103"/>
      <c r="ILX83" s="102"/>
      <c r="ILY83" s="102"/>
      <c r="ILZ83" s="103"/>
      <c r="IME83" s="102"/>
      <c r="IMF83" s="102"/>
      <c r="IMG83" s="103"/>
      <c r="IML83" s="102"/>
      <c r="IMM83" s="102"/>
      <c r="IMN83" s="103"/>
      <c r="IMS83" s="102"/>
      <c r="IMT83" s="102"/>
      <c r="IMU83" s="103"/>
      <c r="IMZ83" s="102"/>
      <c r="INA83" s="102"/>
      <c r="INB83" s="103"/>
      <c r="ING83" s="102"/>
      <c r="INH83" s="102"/>
      <c r="INI83" s="103"/>
      <c r="INN83" s="102"/>
      <c r="INO83" s="102"/>
      <c r="INP83" s="103"/>
      <c r="INU83" s="102"/>
      <c r="INV83" s="102"/>
      <c r="INW83" s="103"/>
      <c r="IOB83" s="102"/>
      <c r="IOC83" s="102"/>
      <c r="IOD83" s="103"/>
      <c r="IOI83" s="102"/>
      <c r="IOJ83" s="102"/>
      <c r="IOK83" s="103"/>
      <c r="IOP83" s="102"/>
      <c r="IOQ83" s="102"/>
      <c r="IOR83" s="103"/>
      <c r="IOW83" s="102"/>
      <c r="IOX83" s="102"/>
      <c r="IOY83" s="103"/>
      <c r="IPD83" s="102"/>
      <c r="IPE83" s="102"/>
      <c r="IPF83" s="103"/>
      <c r="IPK83" s="102"/>
      <c r="IPL83" s="102"/>
      <c r="IPM83" s="103"/>
      <c r="IPR83" s="102"/>
      <c r="IPS83" s="102"/>
      <c r="IPT83" s="103"/>
      <c r="IPY83" s="102"/>
      <c r="IPZ83" s="102"/>
      <c r="IQA83" s="103"/>
      <c r="IQF83" s="102"/>
      <c r="IQG83" s="102"/>
      <c r="IQH83" s="103"/>
      <c r="IQM83" s="102"/>
      <c r="IQN83" s="102"/>
      <c r="IQO83" s="103"/>
      <c r="IQT83" s="102"/>
      <c r="IQU83" s="102"/>
      <c r="IQV83" s="103"/>
      <c r="IRA83" s="102"/>
      <c r="IRB83" s="102"/>
      <c r="IRC83" s="103"/>
      <c r="IRH83" s="102"/>
      <c r="IRI83" s="102"/>
      <c r="IRJ83" s="103"/>
      <c r="IRO83" s="102"/>
      <c r="IRP83" s="102"/>
      <c r="IRQ83" s="103"/>
      <c r="IRV83" s="102"/>
      <c r="IRW83" s="102"/>
      <c r="IRX83" s="103"/>
      <c r="ISC83" s="102"/>
      <c r="ISD83" s="102"/>
      <c r="ISE83" s="103"/>
      <c r="ISJ83" s="102"/>
      <c r="ISK83" s="102"/>
      <c r="ISL83" s="103"/>
      <c r="ISQ83" s="102"/>
      <c r="ISR83" s="102"/>
      <c r="ISS83" s="103"/>
      <c r="ISX83" s="102"/>
      <c r="ISY83" s="102"/>
      <c r="ISZ83" s="103"/>
      <c r="ITE83" s="102"/>
      <c r="ITF83" s="102"/>
      <c r="ITG83" s="103"/>
      <c r="ITL83" s="102"/>
      <c r="ITM83" s="102"/>
      <c r="ITN83" s="103"/>
      <c r="ITS83" s="102"/>
      <c r="ITT83" s="102"/>
      <c r="ITU83" s="103"/>
      <c r="ITZ83" s="102"/>
      <c r="IUA83" s="102"/>
      <c r="IUB83" s="103"/>
      <c r="IUG83" s="102"/>
      <c r="IUH83" s="102"/>
      <c r="IUI83" s="103"/>
      <c r="IUN83" s="102"/>
      <c r="IUO83" s="102"/>
      <c r="IUP83" s="103"/>
      <c r="IUU83" s="102"/>
      <c r="IUV83" s="102"/>
      <c r="IUW83" s="103"/>
      <c r="IVB83" s="102"/>
      <c r="IVC83" s="102"/>
      <c r="IVD83" s="103"/>
      <c r="IVI83" s="102"/>
      <c r="IVJ83" s="102"/>
      <c r="IVK83" s="103"/>
      <c r="IVP83" s="102"/>
      <c r="IVQ83" s="102"/>
      <c r="IVR83" s="103"/>
      <c r="IVW83" s="102"/>
      <c r="IVX83" s="102"/>
      <c r="IVY83" s="103"/>
      <c r="IWD83" s="102"/>
      <c r="IWE83" s="102"/>
      <c r="IWF83" s="103"/>
      <c r="IWK83" s="102"/>
      <c r="IWL83" s="102"/>
      <c r="IWM83" s="103"/>
      <c r="IWR83" s="102"/>
      <c r="IWS83" s="102"/>
      <c r="IWT83" s="103"/>
      <c r="IWY83" s="102"/>
      <c r="IWZ83" s="102"/>
      <c r="IXA83" s="103"/>
      <c r="IXF83" s="102"/>
      <c r="IXG83" s="102"/>
      <c r="IXH83" s="103"/>
      <c r="IXM83" s="102"/>
      <c r="IXN83" s="102"/>
      <c r="IXO83" s="103"/>
      <c r="IXT83" s="102"/>
      <c r="IXU83" s="102"/>
      <c r="IXV83" s="103"/>
      <c r="IYA83" s="102"/>
      <c r="IYB83" s="102"/>
      <c r="IYC83" s="103"/>
      <c r="IYH83" s="102"/>
      <c r="IYI83" s="102"/>
      <c r="IYJ83" s="103"/>
      <c r="IYO83" s="102"/>
      <c r="IYP83" s="102"/>
      <c r="IYQ83" s="103"/>
      <c r="IYV83" s="102"/>
      <c r="IYW83" s="102"/>
      <c r="IYX83" s="103"/>
      <c r="IZC83" s="102"/>
      <c r="IZD83" s="102"/>
      <c r="IZE83" s="103"/>
      <c r="IZJ83" s="102"/>
      <c r="IZK83" s="102"/>
      <c r="IZL83" s="103"/>
      <c r="IZQ83" s="102"/>
      <c r="IZR83" s="102"/>
      <c r="IZS83" s="103"/>
      <c r="IZX83" s="102"/>
      <c r="IZY83" s="102"/>
      <c r="IZZ83" s="103"/>
      <c r="JAE83" s="102"/>
      <c r="JAF83" s="102"/>
      <c r="JAG83" s="103"/>
      <c r="JAL83" s="102"/>
      <c r="JAM83" s="102"/>
      <c r="JAN83" s="103"/>
      <c r="JAS83" s="102"/>
      <c r="JAT83" s="102"/>
      <c r="JAU83" s="103"/>
      <c r="JAZ83" s="102"/>
      <c r="JBA83" s="102"/>
      <c r="JBB83" s="103"/>
      <c r="JBG83" s="102"/>
      <c r="JBH83" s="102"/>
      <c r="JBI83" s="103"/>
      <c r="JBN83" s="102"/>
      <c r="JBO83" s="102"/>
      <c r="JBP83" s="103"/>
      <c r="JBU83" s="102"/>
      <c r="JBV83" s="102"/>
      <c r="JBW83" s="103"/>
      <c r="JCB83" s="102"/>
      <c r="JCC83" s="102"/>
      <c r="JCD83" s="103"/>
      <c r="JCI83" s="102"/>
      <c r="JCJ83" s="102"/>
      <c r="JCK83" s="103"/>
      <c r="JCP83" s="102"/>
      <c r="JCQ83" s="102"/>
      <c r="JCR83" s="103"/>
      <c r="JCW83" s="102"/>
      <c r="JCX83" s="102"/>
      <c r="JCY83" s="103"/>
      <c r="JDD83" s="102"/>
      <c r="JDE83" s="102"/>
      <c r="JDF83" s="103"/>
      <c r="JDK83" s="102"/>
      <c r="JDL83" s="102"/>
      <c r="JDM83" s="103"/>
      <c r="JDR83" s="102"/>
      <c r="JDS83" s="102"/>
      <c r="JDT83" s="103"/>
      <c r="JDY83" s="102"/>
      <c r="JDZ83" s="102"/>
      <c r="JEA83" s="103"/>
      <c r="JEF83" s="102"/>
      <c r="JEG83" s="102"/>
      <c r="JEH83" s="103"/>
      <c r="JEM83" s="102"/>
      <c r="JEN83" s="102"/>
      <c r="JEO83" s="103"/>
      <c r="JET83" s="102"/>
      <c r="JEU83" s="102"/>
      <c r="JEV83" s="103"/>
      <c r="JFA83" s="102"/>
      <c r="JFB83" s="102"/>
      <c r="JFC83" s="103"/>
      <c r="JFH83" s="102"/>
      <c r="JFI83" s="102"/>
      <c r="JFJ83" s="103"/>
      <c r="JFO83" s="102"/>
      <c r="JFP83" s="102"/>
      <c r="JFQ83" s="103"/>
      <c r="JFV83" s="102"/>
      <c r="JFW83" s="102"/>
      <c r="JFX83" s="103"/>
      <c r="JGC83" s="102"/>
      <c r="JGD83" s="102"/>
      <c r="JGE83" s="103"/>
      <c r="JGJ83" s="102"/>
      <c r="JGK83" s="102"/>
      <c r="JGL83" s="103"/>
      <c r="JGQ83" s="102"/>
      <c r="JGR83" s="102"/>
      <c r="JGS83" s="103"/>
      <c r="JGX83" s="102"/>
      <c r="JGY83" s="102"/>
      <c r="JGZ83" s="103"/>
      <c r="JHE83" s="102"/>
      <c r="JHF83" s="102"/>
      <c r="JHG83" s="103"/>
      <c r="JHL83" s="102"/>
      <c r="JHM83" s="102"/>
      <c r="JHN83" s="103"/>
      <c r="JHS83" s="102"/>
      <c r="JHT83" s="102"/>
      <c r="JHU83" s="103"/>
      <c r="JHZ83" s="102"/>
      <c r="JIA83" s="102"/>
      <c r="JIB83" s="103"/>
      <c r="JIG83" s="102"/>
      <c r="JIH83" s="102"/>
      <c r="JII83" s="103"/>
      <c r="JIN83" s="102"/>
      <c r="JIO83" s="102"/>
      <c r="JIP83" s="103"/>
      <c r="JIU83" s="102"/>
      <c r="JIV83" s="102"/>
      <c r="JIW83" s="103"/>
      <c r="JJB83" s="102"/>
      <c r="JJC83" s="102"/>
      <c r="JJD83" s="103"/>
      <c r="JJI83" s="102"/>
      <c r="JJJ83" s="102"/>
      <c r="JJK83" s="103"/>
      <c r="JJP83" s="102"/>
      <c r="JJQ83" s="102"/>
      <c r="JJR83" s="103"/>
      <c r="JJW83" s="102"/>
      <c r="JJX83" s="102"/>
      <c r="JJY83" s="103"/>
      <c r="JKD83" s="102"/>
      <c r="JKE83" s="102"/>
      <c r="JKF83" s="103"/>
      <c r="JKK83" s="102"/>
      <c r="JKL83" s="102"/>
      <c r="JKM83" s="103"/>
      <c r="JKR83" s="102"/>
      <c r="JKS83" s="102"/>
      <c r="JKT83" s="103"/>
      <c r="JKY83" s="102"/>
      <c r="JKZ83" s="102"/>
      <c r="JLA83" s="103"/>
      <c r="JLF83" s="102"/>
      <c r="JLG83" s="102"/>
      <c r="JLH83" s="103"/>
      <c r="JLM83" s="102"/>
      <c r="JLN83" s="102"/>
      <c r="JLO83" s="103"/>
      <c r="JLT83" s="102"/>
      <c r="JLU83" s="102"/>
      <c r="JLV83" s="103"/>
      <c r="JMA83" s="102"/>
      <c r="JMB83" s="102"/>
      <c r="JMC83" s="103"/>
      <c r="JMH83" s="102"/>
      <c r="JMI83" s="102"/>
      <c r="JMJ83" s="103"/>
      <c r="JMO83" s="102"/>
      <c r="JMP83" s="102"/>
      <c r="JMQ83" s="103"/>
      <c r="JMV83" s="102"/>
      <c r="JMW83" s="102"/>
      <c r="JMX83" s="103"/>
      <c r="JNC83" s="102"/>
      <c r="JND83" s="102"/>
      <c r="JNE83" s="103"/>
      <c r="JNJ83" s="102"/>
      <c r="JNK83" s="102"/>
      <c r="JNL83" s="103"/>
      <c r="JNQ83" s="102"/>
      <c r="JNR83" s="102"/>
      <c r="JNS83" s="103"/>
      <c r="JNX83" s="102"/>
      <c r="JNY83" s="102"/>
      <c r="JNZ83" s="103"/>
      <c r="JOE83" s="102"/>
      <c r="JOF83" s="102"/>
      <c r="JOG83" s="103"/>
      <c r="JOL83" s="102"/>
      <c r="JOM83" s="102"/>
      <c r="JON83" s="103"/>
      <c r="JOS83" s="102"/>
      <c r="JOT83" s="102"/>
      <c r="JOU83" s="103"/>
      <c r="JOZ83" s="102"/>
      <c r="JPA83" s="102"/>
      <c r="JPB83" s="103"/>
      <c r="JPG83" s="102"/>
      <c r="JPH83" s="102"/>
      <c r="JPI83" s="103"/>
      <c r="JPN83" s="102"/>
      <c r="JPO83" s="102"/>
      <c r="JPP83" s="103"/>
      <c r="JPU83" s="102"/>
      <c r="JPV83" s="102"/>
      <c r="JPW83" s="103"/>
      <c r="JQB83" s="102"/>
      <c r="JQC83" s="102"/>
      <c r="JQD83" s="103"/>
      <c r="JQI83" s="102"/>
      <c r="JQJ83" s="102"/>
      <c r="JQK83" s="103"/>
      <c r="JQP83" s="102"/>
      <c r="JQQ83" s="102"/>
      <c r="JQR83" s="103"/>
      <c r="JQW83" s="102"/>
      <c r="JQX83" s="102"/>
      <c r="JQY83" s="103"/>
      <c r="JRD83" s="102"/>
      <c r="JRE83" s="102"/>
      <c r="JRF83" s="103"/>
      <c r="JRK83" s="102"/>
      <c r="JRL83" s="102"/>
      <c r="JRM83" s="103"/>
      <c r="JRR83" s="102"/>
      <c r="JRS83" s="102"/>
      <c r="JRT83" s="103"/>
      <c r="JRY83" s="102"/>
      <c r="JRZ83" s="102"/>
      <c r="JSA83" s="103"/>
      <c r="JSF83" s="102"/>
      <c r="JSG83" s="102"/>
      <c r="JSH83" s="103"/>
      <c r="JSM83" s="102"/>
      <c r="JSN83" s="102"/>
      <c r="JSO83" s="103"/>
      <c r="JST83" s="102"/>
      <c r="JSU83" s="102"/>
      <c r="JSV83" s="103"/>
      <c r="JTA83" s="102"/>
      <c r="JTB83" s="102"/>
      <c r="JTC83" s="103"/>
      <c r="JTH83" s="102"/>
      <c r="JTI83" s="102"/>
      <c r="JTJ83" s="103"/>
      <c r="JTO83" s="102"/>
      <c r="JTP83" s="102"/>
      <c r="JTQ83" s="103"/>
      <c r="JTV83" s="102"/>
      <c r="JTW83" s="102"/>
      <c r="JTX83" s="103"/>
      <c r="JUC83" s="102"/>
      <c r="JUD83" s="102"/>
      <c r="JUE83" s="103"/>
      <c r="JUJ83" s="102"/>
      <c r="JUK83" s="102"/>
      <c r="JUL83" s="103"/>
      <c r="JUQ83" s="102"/>
      <c r="JUR83" s="102"/>
      <c r="JUS83" s="103"/>
      <c r="JUX83" s="102"/>
      <c r="JUY83" s="102"/>
      <c r="JUZ83" s="103"/>
      <c r="JVE83" s="102"/>
      <c r="JVF83" s="102"/>
      <c r="JVG83" s="103"/>
      <c r="JVL83" s="102"/>
      <c r="JVM83" s="102"/>
      <c r="JVN83" s="103"/>
      <c r="JVS83" s="102"/>
      <c r="JVT83" s="102"/>
      <c r="JVU83" s="103"/>
      <c r="JVZ83" s="102"/>
      <c r="JWA83" s="102"/>
      <c r="JWB83" s="103"/>
      <c r="JWG83" s="102"/>
      <c r="JWH83" s="102"/>
      <c r="JWI83" s="103"/>
      <c r="JWN83" s="102"/>
      <c r="JWO83" s="102"/>
      <c r="JWP83" s="103"/>
      <c r="JWU83" s="102"/>
      <c r="JWV83" s="102"/>
      <c r="JWW83" s="103"/>
      <c r="JXB83" s="102"/>
      <c r="JXC83" s="102"/>
      <c r="JXD83" s="103"/>
      <c r="JXI83" s="102"/>
      <c r="JXJ83" s="102"/>
      <c r="JXK83" s="103"/>
      <c r="JXP83" s="102"/>
      <c r="JXQ83" s="102"/>
      <c r="JXR83" s="103"/>
      <c r="JXW83" s="102"/>
      <c r="JXX83" s="102"/>
      <c r="JXY83" s="103"/>
      <c r="JYD83" s="102"/>
      <c r="JYE83" s="102"/>
      <c r="JYF83" s="103"/>
      <c r="JYK83" s="102"/>
      <c r="JYL83" s="102"/>
      <c r="JYM83" s="103"/>
      <c r="JYR83" s="102"/>
      <c r="JYS83" s="102"/>
      <c r="JYT83" s="103"/>
      <c r="JYY83" s="102"/>
      <c r="JYZ83" s="102"/>
      <c r="JZA83" s="103"/>
      <c r="JZF83" s="102"/>
      <c r="JZG83" s="102"/>
      <c r="JZH83" s="103"/>
      <c r="JZM83" s="102"/>
      <c r="JZN83" s="102"/>
      <c r="JZO83" s="103"/>
      <c r="JZT83" s="102"/>
      <c r="JZU83" s="102"/>
      <c r="JZV83" s="103"/>
      <c r="KAA83" s="102"/>
      <c r="KAB83" s="102"/>
      <c r="KAC83" s="103"/>
      <c r="KAH83" s="102"/>
      <c r="KAI83" s="102"/>
      <c r="KAJ83" s="103"/>
      <c r="KAO83" s="102"/>
      <c r="KAP83" s="102"/>
      <c r="KAQ83" s="103"/>
      <c r="KAV83" s="102"/>
      <c r="KAW83" s="102"/>
      <c r="KAX83" s="103"/>
      <c r="KBC83" s="102"/>
      <c r="KBD83" s="102"/>
      <c r="KBE83" s="103"/>
      <c r="KBJ83" s="102"/>
      <c r="KBK83" s="102"/>
      <c r="KBL83" s="103"/>
      <c r="KBQ83" s="102"/>
      <c r="KBR83" s="102"/>
      <c r="KBS83" s="103"/>
      <c r="KBX83" s="102"/>
      <c r="KBY83" s="102"/>
      <c r="KBZ83" s="103"/>
      <c r="KCE83" s="102"/>
      <c r="KCF83" s="102"/>
      <c r="KCG83" s="103"/>
      <c r="KCL83" s="102"/>
      <c r="KCM83" s="102"/>
      <c r="KCN83" s="103"/>
      <c r="KCS83" s="102"/>
      <c r="KCT83" s="102"/>
      <c r="KCU83" s="103"/>
      <c r="KCZ83" s="102"/>
      <c r="KDA83" s="102"/>
      <c r="KDB83" s="103"/>
      <c r="KDG83" s="102"/>
      <c r="KDH83" s="102"/>
      <c r="KDI83" s="103"/>
      <c r="KDN83" s="102"/>
      <c r="KDO83" s="102"/>
      <c r="KDP83" s="103"/>
      <c r="KDU83" s="102"/>
      <c r="KDV83" s="102"/>
      <c r="KDW83" s="103"/>
      <c r="KEB83" s="102"/>
      <c r="KEC83" s="102"/>
      <c r="KED83" s="103"/>
      <c r="KEI83" s="102"/>
      <c r="KEJ83" s="102"/>
      <c r="KEK83" s="103"/>
      <c r="KEP83" s="102"/>
      <c r="KEQ83" s="102"/>
      <c r="KER83" s="103"/>
      <c r="KEW83" s="102"/>
      <c r="KEX83" s="102"/>
      <c r="KEY83" s="103"/>
      <c r="KFD83" s="102"/>
      <c r="KFE83" s="102"/>
      <c r="KFF83" s="103"/>
      <c r="KFK83" s="102"/>
      <c r="KFL83" s="102"/>
      <c r="KFM83" s="103"/>
      <c r="KFR83" s="102"/>
      <c r="KFS83" s="102"/>
      <c r="KFT83" s="103"/>
      <c r="KFY83" s="102"/>
      <c r="KFZ83" s="102"/>
      <c r="KGA83" s="103"/>
      <c r="KGF83" s="102"/>
      <c r="KGG83" s="102"/>
      <c r="KGH83" s="103"/>
      <c r="KGM83" s="102"/>
      <c r="KGN83" s="102"/>
      <c r="KGO83" s="103"/>
      <c r="KGT83" s="102"/>
      <c r="KGU83" s="102"/>
      <c r="KGV83" s="103"/>
      <c r="KHA83" s="102"/>
      <c r="KHB83" s="102"/>
      <c r="KHC83" s="103"/>
      <c r="KHH83" s="102"/>
      <c r="KHI83" s="102"/>
      <c r="KHJ83" s="103"/>
      <c r="KHO83" s="102"/>
      <c r="KHP83" s="102"/>
      <c r="KHQ83" s="103"/>
      <c r="KHV83" s="102"/>
      <c r="KHW83" s="102"/>
      <c r="KHX83" s="103"/>
      <c r="KIC83" s="102"/>
      <c r="KID83" s="102"/>
      <c r="KIE83" s="103"/>
      <c r="KIJ83" s="102"/>
      <c r="KIK83" s="102"/>
      <c r="KIL83" s="103"/>
      <c r="KIQ83" s="102"/>
      <c r="KIR83" s="102"/>
      <c r="KIS83" s="103"/>
      <c r="KIX83" s="102"/>
      <c r="KIY83" s="102"/>
      <c r="KIZ83" s="103"/>
      <c r="KJE83" s="102"/>
      <c r="KJF83" s="102"/>
      <c r="KJG83" s="103"/>
      <c r="KJL83" s="102"/>
      <c r="KJM83" s="102"/>
      <c r="KJN83" s="103"/>
      <c r="KJS83" s="102"/>
      <c r="KJT83" s="102"/>
      <c r="KJU83" s="103"/>
      <c r="KJZ83" s="102"/>
      <c r="KKA83" s="102"/>
      <c r="KKB83" s="103"/>
      <c r="KKG83" s="102"/>
      <c r="KKH83" s="102"/>
      <c r="KKI83" s="103"/>
      <c r="KKN83" s="102"/>
      <c r="KKO83" s="102"/>
      <c r="KKP83" s="103"/>
      <c r="KKU83" s="102"/>
      <c r="KKV83" s="102"/>
      <c r="KKW83" s="103"/>
      <c r="KLB83" s="102"/>
      <c r="KLC83" s="102"/>
      <c r="KLD83" s="103"/>
      <c r="KLI83" s="102"/>
      <c r="KLJ83" s="102"/>
      <c r="KLK83" s="103"/>
      <c r="KLP83" s="102"/>
      <c r="KLQ83" s="102"/>
      <c r="KLR83" s="103"/>
      <c r="KLW83" s="102"/>
      <c r="KLX83" s="102"/>
      <c r="KLY83" s="103"/>
      <c r="KMD83" s="102"/>
      <c r="KME83" s="102"/>
      <c r="KMF83" s="103"/>
      <c r="KMK83" s="102"/>
      <c r="KML83" s="102"/>
      <c r="KMM83" s="103"/>
      <c r="KMR83" s="102"/>
      <c r="KMS83" s="102"/>
      <c r="KMT83" s="103"/>
      <c r="KMY83" s="102"/>
      <c r="KMZ83" s="102"/>
      <c r="KNA83" s="103"/>
      <c r="KNF83" s="102"/>
      <c r="KNG83" s="102"/>
      <c r="KNH83" s="103"/>
      <c r="KNM83" s="102"/>
      <c r="KNN83" s="102"/>
      <c r="KNO83" s="103"/>
      <c r="KNT83" s="102"/>
      <c r="KNU83" s="102"/>
      <c r="KNV83" s="103"/>
      <c r="KOA83" s="102"/>
      <c r="KOB83" s="102"/>
      <c r="KOC83" s="103"/>
      <c r="KOH83" s="102"/>
      <c r="KOI83" s="102"/>
      <c r="KOJ83" s="103"/>
      <c r="KOO83" s="102"/>
      <c r="KOP83" s="102"/>
      <c r="KOQ83" s="103"/>
      <c r="KOV83" s="102"/>
      <c r="KOW83" s="102"/>
      <c r="KOX83" s="103"/>
      <c r="KPC83" s="102"/>
      <c r="KPD83" s="102"/>
      <c r="KPE83" s="103"/>
      <c r="KPJ83" s="102"/>
      <c r="KPK83" s="102"/>
      <c r="KPL83" s="103"/>
      <c r="KPQ83" s="102"/>
      <c r="KPR83" s="102"/>
      <c r="KPS83" s="103"/>
      <c r="KPX83" s="102"/>
      <c r="KPY83" s="102"/>
      <c r="KPZ83" s="103"/>
      <c r="KQE83" s="102"/>
      <c r="KQF83" s="102"/>
      <c r="KQG83" s="103"/>
      <c r="KQL83" s="102"/>
      <c r="KQM83" s="102"/>
      <c r="KQN83" s="103"/>
      <c r="KQS83" s="102"/>
      <c r="KQT83" s="102"/>
      <c r="KQU83" s="103"/>
      <c r="KQZ83" s="102"/>
      <c r="KRA83" s="102"/>
      <c r="KRB83" s="103"/>
      <c r="KRG83" s="102"/>
      <c r="KRH83" s="102"/>
      <c r="KRI83" s="103"/>
      <c r="KRN83" s="102"/>
      <c r="KRO83" s="102"/>
      <c r="KRP83" s="103"/>
      <c r="KRU83" s="102"/>
      <c r="KRV83" s="102"/>
      <c r="KRW83" s="103"/>
      <c r="KSB83" s="102"/>
      <c r="KSC83" s="102"/>
      <c r="KSD83" s="103"/>
      <c r="KSI83" s="102"/>
      <c r="KSJ83" s="102"/>
      <c r="KSK83" s="103"/>
      <c r="KSP83" s="102"/>
      <c r="KSQ83" s="102"/>
      <c r="KSR83" s="103"/>
      <c r="KSW83" s="102"/>
      <c r="KSX83" s="102"/>
      <c r="KSY83" s="103"/>
      <c r="KTD83" s="102"/>
      <c r="KTE83" s="102"/>
      <c r="KTF83" s="103"/>
      <c r="KTK83" s="102"/>
      <c r="KTL83" s="102"/>
      <c r="KTM83" s="103"/>
      <c r="KTR83" s="102"/>
      <c r="KTS83" s="102"/>
      <c r="KTT83" s="103"/>
      <c r="KTY83" s="102"/>
      <c r="KTZ83" s="102"/>
      <c r="KUA83" s="103"/>
      <c r="KUF83" s="102"/>
      <c r="KUG83" s="102"/>
      <c r="KUH83" s="103"/>
      <c r="KUM83" s="102"/>
      <c r="KUN83" s="102"/>
      <c r="KUO83" s="103"/>
      <c r="KUT83" s="102"/>
      <c r="KUU83" s="102"/>
      <c r="KUV83" s="103"/>
      <c r="KVA83" s="102"/>
      <c r="KVB83" s="102"/>
      <c r="KVC83" s="103"/>
      <c r="KVH83" s="102"/>
      <c r="KVI83" s="102"/>
      <c r="KVJ83" s="103"/>
      <c r="KVO83" s="102"/>
      <c r="KVP83" s="102"/>
      <c r="KVQ83" s="103"/>
      <c r="KVV83" s="102"/>
      <c r="KVW83" s="102"/>
      <c r="KVX83" s="103"/>
      <c r="KWC83" s="102"/>
      <c r="KWD83" s="102"/>
      <c r="KWE83" s="103"/>
      <c r="KWJ83" s="102"/>
      <c r="KWK83" s="102"/>
      <c r="KWL83" s="103"/>
      <c r="KWQ83" s="102"/>
      <c r="KWR83" s="102"/>
      <c r="KWS83" s="103"/>
      <c r="KWX83" s="102"/>
      <c r="KWY83" s="102"/>
      <c r="KWZ83" s="103"/>
      <c r="KXE83" s="102"/>
      <c r="KXF83" s="102"/>
      <c r="KXG83" s="103"/>
      <c r="KXL83" s="102"/>
      <c r="KXM83" s="102"/>
      <c r="KXN83" s="103"/>
      <c r="KXS83" s="102"/>
      <c r="KXT83" s="102"/>
      <c r="KXU83" s="103"/>
      <c r="KXZ83" s="102"/>
      <c r="KYA83" s="102"/>
      <c r="KYB83" s="103"/>
      <c r="KYG83" s="102"/>
      <c r="KYH83" s="102"/>
      <c r="KYI83" s="103"/>
      <c r="KYN83" s="102"/>
      <c r="KYO83" s="102"/>
      <c r="KYP83" s="103"/>
      <c r="KYU83" s="102"/>
      <c r="KYV83" s="102"/>
      <c r="KYW83" s="103"/>
      <c r="KZB83" s="102"/>
      <c r="KZC83" s="102"/>
      <c r="KZD83" s="103"/>
      <c r="KZI83" s="102"/>
      <c r="KZJ83" s="102"/>
      <c r="KZK83" s="103"/>
      <c r="KZP83" s="102"/>
      <c r="KZQ83" s="102"/>
      <c r="KZR83" s="103"/>
      <c r="KZW83" s="102"/>
      <c r="KZX83" s="102"/>
      <c r="KZY83" s="103"/>
      <c r="LAD83" s="102"/>
      <c r="LAE83" s="102"/>
      <c r="LAF83" s="103"/>
      <c r="LAK83" s="102"/>
      <c r="LAL83" s="102"/>
      <c r="LAM83" s="103"/>
      <c r="LAR83" s="102"/>
      <c r="LAS83" s="102"/>
      <c r="LAT83" s="103"/>
      <c r="LAY83" s="102"/>
      <c r="LAZ83" s="102"/>
      <c r="LBA83" s="103"/>
      <c r="LBF83" s="102"/>
      <c r="LBG83" s="102"/>
      <c r="LBH83" s="103"/>
      <c r="LBM83" s="102"/>
      <c r="LBN83" s="102"/>
      <c r="LBO83" s="103"/>
      <c r="LBT83" s="102"/>
      <c r="LBU83" s="102"/>
      <c r="LBV83" s="103"/>
      <c r="LCA83" s="102"/>
      <c r="LCB83" s="102"/>
      <c r="LCC83" s="103"/>
      <c r="LCH83" s="102"/>
      <c r="LCI83" s="102"/>
      <c r="LCJ83" s="103"/>
      <c r="LCO83" s="102"/>
      <c r="LCP83" s="102"/>
      <c r="LCQ83" s="103"/>
      <c r="LCV83" s="102"/>
      <c r="LCW83" s="102"/>
      <c r="LCX83" s="103"/>
      <c r="LDC83" s="102"/>
      <c r="LDD83" s="102"/>
      <c r="LDE83" s="103"/>
      <c r="LDJ83" s="102"/>
      <c r="LDK83" s="102"/>
      <c r="LDL83" s="103"/>
      <c r="LDQ83" s="102"/>
      <c r="LDR83" s="102"/>
      <c r="LDS83" s="103"/>
      <c r="LDX83" s="102"/>
      <c r="LDY83" s="102"/>
      <c r="LDZ83" s="103"/>
      <c r="LEE83" s="102"/>
      <c r="LEF83" s="102"/>
      <c r="LEG83" s="103"/>
      <c r="LEL83" s="102"/>
      <c r="LEM83" s="102"/>
      <c r="LEN83" s="103"/>
      <c r="LES83" s="102"/>
      <c r="LET83" s="102"/>
      <c r="LEU83" s="103"/>
      <c r="LEZ83" s="102"/>
      <c r="LFA83" s="102"/>
      <c r="LFB83" s="103"/>
      <c r="LFG83" s="102"/>
      <c r="LFH83" s="102"/>
      <c r="LFI83" s="103"/>
      <c r="LFN83" s="102"/>
      <c r="LFO83" s="102"/>
      <c r="LFP83" s="103"/>
      <c r="LFU83" s="102"/>
      <c r="LFV83" s="102"/>
      <c r="LFW83" s="103"/>
      <c r="LGB83" s="102"/>
      <c r="LGC83" s="102"/>
      <c r="LGD83" s="103"/>
      <c r="LGI83" s="102"/>
      <c r="LGJ83" s="102"/>
      <c r="LGK83" s="103"/>
      <c r="LGP83" s="102"/>
      <c r="LGQ83" s="102"/>
      <c r="LGR83" s="103"/>
      <c r="LGW83" s="102"/>
      <c r="LGX83" s="102"/>
      <c r="LGY83" s="103"/>
      <c r="LHD83" s="102"/>
      <c r="LHE83" s="102"/>
      <c r="LHF83" s="103"/>
      <c r="LHK83" s="102"/>
      <c r="LHL83" s="102"/>
      <c r="LHM83" s="103"/>
      <c r="LHR83" s="102"/>
      <c r="LHS83" s="102"/>
      <c r="LHT83" s="103"/>
      <c r="LHY83" s="102"/>
      <c r="LHZ83" s="102"/>
      <c r="LIA83" s="103"/>
      <c r="LIF83" s="102"/>
      <c r="LIG83" s="102"/>
      <c r="LIH83" s="103"/>
      <c r="LIM83" s="102"/>
      <c r="LIN83" s="102"/>
      <c r="LIO83" s="103"/>
      <c r="LIT83" s="102"/>
      <c r="LIU83" s="102"/>
      <c r="LIV83" s="103"/>
      <c r="LJA83" s="102"/>
      <c r="LJB83" s="102"/>
      <c r="LJC83" s="103"/>
      <c r="LJH83" s="102"/>
      <c r="LJI83" s="102"/>
      <c r="LJJ83" s="103"/>
      <c r="LJO83" s="102"/>
      <c r="LJP83" s="102"/>
      <c r="LJQ83" s="103"/>
      <c r="LJV83" s="102"/>
      <c r="LJW83" s="102"/>
      <c r="LJX83" s="103"/>
      <c r="LKC83" s="102"/>
      <c r="LKD83" s="102"/>
      <c r="LKE83" s="103"/>
      <c r="LKJ83" s="102"/>
      <c r="LKK83" s="102"/>
      <c r="LKL83" s="103"/>
      <c r="LKQ83" s="102"/>
      <c r="LKR83" s="102"/>
      <c r="LKS83" s="103"/>
      <c r="LKX83" s="102"/>
      <c r="LKY83" s="102"/>
      <c r="LKZ83" s="103"/>
      <c r="LLE83" s="102"/>
      <c r="LLF83" s="102"/>
      <c r="LLG83" s="103"/>
      <c r="LLL83" s="102"/>
      <c r="LLM83" s="102"/>
      <c r="LLN83" s="103"/>
      <c r="LLS83" s="102"/>
      <c r="LLT83" s="102"/>
      <c r="LLU83" s="103"/>
      <c r="LLZ83" s="102"/>
      <c r="LMA83" s="102"/>
      <c r="LMB83" s="103"/>
      <c r="LMG83" s="102"/>
      <c r="LMH83" s="102"/>
      <c r="LMI83" s="103"/>
      <c r="LMN83" s="102"/>
      <c r="LMO83" s="102"/>
      <c r="LMP83" s="103"/>
      <c r="LMU83" s="102"/>
      <c r="LMV83" s="102"/>
      <c r="LMW83" s="103"/>
      <c r="LNB83" s="102"/>
      <c r="LNC83" s="102"/>
      <c r="LND83" s="103"/>
      <c r="LNI83" s="102"/>
      <c r="LNJ83" s="102"/>
      <c r="LNK83" s="103"/>
      <c r="LNP83" s="102"/>
      <c r="LNQ83" s="102"/>
      <c r="LNR83" s="103"/>
      <c r="LNW83" s="102"/>
      <c r="LNX83" s="102"/>
      <c r="LNY83" s="103"/>
      <c r="LOD83" s="102"/>
      <c r="LOE83" s="102"/>
      <c r="LOF83" s="103"/>
      <c r="LOK83" s="102"/>
      <c r="LOL83" s="102"/>
      <c r="LOM83" s="103"/>
      <c r="LOR83" s="102"/>
      <c r="LOS83" s="102"/>
      <c r="LOT83" s="103"/>
      <c r="LOY83" s="102"/>
      <c r="LOZ83" s="102"/>
      <c r="LPA83" s="103"/>
      <c r="LPF83" s="102"/>
      <c r="LPG83" s="102"/>
      <c r="LPH83" s="103"/>
      <c r="LPM83" s="102"/>
      <c r="LPN83" s="102"/>
      <c r="LPO83" s="103"/>
      <c r="LPT83" s="102"/>
      <c r="LPU83" s="102"/>
      <c r="LPV83" s="103"/>
      <c r="LQA83" s="102"/>
      <c r="LQB83" s="102"/>
      <c r="LQC83" s="103"/>
      <c r="LQH83" s="102"/>
      <c r="LQI83" s="102"/>
      <c r="LQJ83" s="103"/>
      <c r="LQO83" s="102"/>
      <c r="LQP83" s="102"/>
      <c r="LQQ83" s="103"/>
      <c r="LQV83" s="102"/>
      <c r="LQW83" s="102"/>
      <c r="LQX83" s="103"/>
      <c r="LRC83" s="102"/>
      <c r="LRD83" s="102"/>
      <c r="LRE83" s="103"/>
      <c r="LRJ83" s="102"/>
      <c r="LRK83" s="102"/>
      <c r="LRL83" s="103"/>
      <c r="LRQ83" s="102"/>
      <c r="LRR83" s="102"/>
      <c r="LRS83" s="103"/>
      <c r="LRX83" s="102"/>
      <c r="LRY83" s="102"/>
      <c r="LRZ83" s="103"/>
      <c r="LSE83" s="102"/>
      <c r="LSF83" s="102"/>
      <c r="LSG83" s="103"/>
      <c r="LSL83" s="102"/>
      <c r="LSM83" s="102"/>
      <c r="LSN83" s="103"/>
      <c r="LSS83" s="102"/>
      <c r="LST83" s="102"/>
      <c r="LSU83" s="103"/>
      <c r="LSZ83" s="102"/>
      <c r="LTA83" s="102"/>
      <c r="LTB83" s="103"/>
      <c r="LTG83" s="102"/>
      <c r="LTH83" s="102"/>
      <c r="LTI83" s="103"/>
      <c r="LTN83" s="102"/>
      <c r="LTO83" s="102"/>
      <c r="LTP83" s="103"/>
      <c r="LTU83" s="102"/>
      <c r="LTV83" s="102"/>
      <c r="LTW83" s="103"/>
      <c r="LUB83" s="102"/>
      <c r="LUC83" s="102"/>
      <c r="LUD83" s="103"/>
      <c r="LUI83" s="102"/>
      <c r="LUJ83" s="102"/>
      <c r="LUK83" s="103"/>
      <c r="LUP83" s="102"/>
      <c r="LUQ83" s="102"/>
      <c r="LUR83" s="103"/>
      <c r="LUW83" s="102"/>
      <c r="LUX83" s="102"/>
      <c r="LUY83" s="103"/>
      <c r="LVD83" s="102"/>
      <c r="LVE83" s="102"/>
      <c r="LVF83" s="103"/>
      <c r="LVK83" s="102"/>
      <c r="LVL83" s="102"/>
      <c r="LVM83" s="103"/>
      <c r="LVR83" s="102"/>
      <c r="LVS83" s="102"/>
      <c r="LVT83" s="103"/>
      <c r="LVY83" s="102"/>
      <c r="LVZ83" s="102"/>
      <c r="LWA83" s="103"/>
      <c r="LWF83" s="102"/>
      <c r="LWG83" s="102"/>
      <c r="LWH83" s="103"/>
      <c r="LWM83" s="102"/>
      <c r="LWN83" s="102"/>
      <c r="LWO83" s="103"/>
      <c r="LWT83" s="102"/>
      <c r="LWU83" s="102"/>
      <c r="LWV83" s="103"/>
      <c r="LXA83" s="102"/>
      <c r="LXB83" s="102"/>
      <c r="LXC83" s="103"/>
      <c r="LXH83" s="102"/>
      <c r="LXI83" s="102"/>
      <c r="LXJ83" s="103"/>
      <c r="LXO83" s="102"/>
      <c r="LXP83" s="102"/>
      <c r="LXQ83" s="103"/>
      <c r="LXV83" s="102"/>
      <c r="LXW83" s="102"/>
      <c r="LXX83" s="103"/>
      <c r="LYC83" s="102"/>
      <c r="LYD83" s="102"/>
      <c r="LYE83" s="103"/>
      <c r="LYJ83" s="102"/>
      <c r="LYK83" s="102"/>
      <c r="LYL83" s="103"/>
      <c r="LYQ83" s="102"/>
      <c r="LYR83" s="102"/>
      <c r="LYS83" s="103"/>
      <c r="LYX83" s="102"/>
      <c r="LYY83" s="102"/>
      <c r="LYZ83" s="103"/>
      <c r="LZE83" s="102"/>
      <c r="LZF83" s="102"/>
      <c r="LZG83" s="103"/>
      <c r="LZL83" s="102"/>
      <c r="LZM83" s="102"/>
      <c r="LZN83" s="103"/>
      <c r="LZS83" s="102"/>
      <c r="LZT83" s="102"/>
      <c r="LZU83" s="103"/>
      <c r="LZZ83" s="102"/>
      <c r="MAA83" s="102"/>
      <c r="MAB83" s="103"/>
      <c r="MAG83" s="102"/>
      <c r="MAH83" s="102"/>
      <c r="MAI83" s="103"/>
      <c r="MAN83" s="102"/>
      <c r="MAO83" s="102"/>
      <c r="MAP83" s="103"/>
      <c r="MAU83" s="102"/>
      <c r="MAV83" s="102"/>
      <c r="MAW83" s="103"/>
      <c r="MBB83" s="102"/>
      <c r="MBC83" s="102"/>
      <c r="MBD83" s="103"/>
      <c r="MBI83" s="102"/>
      <c r="MBJ83" s="102"/>
      <c r="MBK83" s="103"/>
      <c r="MBP83" s="102"/>
      <c r="MBQ83" s="102"/>
      <c r="MBR83" s="103"/>
      <c r="MBW83" s="102"/>
      <c r="MBX83" s="102"/>
      <c r="MBY83" s="103"/>
      <c r="MCD83" s="102"/>
      <c r="MCE83" s="102"/>
      <c r="MCF83" s="103"/>
      <c r="MCK83" s="102"/>
      <c r="MCL83" s="102"/>
      <c r="MCM83" s="103"/>
      <c r="MCR83" s="102"/>
      <c r="MCS83" s="102"/>
      <c r="MCT83" s="103"/>
      <c r="MCY83" s="102"/>
      <c r="MCZ83" s="102"/>
      <c r="MDA83" s="103"/>
      <c r="MDF83" s="102"/>
      <c r="MDG83" s="102"/>
      <c r="MDH83" s="103"/>
      <c r="MDM83" s="102"/>
      <c r="MDN83" s="102"/>
      <c r="MDO83" s="103"/>
      <c r="MDT83" s="102"/>
      <c r="MDU83" s="102"/>
      <c r="MDV83" s="103"/>
      <c r="MEA83" s="102"/>
      <c r="MEB83" s="102"/>
      <c r="MEC83" s="103"/>
      <c r="MEH83" s="102"/>
      <c r="MEI83" s="102"/>
      <c r="MEJ83" s="103"/>
      <c r="MEO83" s="102"/>
      <c r="MEP83" s="102"/>
      <c r="MEQ83" s="103"/>
      <c r="MEV83" s="102"/>
      <c r="MEW83" s="102"/>
      <c r="MEX83" s="103"/>
      <c r="MFC83" s="102"/>
      <c r="MFD83" s="102"/>
      <c r="MFE83" s="103"/>
      <c r="MFJ83" s="102"/>
      <c r="MFK83" s="102"/>
      <c r="MFL83" s="103"/>
      <c r="MFQ83" s="102"/>
      <c r="MFR83" s="102"/>
      <c r="MFS83" s="103"/>
      <c r="MFX83" s="102"/>
      <c r="MFY83" s="102"/>
      <c r="MFZ83" s="103"/>
      <c r="MGE83" s="102"/>
      <c r="MGF83" s="102"/>
      <c r="MGG83" s="103"/>
      <c r="MGL83" s="102"/>
      <c r="MGM83" s="102"/>
      <c r="MGN83" s="103"/>
      <c r="MGS83" s="102"/>
      <c r="MGT83" s="102"/>
      <c r="MGU83" s="103"/>
      <c r="MGZ83" s="102"/>
      <c r="MHA83" s="102"/>
      <c r="MHB83" s="103"/>
      <c r="MHG83" s="102"/>
      <c r="MHH83" s="102"/>
      <c r="MHI83" s="103"/>
      <c r="MHN83" s="102"/>
      <c r="MHO83" s="102"/>
      <c r="MHP83" s="103"/>
      <c r="MHU83" s="102"/>
      <c r="MHV83" s="102"/>
      <c r="MHW83" s="103"/>
      <c r="MIB83" s="102"/>
      <c r="MIC83" s="102"/>
      <c r="MID83" s="103"/>
      <c r="MII83" s="102"/>
      <c r="MIJ83" s="102"/>
      <c r="MIK83" s="103"/>
      <c r="MIP83" s="102"/>
      <c r="MIQ83" s="102"/>
      <c r="MIR83" s="103"/>
      <c r="MIW83" s="102"/>
      <c r="MIX83" s="102"/>
      <c r="MIY83" s="103"/>
      <c r="MJD83" s="102"/>
      <c r="MJE83" s="102"/>
      <c r="MJF83" s="103"/>
      <c r="MJK83" s="102"/>
      <c r="MJL83" s="102"/>
      <c r="MJM83" s="103"/>
      <c r="MJR83" s="102"/>
      <c r="MJS83" s="102"/>
      <c r="MJT83" s="103"/>
      <c r="MJY83" s="102"/>
      <c r="MJZ83" s="102"/>
      <c r="MKA83" s="103"/>
      <c r="MKF83" s="102"/>
      <c r="MKG83" s="102"/>
      <c r="MKH83" s="103"/>
      <c r="MKM83" s="102"/>
      <c r="MKN83" s="102"/>
      <c r="MKO83" s="103"/>
      <c r="MKT83" s="102"/>
      <c r="MKU83" s="102"/>
      <c r="MKV83" s="103"/>
      <c r="MLA83" s="102"/>
      <c r="MLB83" s="102"/>
      <c r="MLC83" s="103"/>
      <c r="MLH83" s="102"/>
      <c r="MLI83" s="102"/>
      <c r="MLJ83" s="103"/>
      <c r="MLO83" s="102"/>
      <c r="MLP83" s="102"/>
      <c r="MLQ83" s="103"/>
      <c r="MLV83" s="102"/>
      <c r="MLW83" s="102"/>
      <c r="MLX83" s="103"/>
      <c r="MMC83" s="102"/>
      <c r="MMD83" s="102"/>
      <c r="MME83" s="103"/>
      <c r="MMJ83" s="102"/>
      <c r="MMK83" s="102"/>
      <c r="MML83" s="103"/>
      <c r="MMQ83" s="102"/>
      <c r="MMR83" s="102"/>
      <c r="MMS83" s="103"/>
      <c r="MMX83" s="102"/>
      <c r="MMY83" s="102"/>
      <c r="MMZ83" s="103"/>
      <c r="MNE83" s="102"/>
      <c r="MNF83" s="102"/>
      <c r="MNG83" s="103"/>
      <c r="MNL83" s="102"/>
      <c r="MNM83" s="102"/>
      <c r="MNN83" s="103"/>
      <c r="MNS83" s="102"/>
      <c r="MNT83" s="102"/>
      <c r="MNU83" s="103"/>
      <c r="MNZ83" s="102"/>
      <c r="MOA83" s="102"/>
      <c r="MOB83" s="103"/>
      <c r="MOG83" s="102"/>
      <c r="MOH83" s="102"/>
      <c r="MOI83" s="103"/>
      <c r="MON83" s="102"/>
      <c r="MOO83" s="102"/>
      <c r="MOP83" s="103"/>
      <c r="MOU83" s="102"/>
      <c r="MOV83" s="102"/>
      <c r="MOW83" s="103"/>
      <c r="MPB83" s="102"/>
      <c r="MPC83" s="102"/>
      <c r="MPD83" s="103"/>
      <c r="MPI83" s="102"/>
      <c r="MPJ83" s="102"/>
      <c r="MPK83" s="103"/>
      <c r="MPP83" s="102"/>
      <c r="MPQ83" s="102"/>
      <c r="MPR83" s="103"/>
      <c r="MPW83" s="102"/>
      <c r="MPX83" s="102"/>
      <c r="MPY83" s="103"/>
      <c r="MQD83" s="102"/>
      <c r="MQE83" s="102"/>
      <c r="MQF83" s="103"/>
      <c r="MQK83" s="102"/>
      <c r="MQL83" s="102"/>
      <c r="MQM83" s="103"/>
      <c r="MQR83" s="102"/>
      <c r="MQS83" s="102"/>
      <c r="MQT83" s="103"/>
      <c r="MQY83" s="102"/>
      <c r="MQZ83" s="102"/>
      <c r="MRA83" s="103"/>
      <c r="MRF83" s="102"/>
      <c r="MRG83" s="102"/>
      <c r="MRH83" s="103"/>
      <c r="MRM83" s="102"/>
      <c r="MRN83" s="102"/>
      <c r="MRO83" s="103"/>
      <c r="MRT83" s="102"/>
      <c r="MRU83" s="102"/>
      <c r="MRV83" s="103"/>
      <c r="MSA83" s="102"/>
      <c r="MSB83" s="102"/>
      <c r="MSC83" s="103"/>
      <c r="MSH83" s="102"/>
      <c r="MSI83" s="102"/>
      <c r="MSJ83" s="103"/>
      <c r="MSO83" s="102"/>
      <c r="MSP83" s="102"/>
      <c r="MSQ83" s="103"/>
      <c r="MSV83" s="102"/>
      <c r="MSW83" s="102"/>
      <c r="MSX83" s="103"/>
      <c r="MTC83" s="102"/>
      <c r="MTD83" s="102"/>
      <c r="MTE83" s="103"/>
      <c r="MTJ83" s="102"/>
      <c r="MTK83" s="102"/>
      <c r="MTL83" s="103"/>
      <c r="MTQ83" s="102"/>
      <c r="MTR83" s="102"/>
      <c r="MTS83" s="103"/>
      <c r="MTX83" s="102"/>
      <c r="MTY83" s="102"/>
      <c r="MTZ83" s="103"/>
      <c r="MUE83" s="102"/>
      <c r="MUF83" s="102"/>
      <c r="MUG83" s="103"/>
      <c r="MUL83" s="102"/>
      <c r="MUM83" s="102"/>
      <c r="MUN83" s="103"/>
      <c r="MUS83" s="102"/>
      <c r="MUT83" s="102"/>
      <c r="MUU83" s="103"/>
      <c r="MUZ83" s="102"/>
      <c r="MVA83" s="102"/>
      <c r="MVB83" s="103"/>
      <c r="MVG83" s="102"/>
      <c r="MVH83" s="102"/>
      <c r="MVI83" s="103"/>
      <c r="MVN83" s="102"/>
      <c r="MVO83" s="102"/>
      <c r="MVP83" s="103"/>
      <c r="MVU83" s="102"/>
      <c r="MVV83" s="102"/>
      <c r="MVW83" s="103"/>
      <c r="MWB83" s="102"/>
      <c r="MWC83" s="102"/>
      <c r="MWD83" s="103"/>
      <c r="MWI83" s="102"/>
      <c r="MWJ83" s="102"/>
      <c r="MWK83" s="103"/>
      <c r="MWP83" s="102"/>
      <c r="MWQ83" s="102"/>
      <c r="MWR83" s="103"/>
      <c r="MWW83" s="102"/>
      <c r="MWX83" s="102"/>
      <c r="MWY83" s="103"/>
      <c r="MXD83" s="102"/>
      <c r="MXE83" s="102"/>
      <c r="MXF83" s="103"/>
      <c r="MXK83" s="102"/>
      <c r="MXL83" s="102"/>
      <c r="MXM83" s="103"/>
      <c r="MXR83" s="102"/>
      <c r="MXS83" s="102"/>
      <c r="MXT83" s="103"/>
      <c r="MXY83" s="102"/>
      <c r="MXZ83" s="102"/>
      <c r="MYA83" s="103"/>
      <c r="MYF83" s="102"/>
      <c r="MYG83" s="102"/>
      <c r="MYH83" s="103"/>
      <c r="MYM83" s="102"/>
      <c r="MYN83" s="102"/>
      <c r="MYO83" s="103"/>
      <c r="MYT83" s="102"/>
      <c r="MYU83" s="102"/>
      <c r="MYV83" s="103"/>
      <c r="MZA83" s="102"/>
      <c r="MZB83" s="102"/>
      <c r="MZC83" s="103"/>
      <c r="MZH83" s="102"/>
      <c r="MZI83" s="102"/>
      <c r="MZJ83" s="103"/>
      <c r="MZO83" s="102"/>
      <c r="MZP83" s="102"/>
      <c r="MZQ83" s="103"/>
      <c r="MZV83" s="102"/>
      <c r="MZW83" s="102"/>
      <c r="MZX83" s="103"/>
      <c r="NAC83" s="102"/>
      <c r="NAD83" s="102"/>
      <c r="NAE83" s="103"/>
      <c r="NAJ83" s="102"/>
      <c r="NAK83" s="102"/>
      <c r="NAL83" s="103"/>
      <c r="NAQ83" s="102"/>
      <c r="NAR83" s="102"/>
      <c r="NAS83" s="103"/>
      <c r="NAX83" s="102"/>
      <c r="NAY83" s="102"/>
      <c r="NAZ83" s="103"/>
      <c r="NBE83" s="102"/>
      <c r="NBF83" s="102"/>
      <c r="NBG83" s="103"/>
      <c r="NBL83" s="102"/>
      <c r="NBM83" s="102"/>
      <c r="NBN83" s="103"/>
      <c r="NBS83" s="102"/>
      <c r="NBT83" s="102"/>
      <c r="NBU83" s="103"/>
      <c r="NBZ83" s="102"/>
      <c r="NCA83" s="102"/>
      <c r="NCB83" s="103"/>
      <c r="NCG83" s="102"/>
      <c r="NCH83" s="102"/>
      <c r="NCI83" s="103"/>
      <c r="NCN83" s="102"/>
      <c r="NCO83" s="102"/>
      <c r="NCP83" s="103"/>
      <c r="NCU83" s="102"/>
      <c r="NCV83" s="102"/>
      <c r="NCW83" s="103"/>
      <c r="NDB83" s="102"/>
      <c r="NDC83" s="102"/>
      <c r="NDD83" s="103"/>
      <c r="NDI83" s="102"/>
      <c r="NDJ83" s="102"/>
      <c r="NDK83" s="103"/>
      <c r="NDP83" s="102"/>
      <c r="NDQ83" s="102"/>
      <c r="NDR83" s="103"/>
      <c r="NDW83" s="102"/>
      <c r="NDX83" s="102"/>
      <c r="NDY83" s="103"/>
      <c r="NED83" s="102"/>
      <c r="NEE83" s="102"/>
      <c r="NEF83" s="103"/>
      <c r="NEK83" s="102"/>
      <c r="NEL83" s="102"/>
      <c r="NEM83" s="103"/>
      <c r="NER83" s="102"/>
      <c r="NES83" s="102"/>
      <c r="NET83" s="103"/>
      <c r="NEY83" s="102"/>
      <c r="NEZ83" s="102"/>
      <c r="NFA83" s="103"/>
      <c r="NFF83" s="102"/>
      <c r="NFG83" s="102"/>
      <c r="NFH83" s="103"/>
      <c r="NFM83" s="102"/>
      <c r="NFN83" s="102"/>
      <c r="NFO83" s="103"/>
      <c r="NFT83" s="102"/>
      <c r="NFU83" s="102"/>
      <c r="NFV83" s="103"/>
      <c r="NGA83" s="102"/>
      <c r="NGB83" s="102"/>
      <c r="NGC83" s="103"/>
      <c r="NGH83" s="102"/>
      <c r="NGI83" s="102"/>
      <c r="NGJ83" s="103"/>
      <c r="NGO83" s="102"/>
      <c r="NGP83" s="102"/>
      <c r="NGQ83" s="103"/>
      <c r="NGV83" s="102"/>
      <c r="NGW83" s="102"/>
      <c r="NGX83" s="103"/>
      <c r="NHC83" s="102"/>
      <c r="NHD83" s="102"/>
      <c r="NHE83" s="103"/>
      <c r="NHJ83" s="102"/>
      <c r="NHK83" s="102"/>
      <c r="NHL83" s="103"/>
      <c r="NHQ83" s="102"/>
      <c r="NHR83" s="102"/>
      <c r="NHS83" s="103"/>
      <c r="NHX83" s="102"/>
      <c r="NHY83" s="102"/>
      <c r="NHZ83" s="103"/>
      <c r="NIE83" s="102"/>
      <c r="NIF83" s="102"/>
      <c r="NIG83" s="103"/>
      <c r="NIL83" s="102"/>
      <c r="NIM83" s="102"/>
      <c r="NIN83" s="103"/>
      <c r="NIS83" s="102"/>
      <c r="NIT83" s="102"/>
      <c r="NIU83" s="103"/>
      <c r="NIZ83" s="102"/>
      <c r="NJA83" s="102"/>
      <c r="NJB83" s="103"/>
      <c r="NJG83" s="102"/>
      <c r="NJH83" s="102"/>
      <c r="NJI83" s="103"/>
      <c r="NJN83" s="102"/>
      <c r="NJO83" s="102"/>
      <c r="NJP83" s="103"/>
      <c r="NJU83" s="102"/>
      <c r="NJV83" s="102"/>
      <c r="NJW83" s="103"/>
      <c r="NKB83" s="102"/>
      <c r="NKC83" s="102"/>
      <c r="NKD83" s="103"/>
      <c r="NKI83" s="102"/>
      <c r="NKJ83" s="102"/>
      <c r="NKK83" s="103"/>
      <c r="NKP83" s="102"/>
      <c r="NKQ83" s="102"/>
      <c r="NKR83" s="103"/>
      <c r="NKW83" s="102"/>
      <c r="NKX83" s="102"/>
      <c r="NKY83" s="103"/>
      <c r="NLD83" s="102"/>
      <c r="NLE83" s="102"/>
      <c r="NLF83" s="103"/>
      <c r="NLK83" s="102"/>
      <c r="NLL83" s="102"/>
      <c r="NLM83" s="103"/>
      <c r="NLR83" s="102"/>
      <c r="NLS83" s="102"/>
      <c r="NLT83" s="103"/>
      <c r="NLY83" s="102"/>
      <c r="NLZ83" s="102"/>
      <c r="NMA83" s="103"/>
      <c r="NMF83" s="102"/>
      <c r="NMG83" s="102"/>
      <c r="NMH83" s="103"/>
      <c r="NMM83" s="102"/>
      <c r="NMN83" s="102"/>
      <c r="NMO83" s="103"/>
      <c r="NMT83" s="102"/>
      <c r="NMU83" s="102"/>
      <c r="NMV83" s="103"/>
      <c r="NNA83" s="102"/>
      <c r="NNB83" s="102"/>
      <c r="NNC83" s="103"/>
      <c r="NNH83" s="102"/>
      <c r="NNI83" s="102"/>
      <c r="NNJ83" s="103"/>
      <c r="NNO83" s="102"/>
      <c r="NNP83" s="102"/>
      <c r="NNQ83" s="103"/>
      <c r="NNV83" s="102"/>
      <c r="NNW83" s="102"/>
      <c r="NNX83" s="103"/>
      <c r="NOC83" s="102"/>
      <c r="NOD83" s="102"/>
      <c r="NOE83" s="103"/>
      <c r="NOJ83" s="102"/>
      <c r="NOK83" s="102"/>
      <c r="NOL83" s="103"/>
      <c r="NOQ83" s="102"/>
      <c r="NOR83" s="102"/>
      <c r="NOS83" s="103"/>
      <c r="NOX83" s="102"/>
      <c r="NOY83" s="102"/>
      <c r="NOZ83" s="103"/>
      <c r="NPE83" s="102"/>
      <c r="NPF83" s="102"/>
      <c r="NPG83" s="103"/>
      <c r="NPL83" s="102"/>
      <c r="NPM83" s="102"/>
      <c r="NPN83" s="103"/>
      <c r="NPS83" s="102"/>
      <c r="NPT83" s="102"/>
      <c r="NPU83" s="103"/>
      <c r="NPZ83" s="102"/>
      <c r="NQA83" s="102"/>
      <c r="NQB83" s="103"/>
      <c r="NQG83" s="102"/>
      <c r="NQH83" s="102"/>
      <c r="NQI83" s="103"/>
      <c r="NQN83" s="102"/>
      <c r="NQO83" s="102"/>
      <c r="NQP83" s="103"/>
      <c r="NQU83" s="102"/>
      <c r="NQV83" s="102"/>
      <c r="NQW83" s="103"/>
      <c r="NRB83" s="102"/>
      <c r="NRC83" s="102"/>
      <c r="NRD83" s="103"/>
      <c r="NRI83" s="102"/>
      <c r="NRJ83" s="102"/>
      <c r="NRK83" s="103"/>
      <c r="NRP83" s="102"/>
      <c r="NRQ83" s="102"/>
      <c r="NRR83" s="103"/>
      <c r="NRW83" s="102"/>
      <c r="NRX83" s="102"/>
      <c r="NRY83" s="103"/>
      <c r="NSD83" s="102"/>
      <c r="NSE83" s="102"/>
      <c r="NSF83" s="103"/>
      <c r="NSK83" s="102"/>
      <c r="NSL83" s="102"/>
      <c r="NSM83" s="103"/>
      <c r="NSR83" s="102"/>
      <c r="NSS83" s="102"/>
      <c r="NST83" s="103"/>
      <c r="NSY83" s="102"/>
      <c r="NSZ83" s="102"/>
      <c r="NTA83" s="103"/>
      <c r="NTF83" s="102"/>
      <c r="NTG83" s="102"/>
      <c r="NTH83" s="103"/>
      <c r="NTM83" s="102"/>
      <c r="NTN83" s="102"/>
      <c r="NTO83" s="103"/>
      <c r="NTT83" s="102"/>
      <c r="NTU83" s="102"/>
      <c r="NTV83" s="103"/>
      <c r="NUA83" s="102"/>
      <c r="NUB83" s="102"/>
      <c r="NUC83" s="103"/>
      <c r="NUH83" s="102"/>
      <c r="NUI83" s="102"/>
      <c r="NUJ83" s="103"/>
      <c r="NUO83" s="102"/>
      <c r="NUP83" s="102"/>
      <c r="NUQ83" s="103"/>
      <c r="NUV83" s="102"/>
      <c r="NUW83" s="102"/>
      <c r="NUX83" s="103"/>
      <c r="NVC83" s="102"/>
      <c r="NVD83" s="102"/>
      <c r="NVE83" s="103"/>
      <c r="NVJ83" s="102"/>
      <c r="NVK83" s="102"/>
      <c r="NVL83" s="103"/>
      <c r="NVQ83" s="102"/>
      <c r="NVR83" s="102"/>
      <c r="NVS83" s="103"/>
      <c r="NVX83" s="102"/>
      <c r="NVY83" s="102"/>
      <c r="NVZ83" s="103"/>
      <c r="NWE83" s="102"/>
      <c r="NWF83" s="102"/>
      <c r="NWG83" s="103"/>
      <c r="NWL83" s="102"/>
      <c r="NWM83" s="102"/>
      <c r="NWN83" s="103"/>
      <c r="NWS83" s="102"/>
      <c r="NWT83" s="102"/>
      <c r="NWU83" s="103"/>
      <c r="NWZ83" s="102"/>
      <c r="NXA83" s="102"/>
      <c r="NXB83" s="103"/>
      <c r="NXG83" s="102"/>
      <c r="NXH83" s="102"/>
      <c r="NXI83" s="103"/>
      <c r="NXN83" s="102"/>
      <c r="NXO83" s="102"/>
      <c r="NXP83" s="103"/>
      <c r="NXU83" s="102"/>
      <c r="NXV83" s="102"/>
      <c r="NXW83" s="103"/>
      <c r="NYB83" s="102"/>
      <c r="NYC83" s="102"/>
      <c r="NYD83" s="103"/>
      <c r="NYI83" s="102"/>
      <c r="NYJ83" s="102"/>
      <c r="NYK83" s="103"/>
      <c r="NYP83" s="102"/>
      <c r="NYQ83" s="102"/>
      <c r="NYR83" s="103"/>
      <c r="NYW83" s="102"/>
      <c r="NYX83" s="102"/>
      <c r="NYY83" s="103"/>
      <c r="NZD83" s="102"/>
      <c r="NZE83" s="102"/>
      <c r="NZF83" s="103"/>
      <c r="NZK83" s="102"/>
      <c r="NZL83" s="102"/>
      <c r="NZM83" s="103"/>
      <c r="NZR83" s="102"/>
      <c r="NZS83" s="102"/>
      <c r="NZT83" s="103"/>
      <c r="NZY83" s="102"/>
      <c r="NZZ83" s="102"/>
      <c r="OAA83" s="103"/>
      <c r="OAF83" s="102"/>
      <c r="OAG83" s="102"/>
      <c r="OAH83" s="103"/>
      <c r="OAM83" s="102"/>
      <c r="OAN83" s="102"/>
      <c r="OAO83" s="103"/>
      <c r="OAT83" s="102"/>
      <c r="OAU83" s="102"/>
      <c r="OAV83" s="103"/>
      <c r="OBA83" s="102"/>
      <c r="OBB83" s="102"/>
      <c r="OBC83" s="103"/>
      <c r="OBH83" s="102"/>
      <c r="OBI83" s="102"/>
      <c r="OBJ83" s="103"/>
      <c r="OBO83" s="102"/>
      <c r="OBP83" s="102"/>
      <c r="OBQ83" s="103"/>
      <c r="OBV83" s="102"/>
      <c r="OBW83" s="102"/>
      <c r="OBX83" s="103"/>
      <c r="OCC83" s="102"/>
      <c r="OCD83" s="102"/>
      <c r="OCE83" s="103"/>
      <c r="OCJ83" s="102"/>
      <c r="OCK83" s="102"/>
      <c r="OCL83" s="103"/>
      <c r="OCQ83" s="102"/>
      <c r="OCR83" s="102"/>
      <c r="OCS83" s="103"/>
      <c r="OCX83" s="102"/>
      <c r="OCY83" s="102"/>
      <c r="OCZ83" s="103"/>
      <c r="ODE83" s="102"/>
      <c r="ODF83" s="102"/>
      <c r="ODG83" s="103"/>
      <c r="ODL83" s="102"/>
      <c r="ODM83" s="102"/>
      <c r="ODN83" s="103"/>
      <c r="ODS83" s="102"/>
      <c r="ODT83" s="102"/>
      <c r="ODU83" s="103"/>
      <c r="ODZ83" s="102"/>
      <c r="OEA83" s="102"/>
      <c r="OEB83" s="103"/>
      <c r="OEG83" s="102"/>
      <c r="OEH83" s="102"/>
      <c r="OEI83" s="103"/>
      <c r="OEN83" s="102"/>
      <c r="OEO83" s="102"/>
      <c r="OEP83" s="103"/>
      <c r="OEU83" s="102"/>
      <c r="OEV83" s="102"/>
      <c r="OEW83" s="103"/>
      <c r="OFB83" s="102"/>
      <c r="OFC83" s="102"/>
      <c r="OFD83" s="103"/>
      <c r="OFI83" s="102"/>
      <c r="OFJ83" s="102"/>
      <c r="OFK83" s="103"/>
      <c r="OFP83" s="102"/>
      <c r="OFQ83" s="102"/>
      <c r="OFR83" s="103"/>
      <c r="OFW83" s="102"/>
      <c r="OFX83" s="102"/>
      <c r="OFY83" s="103"/>
      <c r="OGD83" s="102"/>
      <c r="OGE83" s="102"/>
      <c r="OGF83" s="103"/>
      <c r="OGK83" s="102"/>
      <c r="OGL83" s="102"/>
      <c r="OGM83" s="103"/>
      <c r="OGR83" s="102"/>
      <c r="OGS83" s="102"/>
      <c r="OGT83" s="103"/>
      <c r="OGY83" s="102"/>
      <c r="OGZ83" s="102"/>
      <c r="OHA83" s="103"/>
      <c r="OHF83" s="102"/>
      <c r="OHG83" s="102"/>
      <c r="OHH83" s="103"/>
      <c r="OHM83" s="102"/>
      <c r="OHN83" s="102"/>
      <c r="OHO83" s="103"/>
      <c r="OHT83" s="102"/>
      <c r="OHU83" s="102"/>
      <c r="OHV83" s="103"/>
      <c r="OIA83" s="102"/>
      <c r="OIB83" s="102"/>
      <c r="OIC83" s="103"/>
      <c r="OIH83" s="102"/>
      <c r="OII83" s="102"/>
      <c r="OIJ83" s="103"/>
      <c r="OIO83" s="102"/>
      <c r="OIP83" s="102"/>
      <c r="OIQ83" s="103"/>
      <c r="OIV83" s="102"/>
      <c r="OIW83" s="102"/>
      <c r="OIX83" s="103"/>
      <c r="OJC83" s="102"/>
      <c r="OJD83" s="102"/>
      <c r="OJE83" s="103"/>
      <c r="OJJ83" s="102"/>
      <c r="OJK83" s="102"/>
      <c r="OJL83" s="103"/>
      <c r="OJQ83" s="102"/>
      <c r="OJR83" s="102"/>
      <c r="OJS83" s="103"/>
      <c r="OJX83" s="102"/>
      <c r="OJY83" s="102"/>
      <c r="OJZ83" s="103"/>
      <c r="OKE83" s="102"/>
      <c r="OKF83" s="102"/>
      <c r="OKG83" s="103"/>
      <c r="OKL83" s="102"/>
      <c r="OKM83" s="102"/>
      <c r="OKN83" s="103"/>
      <c r="OKS83" s="102"/>
      <c r="OKT83" s="102"/>
      <c r="OKU83" s="103"/>
      <c r="OKZ83" s="102"/>
      <c r="OLA83" s="102"/>
      <c r="OLB83" s="103"/>
      <c r="OLG83" s="102"/>
      <c r="OLH83" s="102"/>
      <c r="OLI83" s="103"/>
      <c r="OLN83" s="102"/>
      <c r="OLO83" s="102"/>
      <c r="OLP83" s="103"/>
      <c r="OLU83" s="102"/>
      <c r="OLV83" s="102"/>
      <c r="OLW83" s="103"/>
      <c r="OMB83" s="102"/>
      <c r="OMC83" s="102"/>
      <c r="OMD83" s="103"/>
      <c r="OMI83" s="102"/>
      <c r="OMJ83" s="102"/>
      <c r="OMK83" s="103"/>
      <c r="OMP83" s="102"/>
      <c r="OMQ83" s="102"/>
      <c r="OMR83" s="103"/>
      <c r="OMW83" s="102"/>
      <c r="OMX83" s="102"/>
      <c r="OMY83" s="103"/>
      <c r="OND83" s="102"/>
      <c r="ONE83" s="102"/>
      <c r="ONF83" s="103"/>
      <c r="ONK83" s="102"/>
      <c r="ONL83" s="102"/>
      <c r="ONM83" s="103"/>
      <c r="ONR83" s="102"/>
      <c r="ONS83" s="102"/>
      <c r="ONT83" s="103"/>
      <c r="ONY83" s="102"/>
      <c r="ONZ83" s="102"/>
      <c r="OOA83" s="103"/>
      <c r="OOF83" s="102"/>
      <c r="OOG83" s="102"/>
      <c r="OOH83" s="103"/>
      <c r="OOM83" s="102"/>
      <c r="OON83" s="102"/>
      <c r="OOO83" s="103"/>
      <c r="OOT83" s="102"/>
      <c r="OOU83" s="102"/>
      <c r="OOV83" s="103"/>
      <c r="OPA83" s="102"/>
      <c r="OPB83" s="102"/>
      <c r="OPC83" s="103"/>
      <c r="OPH83" s="102"/>
      <c r="OPI83" s="102"/>
      <c r="OPJ83" s="103"/>
      <c r="OPO83" s="102"/>
      <c r="OPP83" s="102"/>
      <c r="OPQ83" s="103"/>
      <c r="OPV83" s="102"/>
      <c r="OPW83" s="102"/>
      <c r="OPX83" s="103"/>
      <c r="OQC83" s="102"/>
      <c r="OQD83" s="102"/>
      <c r="OQE83" s="103"/>
      <c r="OQJ83" s="102"/>
      <c r="OQK83" s="102"/>
      <c r="OQL83" s="103"/>
      <c r="OQQ83" s="102"/>
      <c r="OQR83" s="102"/>
      <c r="OQS83" s="103"/>
      <c r="OQX83" s="102"/>
      <c r="OQY83" s="102"/>
      <c r="OQZ83" s="103"/>
      <c r="ORE83" s="102"/>
      <c r="ORF83" s="102"/>
      <c r="ORG83" s="103"/>
      <c r="ORL83" s="102"/>
      <c r="ORM83" s="102"/>
      <c r="ORN83" s="103"/>
      <c r="ORS83" s="102"/>
      <c r="ORT83" s="102"/>
      <c r="ORU83" s="103"/>
      <c r="ORZ83" s="102"/>
      <c r="OSA83" s="102"/>
      <c r="OSB83" s="103"/>
      <c r="OSG83" s="102"/>
      <c r="OSH83" s="102"/>
      <c r="OSI83" s="103"/>
      <c r="OSN83" s="102"/>
      <c r="OSO83" s="102"/>
      <c r="OSP83" s="103"/>
      <c r="OSU83" s="102"/>
      <c r="OSV83" s="102"/>
      <c r="OSW83" s="103"/>
      <c r="OTB83" s="102"/>
      <c r="OTC83" s="102"/>
      <c r="OTD83" s="103"/>
      <c r="OTI83" s="102"/>
      <c r="OTJ83" s="102"/>
      <c r="OTK83" s="103"/>
      <c r="OTP83" s="102"/>
      <c r="OTQ83" s="102"/>
      <c r="OTR83" s="103"/>
      <c r="OTW83" s="102"/>
      <c r="OTX83" s="102"/>
      <c r="OTY83" s="103"/>
      <c r="OUD83" s="102"/>
      <c r="OUE83" s="102"/>
      <c r="OUF83" s="103"/>
      <c r="OUK83" s="102"/>
      <c r="OUL83" s="102"/>
      <c r="OUM83" s="103"/>
      <c r="OUR83" s="102"/>
      <c r="OUS83" s="102"/>
      <c r="OUT83" s="103"/>
      <c r="OUY83" s="102"/>
      <c r="OUZ83" s="102"/>
      <c r="OVA83" s="103"/>
      <c r="OVF83" s="102"/>
      <c r="OVG83" s="102"/>
      <c r="OVH83" s="103"/>
      <c r="OVM83" s="102"/>
      <c r="OVN83" s="102"/>
      <c r="OVO83" s="103"/>
      <c r="OVT83" s="102"/>
      <c r="OVU83" s="102"/>
      <c r="OVV83" s="103"/>
      <c r="OWA83" s="102"/>
      <c r="OWB83" s="102"/>
      <c r="OWC83" s="103"/>
      <c r="OWH83" s="102"/>
      <c r="OWI83" s="102"/>
      <c r="OWJ83" s="103"/>
      <c r="OWO83" s="102"/>
      <c r="OWP83" s="102"/>
      <c r="OWQ83" s="103"/>
      <c r="OWV83" s="102"/>
      <c r="OWW83" s="102"/>
      <c r="OWX83" s="103"/>
      <c r="OXC83" s="102"/>
      <c r="OXD83" s="102"/>
      <c r="OXE83" s="103"/>
      <c r="OXJ83" s="102"/>
      <c r="OXK83" s="102"/>
      <c r="OXL83" s="103"/>
      <c r="OXQ83" s="102"/>
      <c r="OXR83" s="102"/>
      <c r="OXS83" s="103"/>
      <c r="OXX83" s="102"/>
      <c r="OXY83" s="102"/>
      <c r="OXZ83" s="103"/>
      <c r="OYE83" s="102"/>
      <c r="OYF83" s="102"/>
      <c r="OYG83" s="103"/>
      <c r="OYL83" s="102"/>
      <c r="OYM83" s="102"/>
      <c r="OYN83" s="103"/>
      <c r="OYS83" s="102"/>
      <c r="OYT83" s="102"/>
      <c r="OYU83" s="103"/>
      <c r="OYZ83" s="102"/>
      <c r="OZA83" s="102"/>
      <c r="OZB83" s="103"/>
      <c r="OZG83" s="102"/>
      <c r="OZH83" s="102"/>
      <c r="OZI83" s="103"/>
      <c r="OZN83" s="102"/>
      <c r="OZO83" s="102"/>
      <c r="OZP83" s="103"/>
      <c r="OZU83" s="102"/>
      <c r="OZV83" s="102"/>
      <c r="OZW83" s="103"/>
      <c r="PAB83" s="102"/>
      <c r="PAC83" s="102"/>
      <c r="PAD83" s="103"/>
      <c r="PAI83" s="102"/>
      <c r="PAJ83" s="102"/>
      <c r="PAK83" s="103"/>
      <c r="PAP83" s="102"/>
      <c r="PAQ83" s="102"/>
      <c r="PAR83" s="103"/>
      <c r="PAW83" s="102"/>
      <c r="PAX83" s="102"/>
      <c r="PAY83" s="103"/>
      <c r="PBD83" s="102"/>
      <c r="PBE83" s="102"/>
      <c r="PBF83" s="103"/>
      <c r="PBK83" s="102"/>
      <c r="PBL83" s="102"/>
      <c r="PBM83" s="103"/>
      <c r="PBR83" s="102"/>
      <c r="PBS83" s="102"/>
      <c r="PBT83" s="103"/>
      <c r="PBY83" s="102"/>
      <c r="PBZ83" s="102"/>
      <c r="PCA83" s="103"/>
      <c r="PCF83" s="102"/>
      <c r="PCG83" s="102"/>
      <c r="PCH83" s="103"/>
      <c r="PCM83" s="102"/>
      <c r="PCN83" s="102"/>
      <c r="PCO83" s="103"/>
      <c r="PCT83" s="102"/>
      <c r="PCU83" s="102"/>
      <c r="PCV83" s="103"/>
      <c r="PDA83" s="102"/>
      <c r="PDB83" s="102"/>
      <c r="PDC83" s="103"/>
      <c r="PDH83" s="102"/>
      <c r="PDI83" s="102"/>
      <c r="PDJ83" s="103"/>
      <c r="PDO83" s="102"/>
      <c r="PDP83" s="102"/>
      <c r="PDQ83" s="103"/>
      <c r="PDV83" s="102"/>
      <c r="PDW83" s="102"/>
      <c r="PDX83" s="103"/>
      <c r="PEC83" s="102"/>
      <c r="PED83" s="102"/>
      <c r="PEE83" s="103"/>
      <c r="PEJ83" s="102"/>
      <c r="PEK83" s="102"/>
      <c r="PEL83" s="103"/>
      <c r="PEQ83" s="102"/>
      <c r="PER83" s="102"/>
      <c r="PES83" s="103"/>
      <c r="PEX83" s="102"/>
      <c r="PEY83" s="102"/>
      <c r="PEZ83" s="103"/>
      <c r="PFE83" s="102"/>
      <c r="PFF83" s="102"/>
      <c r="PFG83" s="103"/>
      <c r="PFL83" s="102"/>
      <c r="PFM83" s="102"/>
      <c r="PFN83" s="103"/>
      <c r="PFS83" s="102"/>
      <c r="PFT83" s="102"/>
      <c r="PFU83" s="103"/>
      <c r="PFZ83" s="102"/>
      <c r="PGA83" s="102"/>
      <c r="PGB83" s="103"/>
      <c r="PGG83" s="102"/>
      <c r="PGH83" s="102"/>
      <c r="PGI83" s="103"/>
      <c r="PGN83" s="102"/>
      <c r="PGO83" s="102"/>
      <c r="PGP83" s="103"/>
      <c r="PGU83" s="102"/>
      <c r="PGV83" s="102"/>
      <c r="PGW83" s="103"/>
      <c r="PHB83" s="102"/>
      <c r="PHC83" s="102"/>
      <c r="PHD83" s="103"/>
      <c r="PHI83" s="102"/>
      <c r="PHJ83" s="102"/>
      <c r="PHK83" s="103"/>
      <c r="PHP83" s="102"/>
      <c r="PHQ83" s="102"/>
      <c r="PHR83" s="103"/>
      <c r="PHW83" s="102"/>
      <c r="PHX83" s="102"/>
      <c r="PHY83" s="103"/>
      <c r="PID83" s="102"/>
      <c r="PIE83" s="102"/>
      <c r="PIF83" s="103"/>
      <c r="PIK83" s="102"/>
      <c r="PIL83" s="102"/>
      <c r="PIM83" s="103"/>
      <c r="PIR83" s="102"/>
      <c r="PIS83" s="102"/>
      <c r="PIT83" s="103"/>
      <c r="PIY83" s="102"/>
      <c r="PIZ83" s="102"/>
      <c r="PJA83" s="103"/>
      <c r="PJF83" s="102"/>
      <c r="PJG83" s="102"/>
      <c r="PJH83" s="103"/>
      <c r="PJM83" s="102"/>
      <c r="PJN83" s="102"/>
      <c r="PJO83" s="103"/>
      <c r="PJT83" s="102"/>
      <c r="PJU83" s="102"/>
      <c r="PJV83" s="103"/>
      <c r="PKA83" s="102"/>
      <c r="PKB83" s="102"/>
      <c r="PKC83" s="103"/>
      <c r="PKH83" s="102"/>
      <c r="PKI83" s="102"/>
      <c r="PKJ83" s="103"/>
      <c r="PKO83" s="102"/>
      <c r="PKP83" s="102"/>
      <c r="PKQ83" s="103"/>
      <c r="PKV83" s="102"/>
      <c r="PKW83" s="102"/>
      <c r="PKX83" s="103"/>
      <c r="PLC83" s="102"/>
      <c r="PLD83" s="102"/>
      <c r="PLE83" s="103"/>
      <c r="PLJ83" s="102"/>
      <c r="PLK83" s="102"/>
      <c r="PLL83" s="103"/>
      <c r="PLQ83" s="102"/>
      <c r="PLR83" s="102"/>
      <c r="PLS83" s="103"/>
      <c r="PLX83" s="102"/>
      <c r="PLY83" s="102"/>
      <c r="PLZ83" s="103"/>
      <c r="PME83" s="102"/>
      <c r="PMF83" s="102"/>
      <c r="PMG83" s="103"/>
      <c r="PML83" s="102"/>
      <c r="PMM83" s="102"/>
      <c r="PMN83" s="103"/>
      <c r="PMS83" s="102"/>
      <c r="PMT83" s="102"/>
      <c r="PMU83" s="103"/>
      <c r="PMZ83" s="102"/>
      <c r="PNA83" s="102"/>
      <c r="PNB83" s="103"/>
      <c r="PNG83" s="102"/>
      <c r="PNH83" s="102"/>
      <c r="PNI83" s="103"/>
      <c r="PNN83" s="102"/>
      <c r="PNO83" s="102"/>
      <c r="PNP83" s="103"/>
      <c r="PNU83" s="102"/>
      <c r="PNV83" s="102"/>
      <c r="PNW83" s="103"/>
      <c r="POB83" s="102"/>
      <c r="POC83" s="102"/>
      <c r="POD83" s="103"/>
      <c r="POI83" s="102"/>
      <c r="POJ83" s="102"/>
      <c r="POK83" s="103"/>
      <c r="POP83" s="102"/>
      <c r="POQ83" s="102"/>
      <c r="POR83" s="103"/>
      <c r="POW83" s="102"/>
      <c r="POX83" s="102"/>
      <c r="POY83" s="103"/>
      <c r="PPD83" s="102"/>
      <c r="PPE83" s="102"/>
      <c r="PPF83" s="103"/>
      <c r="PPK83" s="102"/>
      <c r="PPL83" s="102"/>
      <c r="PPM83" s="103"/>
      <c r="PPR83" s="102"/>
      <c r="PPS83" s="102"/>
      <c r="PPT83" s="103"/>
      <c r="PPY83" s="102"/>
      <c r="PPZ83" s="102"/>
      <c r="PQA83" s="103"/>
      <c r="PQF83" s="102"/>
      <c r="PQG83" s="102"/>
      <c r="PQH83" s="103"/>
      <c r="PQM83" s="102"/>
      <c r="PQN83" s="102"/>
      <c r="PQO83" s="103"/>
      <c r="PQT83" s="102"/>
      <c r="PQU83" s="102"/>
      <c r="PQV83" s="103"/>
      <c r="PRA83" s="102"/>
      <c r="PRB83" s="102"/>
      <c r="PRC83" s="103"/>
      <c r="PRH83" s="102"/>
      <c r="PRI83" s="102"/>
      <c r="PRJ83" s="103"/>
      <c r="PRO83" s="102"/>
      <c r="PRP83" s="102"/>
      <c r="PRQ83" s="103"/>
      <c r="PRV83" s="102"/>
      <c r="PRW83" s="102"/>
      <c r="PRX83" s="103"/>
      <c r="PSC83" s="102"/>
      <c r="PSD83" s="102"/>
      <c r="PSE83" s="103"/>
      <c r="PSJ83" s="102"/>
      <c r="PSK83" s="102"/>
      <c r="PSL83" s="103"/>
      <c r="PSQ83" s="102"/>
      <c r="PSR83" s="102"/>
      <c r="PSS83" s="103"/>
      <c r="PSX83" s="102"/>
      <c r="PSY83" s="102"/>
      <c r="PSZ83" s="103"/>
      <c r="PTE83" s="102"/>
      <c r="PTF83" s="102"/>
      <c r="PTG83" s="103"/>
      <c r="PTL83" s="102"/>
      <c r="PTM83" s="102"/>
      <c r="PTN83" s="103"/>
      <c r="PTS83" s="102"/>
      <c r="PTT83" s="102"/>
      <c r="PTU83" s="103"/>
      <c r="PTZ83" s="102"/>
      <c r="PUA83" s="102"/>
      <c r="PUB83" s="103"/>
      <c r="PUG83" s="102"/>
      <c r="PUH83" s="102"/>
      <c r="PUI83" s="103"/>
      <c r="PUN83" s="102"/>
      <c r="PUO83" s="102"/>
      <c r="PUP83" s="103"/>
      <c r="PUU83" s="102"/>
      <c r="PUV83" s="102"/>
      <c r="PUW83" s="103"/>
      <c r="PVB83" s="102"/>
      <c r="PVC83" s="102"/>
      <c r="PVD83" s="103"/>
      <c r="PVI83" s="102"/>
      <c r="PVJ83" s="102"/>
      <c r="PVK83" s="103"/>
      <c r="PVP83" s="102"/>
      <c r="PVQ83" s="102"/>
      <c r="PVR83" s="103"/>
      <c r="PVW83" s="102"/>
      <c r="PVX83" s="102"/>
      <c r="PVY83" s="103"/>
      <c r="PWD83" s="102"/>
      <c r="PWE83" s="102"/>
      <c r="PWF83" s="103"/>
      <c r="PWK83" s="102"/>
      <c r="PWL83" s="102"/>
      <c r="PWM83" s="103"/>
      <c r="PWR83" s="102"/>
      <c r="PWS83" s="102"/>
      <c r="PWT83" s="103"/>
      <c r="PWY83" s="102"/>
      <c r="PWZ83" s="102"/>
      <c r="PXA83" s="103"/>
      <c r="PXF83" s="102"/>
      <c r="PXG83" s="102"/>
      <c r="PXH83" s="103"/>
      <c r="PXM83" s="102"/>
      <c r="PXN83" s="102"/>
      <c r="PXO83" s="103"/>
      <c r="PXT83" s="102"/>
      <c r="PXU83" s="102"/>
      <c r="PXV83" s="103"/>
      <c r="PYA83" s="102"/>
      <c r="PYB83" s="102"/>
      <c r="PYC83" s="103"/>
      <c r="PYH83" s="102"/>
      <c r="PYI83" s="102"/>
      <c r="PYJ83" s="103"/>
      <c r="PYO83" s="102"/>
      <c r="PYP83" s="102"/>
      <c r="PYQ83" s="103"/>
      <c r="PYV83" s="102"/>
      <c r="PYW83" s="102"/>
      <c r="PYX83" s="103"/>
      <c r="PZC83" s="102"/>
      <c r="PZD83" s="102"/>
      <c r="PZE83" s="103"/>
      <c r="PZJ83" s="102"/>
      <c r="PZK83" s="102"/>
      <c r="PZL83" s="103"/>
      <c r="PZQ83" s="102"/>
      <c r="PZR83" s="102"/>
      <c r="PZS83" s="103"/>
      <c r="PZX83" s="102"/>
      <c r="PZY83" s="102"/>
      <c r="PZZ83" s="103"/>
      <c r="QAE83" s="102"/>
      <c r="QAF83" s="102"/>
      <c r="QAG83" s="103"/>
      <c r="QAL83" s="102"/>
      <c r="QAM83" s="102"/>
      <c r="QAN83" s="103"/>
      <c r="QAS83" s="102"/>
      <c r="QAT83" s="102"/>
      <c r="QAU83" s="103"/>
      <c r="QAZ83" s="102"/>
      <c r="QBA83" s="102"/>
      <c r="QBB83" s="103"/>
      <c r="QBG83" s="102"/>
      <c r="QBH83" s="102"/>
      <c r="QBI83" s="103"/>
      <c r="QBN83" s="102"/>
      <c r="QBO83" s="102"/>
      <c r="QBP83" s="103"/>
      <c r="QBU83" s="102"/>
      <c r="QBV83" s="102"/>
      <c r="QBW83" s="103"/>
      <c r="QCB83" s="102"/>
      <c r="QCC83" s="102"/>
      <c r="QCD83" s="103"/>
      <c r="QCI83" s="102"/>
      <c r="QCJ83" s="102"/>
      <c r="QCK83" s="103"/>
      <c r="QCP83" s="102"/>
      <c r="QCQ83" s="102"/>
      <c r="QCR83" s="103"/>
      <c r="QCW83" s="102"/>
      <c r="QCX83" s="102"/>
      <c r="QCY83" s="103"/>
      <c r="QDD83" s="102"/>
      <c r="QDE83" s="102"/>
      <c r="QDF83" s="103"/>
      <c r="QDK83" s="102"/>
      <c r="QDL83" s="102"/>
      <c r="QDM83" s="103"/>
      <c r="QDR83" s="102"/>
      <c r="QDS83" s="102"/>
      <c r="QDT83" s="103"/>
      <c r="QDY83" s="102"/>
      <c r="QDZ83" s="102"/>
      <c r="QEA83" s="103"/>
      <c r="QEF83" s="102"/>
      <c r="QEG83" s="102"/>
      <c r="QEH83" s="103"/>
      <c r="QEM83" s="102"/>
      <c r="QEN83" s="102"/>
      <c r="QEO83" s="103"/>
      <c r="QET83" s="102"/>
      <c r="QEU83" s="102"/>
      <c r="QEV83" s="103"/>
      <c r="QFA83" s="102"/>
      <c r="QFB83" s="102"/>
      <c r="QFC83" s="103"/>
      <c r="QFH83" s="102"/>
      <c r="QFI83" s="102"/>
      <c r="QFJ83" s="103"/>
      <c r="QFO83" s="102"/>
      <c r="QFP83" s="102"/>
      <c r="QFQ83" s="103"/>
      <c r="QFV83" s="102"/>
      <c r="QFW83" s="102"/>
      <c r="QFX83" s="103"/>
      <c r="QGC83" s="102"/>
      <c r="QGD83" s="102"/>
      <c r="QGE83" s="103"/>
      <c r="QGJ83" s="102"/>
      <c r="QGK83" s="102"/>
      <c r="QGL83" s="103"/>
      <c r="QGQ83" s="102"/>
      <c r="QGR83" s="102"/>
      <c r="QGS83" s="103"/>
      <c r="QGX83" s="102"/>
      <c r="QGY83" s="102"/>
      <c r="QGZ83" s="103"/>
      <c r="QHE83" s="102"/>
      <c r="QHF83" s="102"/>
      <c r="QHG83" s="103"/>
      <c r="QHL83" s="102"/>
      <c r="QHM83" s="102"/>
      <c r="QHN83" s="103"/>
      <c r="QHS83" s="102"/>
      <c r="QHT83" s="102"/>
      <c r="QHU83" s="103"/>
      <c r="QHZ83" s="102"/>
      <c r="QIA83" s="102"/>
      <c r="QIB83" s="103"/>
      <c r="QIG83" s="102"/>
      <c r="QIH83" s="102"/>
      <c r="QII83" s="103"/>
      <c r="QIN83" s="102"/>
      <c r="QIO83" s="102"/>
      <c r="QIP83" s="103"/>
      <c r="QIU83" s="102"/>
      <c r="QIV83" s="102"/>
      <c r="QIW83" s="103"/>
      <c r="QJB83" s="102"/>
      <c r="QJC83" s="102"/>
      <c r="QJD83" s="103"/>
      <c r="QJI83" s="102"/>
      <c r="QJJ83" s="102"/>
      <c r="QJK83" s="103"/>
      <c r="QJP83" s="102"/>
      <c r="QJQ83" s="102"/>
      <c r="QJR83" s="103"/>
      <c r="QJW83" s="102"/>
      <c r="QJX83" s="102"/>
      <c r="QJY83" s="103"/>
      <c r="QKD83" s="102"/>
      <c r="QKE83" s="102"/>
      <c r="QKF83" s="103"/>
      <c r="QKK83" s="102"/>
      <c r="QKL83" s="102"/>
      <c r="QKM83" s="103"/>
      <c r="QKR83" s="102"/>
      <c r="QKS83" s="102"/>
      <c r="QKT83" s="103"/>
      <c r="QKY83" s="102"/>
      <c r="QKZ83" s="102"/>
      <c r="QLA83" s="103"/>
      <c r="QLF83" s="102"/>
      <c r="QLG83" s="102"/>
      <c r="QLH83" s="103"/>
      <c r="QLM83" s="102"/>
      <c r="QLN83" s="102"/>
      <c r="QLO83" s="103"/>
      <c r="QLT83" s="102"/>
      <c r="QLU83" s="102"/>
      <c r="QLV83" s="103"/>
      <c r="QMA83" s="102"/>
      <c r="QMB83" s="102"/>
      <c r="QMC83" s="103"/>
      <c r="QMH83" s="102"/>
      <c r="QMI83" s="102"/>
      <c r="QMJ83" s="103"/>
      <c r="QMO83" s="102"/>
      <c r="QMP83" s="102"/>
      <c r="QMQ83" s="103"/>
      <c r="QMV83" s="102"/>
      <c r="QMW83" s="102"/>
      <c r="QMX83" s="103"/>
      <c r="QNC83" s="102"/>
      <c r="QND83" s="102"/>
      <c r="QNE83" s="103"/>
      <c r="QNJ83" s="102"/>
      <c r="QNK83" s="102"/>
      <c r="QNL83" s="103"/>
      <c r="QNQ83" s="102"/>
      <c r="QNR83" s="102"/>
      <c r="QNS83" s="103"/>
      <c r="QNX83" s="102"/>
      <c r="QNY83" s="102"/>
      <c r="QNZ83" s="103"/>
      <c r="QOE83" s="102"/>
      <c r="QOF83" s="102"/>
      <c r="QOG83" s="103"/>
      <c r="QOL83" s="102"/>
      <c r="QOM83" s="102"/>
      <c r="QON83" s="103"/>
      <c r="QOS83" s="102"/>
      <c r="QOT83" s="102"/>
      <c r="QOU83" s="103"/>
      <c r="QOZ83" s="102"/>
      <c r="QPA83" s="102"/>
      <c r="QPB83" s="103"/>
      <c r="QPG83" s="102"/>
      <c r="QPH83" s="102"/>
      <c r="QPI83" s="103"/>
      <c r="QPN83" s="102"/>
      <c r="QPO83" s="102"/>
      <c r="QPP83" s="103"/>
      <c r="QPU83" s="102"/>
      <c r="QPV83" s="102"/>
      <c r="QPW83" s="103"/>
      <c r="QQB83" s="102"/>
      <c r="QQC83" s="102"/>
      <c r="QQD83" s="103"/>
      <c r="QQI83" s="102"/>
      <c r="QQJ83" s="102"/>
      <c r="QQK83" s="103"/>
      <c r="QQP83" s="102"/>
      <c r="QQQ83" s="102"/>
      <c r="QQR83" s="103"/>
      <c r="QQW83" s="102"/>
      <c r="QQX83" s="102"/>
      <c r="QQY83" s="103"/>
      <c r="QRD83" s="102"/>
      <c r="QRE83" s="102"/>
      <c r="QRF83" s="103"/>
      <c r="QRK83" s="102"/>
      <c r="QRL83" s="102"/>
      <c r="QRM83" s="103"/>
      <c r="QRR83" s="102"/>
      <c r="QRS83" s="102"/>
      <c r="QRT83" s="103"/>
      <c r="QRY83" s="102"/>
      <c r="QRZ83" s="102"/>
      <c r="QSA83" s="103"/>
      <c r="QSF83" s="102"/>
      <c r="QSG83" s="102"/>
      <c r="QSH83" s="103"/>
      <c r="QSM83" s="102"/>
      <c r="QSN83" s="102"/>
      <c r="QSO83" s="103"/>
      <c r="QST83" s="102"/>
      <c r="QSU83" s="102"/>
      <c r="QSV83" s="103"/>
      <c r="QTA83" s="102"/>
      <c r="QTB83" s="102"/>
      <c r="QTC83" s="103"/>
      <c r="QTH83" s="102"/>
      <c r="QTI83" s="102"/>
      <c r="QTJ83" s="103"/>
      <c r="QTO83" s="102"/>
      <c r="QTP83" s="102"/>
      <c r="QTQ83" s="103"/>
      <c r="QTV83" s="102"/>
      <c r="QTW83" s="102"/>
      <c r="QTX83" s="103"/>
      <c r="QUC83" s="102"/>
      <c r="QUD83" s="102"/>
      <c r="QUE83" s="103"/>
      <c r="QUJ83" s="102"/>
      <c r="QUK83" s="102"/>
      <c r="QUL83" s="103"/>
      <c r="QUQ83" s="102"/>
      <c r="QUR83" s="102"/>
      <c r="QUS83" s="103"/>
      <c r="QUX83" s="102"/>
      <c r="QUY83" s="102"/>
      <c r="QUZ83" s="103"/>
      <c r="QVE83" s="102"/>
      <c r="QVF83" s="102"/>
      <c r="QVG83" s="103"/>
      <c r="QVL83" s="102"/>
      <c r="QVM83" s="102"/>
      <c r="QVN83" s="103"/>
      <c r="QVS83" s="102"/>
      <c r="QVT83" s="102"/>
      <c r="QVU83" s="103"/>
      <c r="QVZ83" s="102"/>
      <c r="QWA83" s="102"/>
      <c r="QWB83" s="103"/>
      <c r="QWG83" s="102"/>
      <c r="QWH83" s="102"/>
      <c r="QWI83" s="103"/>
      <c r="QWN83" s="102"/>
      <c r="QWO83" s="102"/>
      <c r="QWP83" s="103"/>
      <c r="QWU83" s="102"/>
      <c r="QWV83" s="102"/>
      <c r="QWW83" s="103"/>
      <c r="QXB83" s="102"/>
      <c r="QXC83" s="102"/>
      <c r="QXD83" s="103"/>
      <c r="QXI83" s="102"/>
      <c r="QXJ83" s="102"/>
      <c r="QXK83" s="103"/>
      <c r="QXP83" s="102"/>
      <c r="QXQ83" s="102"/>
      <c r="QXR83" s="103"/>
      <c r="QXW83" s="102"/>
      <c r="QXX83" s="102"/>
      <c r="QXY83" s="103"/>
      <c r="QYD83" s="102"/>
      <c r="QYE83" s="102"/>
      <c r="QYF83" s="103"/>
      <c r="QYK83" s="102"/>
      <c r="QYL83" s="102"/>
      <c r="QYM83" s="103"/>
      <c r="QYR83" s="102"/>
      <c r="QYS83" s="102"/>
      <c r="QYT83" s="103"/>
      <c r="QYY83" s="102"/>
      <c r="QYZ83" s="102"/>
      <c r="QZA83" s="103"/>
      <c r="QZF83" s="102"/>
      <c r="QZG83" s="102"/>
      <c r="QZH83" s="103"/>
      <c r="QZM83" s="102"/>
      <c r="QZN83" s="102"/>
      <c r="QZO83" s="103"/>
      <c r="QZT83" s="102"/>
      <c r="QZU83" s="102"/>
      <c r="QZV83" s="103"/>
      <c r="RAA83" s="102"/>
      <c r="RAB83" s="102"/>
      <c r="RAC83" s="103"/>
      <c r="RAH83" s="102"/>
      <c r="RAI83" s="102"/>
      <c r="RAJ83" s="103"/>
      <c r="RAO83" s="102"/>
      <c r="RAP83" s="102"/>
      <c r="RAQ83" s="103"/>
      <c r="RAV83" s="102"/>
      <c r="RAW83" s="102"/>
      <c r="RAX83" s="103"/>
      <c r="RBC83" s="102"/>
      <c r="RBD83" s="102"/>
      <c r="RBE83" s="103"/>
      <c r="RBJ83" s="102"/>
      <c r="RBK83" s="102"/>
      <c r="RBL83" s="103"/>
      <c r="RBQ83" s="102"/>
      <c r="RBR83" s="102"/>
      <c r="RBS83" s="103"/>
      <c r="RBX83" s="102"/>
      <c r="RBY83" s="102"/>
      <c r="RBZ83" s="103"/>
      <c r="RCE83" s="102"/>
      <c r="RCF83" s="102"/>
      <c r="RCG83" s="103"/>
      <c r="RCL83" s="102"/>
      <c r="RCM83" s="102"/>
      <c r="RCN83" s="103"/>
      <c r="RCS83" s="102"/>
      <c r="RCT83" s="102"/>
      <c r="RCU83" s="103"/>
      <c r="RCZ83" s="102"/>
      <c r="RDA83" s="102"/>
      <c r="RDB83" s="103"/>
      <c r="RDG83" s="102"/>
      <c r="RDH83" s="102"/>
      <c r="RDI83" s="103"/>
      <c r="RDN83" s="102"/>
      <c r="RDO83" s="102"/>
      <c r="RDP83" s="103"/>
      <c r="RDU83" s="102"/>
      <c r="RDV83" s="102"/>
      <c r="RDW83" s="103"/>
      <c r="REB83" s="102"/>
      <c r="REC83" s="102"/>
      <c r="RED83" s="103"/>
      <c r="REI83" s="102"/>
      <c r="REJ83" s="102"/>
      <c r="REK83" s="103"/>
      <c r="REP83" s="102"/>
      <c r="REQ83" s="102"/>
      <c r="RER83" s="103"/>
      <c r="REW83" s="102"/>
      <c r="REX83" s="102"/>
      <c r="REY83" s="103"/>
      <c r="RFD83" s="102"/>
      <c r="RFE83" s="102"/>
      <c r="RFF83" s="103"/>
      <c r="RFK83" s="102"/>
      <c r="RFL83" s="102"/>
      <c r="RFM83" s="103"/>
      <c r="RFR83" s="102"/>
      <c r="RFS83" s="102"/>
      <c r="RFT83" s="103"/>
      <c r="RFY83" s="102"/>
      <c r="RFZ83" s="102"/>
      <c r="RGA83" s="103"/>
      <c r="RGF83" s="102"/>
      <c r="RGG83" s="102"/>
      <c r="RGH83" s="103"/>
      <c r="RGM83" s="102"/>
      <c r="RGN83" s="102"/>
      <c r="RGO83" s="103"/>
      <c r="RGT83" s="102"/>
      <c r="RGU83" s="102"/>
      <c r="RGV83" s="103"/>
      <c r="RHA83" s="102"/>
      <c r="RHB83" s="102"/>
      <c r="RHC83" s="103"/>
      <c r="RHH83" s="102"/>
      <c r="RHI83" s="102"/>
      <c r="RHJ83" s="103"/>
      <c r="RHO83" s="102"/>
      <c r="RHP83" s="102"/>
      <c r="RHQ83" s="103"/>
      <c r="RHV83" s="102"/>
      <c r="RHW83" s="102"/>
      <c r="RHX83" s="103"/>
      <c r="RIC83" s="102"/>
      <c r="RID83" s="102"/>
      <c r="RIE83" s="103"/>
      <c r="RIJ83" s="102"/>
      <c r="RIK83" s="102"/>
      <c r="RIL83" s="103"/>
      <c r="RIQ83" s="102"/>
      <c r="RIR83" s="102"/>
      <c r="RIS83" s="103"/>
      <c r="RIX83" s="102"/>
      <c r="RIY83" s="102"/>
      <c r="RIZ83" s="103"/>
      <c r="RJE83" s="102"/>
      <c r="RJF83" s="102"/>
      <c r="RJG83" s="103"/>
      <c r="RJL83" s="102"/>
      <c r="RJM83" s="102"/>
      <c r="RJN83" s="103"/>
      <c r="RJS83" s="102"/>
      <c r="RJT83" s="102"/>
      <c r="RJU83" s="103"/>
      <c r="RJZ83" s="102"/>
      <c r="RKA83" s="102"/>
      <c r="RKB83" s="103"/>
      <c r="RKG83" s="102"/>
      <c r="RKH83" s="102"/>
      <c r="RKI83" s="103"/>
      <c r="RKN83" s="102"/>
      <c r="RKO83" s="102"/>
      <c r="RKP83" s="103"/>
      <c r="RKU83" s="102"/>
      <c r="RKV83" s="102"/>
      <c r="RKW83" s="103"/>
      <c r="RLB83" s="102"/>
      <c r="RLC83" s="102"/>
      <c r="RLD83" s="103"/>
      <c r="RLI83" s="102"/>
      <c r="RLJ83" s="102"/>
      <c r="RLK83" s="103"/>
      <c r="RLP83" s="102"/>
      <c r="RLQ83" s="102"/>
      <c r="RLR83" s="103"/>
      <c r="RLW83" s="102"/>
      <c r="RLX83" s="102"/>
      <c r="RLY83" s="103"/>
      <c r="RMD83" s="102"/>
      <c r="RME83" s="102"/>
      <c r="RMF83" s="103"/>
      <c r="RMK83" s="102"/>
      <c r="RML83" s="102"/>
      <c r="RMM83" s="103"/>
      <c r="RMR83" s="102"/>
      <c r="RMS83" s="102"/>
      <c r="RMT83" s="103"/>
      <c r="RMY83" s="102"/>
      <c r="RMZ83" s="102"/>
      <c r="RNA83" s="103"/>
      <c r="RNF83" s="102"/>
      <c r="RNG83" s="102"/>
      <c r="RNH83" s="103"/>
      <c r="RNM83" s="102"/>
      <c r="RNN83" s="102"/>
      <c r="RNO83" s="103"/>
      <c r="RNT83" s="102"/>
      <c r="RNU83" s="102"/>
      <c r="RNV83" s="103"/>
      <c r="ROA83" s="102"/>
      <c r="ROB83" s="102"/>
      <c r="ROC83" s="103"/>
      <c r="ROH83" s="102"/>
      <c r="ROI83" s="102"/>
      <c r="ROJ83" s="103"/>
      <c r="ROO83" s="102"/>
      <c r="ROP83" s="102"/>
      <c r="ROQ83" s="103"/>
      <c r="ROV83" s="102"/>
      <c r="ROW83" s="102"/>
      <c r="ROX83" s="103"/>
      <c r="RPC83" s="102"/>
      <c r="RPD83" s="102"/>
      <c r="RPE83" s="103"/>
      <c r="RPJ83" s="102"/>
      <c r="RPK83" s="102"/>
      <c r="RPL83" s="103"/>
      <c r="RPQ83" s="102"/>
      <c r="RPR83" s="102"/>
      <c r="RPS83" s="103"/>
      <c r="RPX83" s="102"/>
      <c r="RPY83" s="102"/>
      <c r="RPZ83" s="103"/>
      <c r="RQE83" s="102"/>
      <c r="RQF83" s="102"/>
      <c r="RQG83" s="103"/>
      <c r="RQL83" s="102"/>
      <c r="RQM83" s="102"/>
      <c r="RQN83" s="103"/>
      <c r="RQS83" s="102"/>
      <c r="RQT83" s="102"/>
      <c r="RQU83" s="103"/>
      <c r="RQZ83" s="102"/>
      <c r="RRA83" s="102"/>
      <c r="RRB83" s="103"/>
      <c r="RRG83" s="102"/>
      <c r="RRH83" s="102"/>
      <c r="RRI83" s="103"/>
      <c r="RRN83" s="102"/>
      <c r="RRO83" s="102"/>
      <c r="RRP83" s="103"/>
      <c r="RRU83" s="102"/>
      <c r="RRV83" s="102"/>
      <c r="RRW83" s="103"/>
      <c r="RSB83" s="102"/>
      <c r="RSC83" s="102"/>
      <c r="RSD83" s="103"/>
      <c r="RSI83" s="102"/>
      <c r="RSJ83" s="102"/>
      <c r="RSK83" s="103"/>
      <c r="RSP83" s="102"/>
      <c r="RSQ83" s="102"/>
      <c r="RSR83" s="103"/>
      <c r="RSW83" s="102"/>
      <c r="RSX83" s="102"/>
      <c r="RSY83" s="103"/>
      <c r="RTD83" s="102"/>
      <c r="RTE83" s="102"/>
      <c r="RTF83" s="103"/>
      <c r="RTK83" s="102"/>
      <c r="RTL83" s="102"/>
      <c r="RTM83" s="103"/>
      <c r="RTR83" s="102"/>
      <c r="RTS83" s="102"/>
      <c r="RTT83" s="103"/>
      <c r="RTY83" s="102"/>
      <c r="RTZ83" s="102"/>
      <c r="RUA83" s="103"/>
      <c r="RUF83" s="102"/>
      <c r="RUG83" s="102"/>
      <c r="RUH83" s="103"/>
      <c r="RUM83" s="102"/>
      <c r="RUN83" s="102"/>
      <c r="RUO83" s="103"/>
      <c r="RUT83" s="102"/>
      <c r="RUU83" s="102"/>
      <c r="RUV83" s="103"/>
      <c r="RVA83" s="102"/>
      <c r="RVB83" s="102"/>
      <c r="RVC83" s="103"/>
      <c r="RVH83" s="102"/>
      <c r="RVI83" s="102"/>
      <c r="RVJ83" s="103"/>
      <c r="RVO83" s="102"/>
      <c r="RVP83" s="102"/>
      <c r="RVQ83" s="103"/>
      <c r="RVV83" s="102"/>
      <c r="RVW83" s="102"/>
      <c r="RVX83" s="103"/>
      <c r="RWC83" s="102"/>
      <c r="RWD83" s="102"/>
      <c r="RWE83" s="103"/>
      <c r="RWJ83" s="102"/>
      <c r="RWK83" s="102"/>
      <c r="RWL83" s="103"/>
      <c r="RWQ83" s="102"/>
      <c r="RWR83" s="102"/>
      <c r="RWS83" s="103"/>
      <c r="RWX83" s="102"/>
      <c r="RWY83" s="102"/>
      <c r="RWZ83" s="103"/>
      <c r="RXE83" s="102"/>
      <c r="RXF83" s="102"/>
      <c r="RXG83" s="103"/>
      <c r="RXL83" s="102"/>
      <c r="RXM83" s="102"/>
      <c r="RXN83" s="103"/>
      <c r="RXS83" s="102"/>
      <c r="RXT83" s="102"/>
      <c r="RXU83" s="103"/>
      <c r="RXZ83" s="102"/>
      <c r="RYA83" s="102"/>
      <c r="RYB83" s="103"/>
      <c r="RYG83" s="102"/>
      <c r="RYH83" s="102"/>
      <c r="RYI83" s="103"/>
      <c r="RYN83" s="102"/>
      <c r="RYO83" s="102"/>
      <c r="RYP83" s="103"/>
      <c r="RYU83" s="102"/>
      <c r="RYV83" s="102"/>
      <c r="RYW83" s="103"/>
      <c r="RZB83" s="102"/>
      <c r="RZC83" s="102"/>
      <c r="RZD83" s="103"/>
      <c r="RZI83" s="102"/>
      <c r="RZJ83" s="102"/>
      <c r="RZK83" s="103"/>
      <c r="RZP83" s="102"/>
      <c r="RZQ83" s="102"/>
      <c r="RZR83" s="103"/>
      <c r="RZW83" s="102"/>
      <c r="RZX83" s="102"/>
      <c r="RZY83" s="103"/>
      <c r="SAD83" s="102"/>
      <c r="SAE83" s="102"/>
      <c r="SAF83" s="103"/>
      <c r="SAK83" s="102"/>
      <c r="SAL83" s="102"/>
      <c r="SAM83" s="103"/>
      <c r="SAR83" s="102"/>
      <c r="SAS83" s="102"/>
      <c r="SAT83" s="103"/>
      <c r="SAY83" s="102"/>
      <c r="SAZ83" s="102"/>
      <c r="SBA83" s="103"/>
      <c r="SBF83" s="102"/>
      <c r="SBG83" s="102"/>
      <c r="SBH83" s="103"/>
      <c r="SBM83" s="102"/>
      <c r="SBN83" s="102"/>
      <c r="SBO83" s="103"/>
      <c r="SBT83" s="102"/>
      <c r="SBU83" s="102"/>
      <c r="SBV83" s="103"/>
      <c r="SCA83" s="102"/>
      <c r="SCB83" s="102"/>
      <c r="SCC83" s="103"/>
      <c r="SCH83" s="102"/>
      <c r="SCI83" s="102"/>
      <c r="SCJ83" s="103"/>
      <c r="SCO83" s="102"/>
      <c r="SCP83" s="102"/>
      <c r="SCQ83" s="103"/>
      <c r="SCV83" s="102"/>
      <c r="SCW83" s="102"/>
      <c r="SCX83" s="103"/>
      <c r="SDC83" s="102"/>
      <c r="SDD83" s="102"/>
      <c r="SDE83" s="103"/>
      <c r="SDJ83" s="102"/>
      <c r="SDK83" s="102"/>
      <c r="SDL83" s="103"/>
      <c r="SDQ83" s="102"/>
      <c r="SDR83" s="102"/>
      <c r="SDS83" s="103"/>
      <c r="SDX83" s="102"/>
      <c r="SDY83" s="102"/>
      <c r="SDZ83" s="103"/>
      <c r="SEE83" s="102"/>
      <c r="SEF83" s="102"/>
      <c r="SEG83" s="103"/>
      <c r="SEL83" s="102"/>
      <c r="SEM83" s="102"/>
      <c r="SEN83" s="103"/>
      <c r="SES83" s="102"/>
      <c r="SET83" s="102"/>
      <c r="SEU83" s="103"/>
      <c r="SEZ83" s="102"/>
      <c r="SFA83" s="102"/>
      <c r="SFB83" s="103"/>
      <c r="SFG83" s="102"/>
      <c r="SFH83" s="102"/>
      <c r="SFI83" s="103"/>
      <c r="SFN83" s="102"/>
      <c r="SFO83" s="102"/>
      <c r="SFP83" s="103"/>
      <c r="SFU83" s="102"/>
      <c r="SFV83" s="102"/>
      <c r="SFW83" s="103"/>
      <c r="SGB83" s="102"/>
      <c r="SGC83" s="102"/>
      <c r="SGD83" s="103"/>
      <c r="SGI83" s="102"/>
      <c r="SGJ83" s="102"/>
      <c r="SGK83" s="103"/>
      <c r="SGP83" s="102"/>
      <c r="SGQ83" s="102"/>
      <c r="SGR83" s="103"/>
      <c r="SGW83" s="102"/>
      <c r="SGX83" s="102"/>
      <c r="SGY83" s="103"/>
      <c r="SHD83" s="102"/>
      <c r="SHE83" s="102"/>
      <c r="SHF83" s="103"/>
      <c r="SHK83" s="102"/>
      <c r="SHL83" s="102"/>
      <c r="SHM83" s="103"/>
      <c r="SHR83" s="102"/>
      <c r="SHS83" s="102"/>
      <c r="SHT83" s="103"/>
      <c r="SHY83" s="102"/>
      <c r="SHZ83" s="102"/>
      <c r="SIA83" s="103"/>
      <c r="SIF83" s="102"/>
      <c r="SIG83" s="102"/>
      <c r="SIH83" s="103"/>
      <c r="SIM83" s="102"/>
      <c r="SIN83" s="102"/>
      <c r="SIO83" s="103"/>
      <c r="SIT83" s="102"/>
      <c r="SIU83" s="102"/>
      <c r="SIV83" s="103"/>
      <c r="SJA83" s="102"/>
      <c r="SJB83" s="102"/>
      <c r="SJC83" s="103"/>
      <c r="SJH83" s="102"/>
      <c r="SJI83" s="102"/>
      <c r="SJJ83" s="103"/>
      <c r="SJO83" s="102"/>
      <c r="SJP83" s="102"/>
      <c r="SJQ83" s="103"/>
      <c r="SJV83" s="102"/>
      <c r="SJW83" s="102"/>
      <c r="SJX83" s="103"/>
      <c r="SKC83" s="102"/>
      <c r="SKD83" s="102"/>
      <c r="SKE83" s="103"/>
      <c r="SKJ83" s="102"/>
      <c r="SKK83" s="102"/>
      <c r="SKL83" s="103"/>
      <c r="SKQ83" s="102"/>
      <c r="SKR83" s="102"/>
      <c r="SKS83" s="103"/>
      <c r="SKX83" s="102"/>
      <c r="SKY83" s="102"/>
      <c r="SKZ83" s="103"/>
      <c r="SLE83" s="102"/>
      <c r="SLF83" s="102"/>
      <c r="SLG83" s="103"/>
      <c r="SLL83" s="102"/>
      <c r="SLM83" s="102"/>
      <c r="SLN83" s="103"/>
      <c r="SLS83" s="102"/>
      <c r="SLT83" s="102"/>
      <c r="SLU83" s="103"/>
      <c r="SLZ83" s="102"/>
      <c r="SMA83" s="102"/>
      <c r="SMB83" s="103"/>
      <c r="SMG83" s="102"/>
      <c r="SMH83" s="102"/>
      <c r="SMI83" s="103"/>
      <c r="SMN83" s="102"/>
      <c r="SMO83" s="102"/>
      <c r="SMP83" s="103"/>
      <c r="SMU83" s="102"/>
      <c r="SMV83" s="102"/>
      <c r="SMW83" s="103"/>
      <c r="SNB83" s="102"/>
      <c r="SNC83" s="102"/>
      <c r="SND83" s="103"/>
      <c r="SNI83" s="102"/>
      <c r="SNJ83" s="102"/>
      <c r="SNK83" s="103"/>
      <c r="SNP83" s="102"/>
      <c r="SNQ83" s="102"/>
      <c r="SNR83" s="103"/>
      <c r="SNW83" s="102"/>
      <c r="SNX83" s="102"/>
      <c r="SNY83" s="103"/>
      <c r="SOD83" s="102"/>
      <c r="SOE83" s="102"/>
      <c r="SOF83" s="103"/>
      <c r="SOK83" s="102"/>
      <c r="SOL83" s="102"/>
      <c r="SOM83" s="103"/>
      <c r="SOR83" s="102"/>
      <c r="SOS83" s="102"/>
      <c r="SOT83" s="103"/>
      <c r="SOY83" s="102"/>
      <c r="SOZ83" s="102"/>
      <c r="SPA83" s="103"/>
      <c r="SPF83" s="102"/>
      <c r="SPG83" s="102"/>
      <c r="SPH83" s="103"/>
      <c r="SPM83" s="102"/>
      <c r="SPN83" s="102"/>
      <c r="SPO83" s="103"/>
      <c r="SPT83" s="102"/>
      <c r="SPU83" s="102"/>
      <c r="SPV83" s="103"/>
      <c r="SQA83" s="102"/>
      <c r="SQB83" s="102"/>
      <c r="SQC83" s="103"/>
      <c r="SQH83" s="102"/>
      <c r="SQI83" s="102"/>
      <c r="SQJ83" s="103"/>
      <c r="SQO83" s="102"/>
      <c r="SQP83" s="102"/>
      <c r="SQQ83" s="103"/>
      <c r="SQV83" s="102"/>
      <c r="SQW83" s="102"/>
      <c r="SQX83" s="103"/>
      <c r="SRC83" s="102"/>
      <c r="SRD83" s="102"/>
      <c r="SRE83" s="103"/>
      <c r="SRJ83" s="102"/>
      <c r="SRK83" s="102"/>
      <c r="SRL83" s="103"/>
      <c r="SRQ83" s="102"/>
      <c r="SRR83" s="102"/>
      <c r="SRS83" s="103"/>
      <c r="SRX83" s="102"/>
      <c r="SRY83" s="102"/>
      <c r="SRZ83" s="103"/>
      <c r="SSE83" s="102"/>
      <c r="SSF83" s="102"/>
      <c r="SSG83" s="103"/>
      <c r="SSL83" s="102"/>
      <c r="SSM83" s="102"/>
      <c r="SSN83" s="103"/>
      <c r="SSS83" s="102"/>
      <c r="SST83" s="102"/>
      <c r="SSU83" s="103"/>
      <c r="SSZ83" s="102"/>
      <c r="STA83" s="102"/>
      <c r="STB83" s="103"/>
      <c r="STG83" s="102"/>
      <c r="STH83" s="102"/>
      <c r="STI83" s="103"/>
      <c r="STN83" s="102"/>
      <c r="STO83" s="102"/>
      <c r="STP83" s="103"/>
      <c r="STU83" s="102"/>
      <c r="STV83" s="102"/>
      <c r="STW83" s="103"/>
      <c r="SUB83" s="102"/>
      <c r="SUC83" s="102"/>
      <c r="SUD83" s="103"/>
      <c r="SUI83" s="102"/>
      <c r="SUJ83" s="102"/>
      <c r="SUK83" s="103"/>
      <c r="SUP83" s="102"/>
      <c r="SUQ83" s="102"/>
      <c r="SUR83" s="103"/>
      <c r="SUW83" s="102"/>
      <c r="SUX83" s="102"/>
      <c r="SUY83" s="103"/>
      <c r="SVD83" s="102"/>
      <c r="SVE83" s="102"/>
      <c r="SVF83" s="103"/>
      <c r="SVK83" s="102"/>
      <c r="SVL83" s="102"/>
      <c r="SVM83" s="103"/>
      <c r="SVR83" s="102"/>
      <c r="SVS83" s="102"/>
      <c r="SVT83" s="103"/>
      <c r="SVY83" s="102"/>
      <c r="SVZ83" s="102"/>
      <c r="SWA83" s="103"/>
      <c r="SWF83" s="102"/>
      <c r="SWG83" s="102"/>
      <c r="SWH83" s="103"/>
      <c r="SWM83" s="102"/>
      <c r="SWN83" s="102"/>
      <c r="SWO83" s="103"/>
      <c r="SWT83" s="102"/>
      <c r="SWU83" s="102"/>
      <c r="SWV83" s="103"/>
      <c r="SXA83" s="102"/>
      <c r="SXB83" s="102"/>
      <c r="SXC83" s="103"/>
      <c r="SXH83" s="102"/>
      <c r="SXI83" s="102"/>
      <c r="SXJ83" s="103"/>
      <c r="SXO83" s="102"/>
      <c r="SXP83" s="102"/>
      <c r="SXQ83" s="103"/>
      <c r="SXV83" s="102"/>
      <c r="SXW83" s="102"/>
      <c r="SXX83" s="103"/>
      <c r="SYC83" s="102"/>
      <c r="SYD83" s="102"/>
      <c r="SYE83" s="103"/>
      <c r="SYJ83" s="102"/>
      <c r="SYK83" s="102"/>
      <c r="SYL83" s="103"/>
      <c r="SYQ83" s="102"/>
      <c r="SYR83" s="102"/>
      <c r="SYS83" s="103"/>
      <c r="SYX83" s="102"/>
      <c r="SYY83" s="102"/>
      <c r="SYZ83" s="103"/>
      <c r="SZE83" s="102"/>
      <c r="SZF83" s="102"/>
      <c r="SZG83" s="103"/>
      <c r="SZL83" s="102"/>
      <c r="SZM83" s="102"/>
      <c r="SZN83" s="103"/>
      <c r="SZS83" s="102"/>
      <c r="SZT83" s="102"/>
      <c r="SZU83" s="103"/>
      <c r="SZZ83" s="102"/>
      <c r="TAA83" s="102"/>
      <c r="TAB83" s="103"/>
      <c r="TAG83" s="102"/>
      <c r="TAH83" s="102"/>
      <c r="TAI83" s="103"/>
      <c r="TAN83" s="102"/>
      <c r="TAO83" s="102"/>
      <c r="TAP83" s="103"/>
      <c r="TAU83" s="102"/>
      <c r="TAV83" s="102"/>
      <c r="TAW83" s="103"/>
      <c r="TBB83" s="102"/>
      <c r="TBC83" s="102"/>
      <c r="TBD83" s="103"/>
      <c r="TBI83" s="102"/>
      <c r="TBJ83" s="102"/>
      <c r="TBK83" s="103"/>
      <c r="TBP83" s="102"/>
      <c r="TBQ83" s="102"/>
      <c r="TBR83" s="103"/>
      <c r="TBW83" s="102"/>
      <c r="TBX83" s="102"/>
      <c r="TBY83" s="103"/>
      <c r="TCD83" s="102"/>
      <c r="TCE83" s="102"/>
      <c r="TCF83" s="103"/>
      <c r="TCK83" s="102"/>
      <c r="TCL83" s="102"/>
      <c r="TCM83" s="103"/>
      <c r="TCR83" s="102"/>
      <c r="TCS83" s="102"/>
      <c r="TCT83" s="103"/>
      <c r="TCY83" s="102"/>
      <c r="TCZ83" s="102"/>
      <c r="TDA83" s="103"/>
      <c r="TDF83" s="102"/>
      <c r="TDG83" s="102"/>
      <c r="TDH83" s="103"/>
      <c r="TDM83" s="102"/>
      <c r="TDN83" s="102"/>
      <c r="TDO83" s="103"/>
      <c r="TDT83" s="102"/>
      <c r="TDU83" s="102"/>
      <c r="TDV83" s="103"/>
      <c r="TEA83" s="102"/>
      <c r="TEB83" s="102"/>
      <c r="TEC83" s="103"/>
      <c r="TEH83" s="102"/>
      <c r="TEI83" s="102"/>
      <c r="TEJ83" s="103"/>
      <c r="TEO83" s="102"/>
      <c r="TEP83" s="102"/>
      <c r="TEQ83" s="103"/>
      <c r="TEV83" s="102"/>
      <c r="TEW83" s="102"/>
      <c r="TEX83" s="103"/>
      <c r="TFC83" s="102"/>
      <c r="TFD83" s="102"/>
      <c r="TFE83" s="103"/>
      <c r="TFJ83" s="102"/>
      <c r="TFK83" s="102"/>
      <c r="TFL83" s="103"/>
      <c r="TFQ83" s="102"/>
      <c r="TFR83" s="102"/>
      <c r="TFS83" s="103"/>
      <c r="TFX83" s="102"/>
      <c r="TFY83" s="102"/>
      <c r="TFZ83" s="103"/>
      <c r="TGE83" s="102"/>
      <c r="TGF83" s="102"/>
      <c r="TGG83" s="103"/>
      <c r="TGL83" s="102"/>
      <c r="TGM83" s="102"/>
      <c r="TGN83" s="103"/>
      <c r="TGS83" s="102"/>
      <c r="TGT83" s="102"/>
      <c r="TGU83" s="103"/>
      <c r="TGZ83" s="102"/>
      <c r="THA83" s="102"/>
      <c r="THB83" s="103"/>
      <c r="THG83" s="102"/>
      <c r="THH83" s="102"/>
      <c r="THI83" s="103"/>
      <c r="THN83" s="102"/>
      <c r="THO83" s="102"/>
      <c r="THP83" s="103"/>
      <c r="THU83" s="102"/>
      <c r="THV83" s="102"/>
      <c r="THW83" s="103"/>
      <c r="TIB83" s="102"/>
      <c r="TIC83" s="102"/>
      <c r="TID83" s="103"/>
      <c r="TII83" s="102"/>
      <c r="TIJ83" s="102"/>
      <c r="TIK83" s="103"/>
      <c r="TIP83" s="102"/>
      <c r="TIQ83" s="102"/>
      <c r="TIR83" s="103"/>
      <c r="TIW83" s="102"/>
      <c r="TIX83" s="102"/>
      <c r="TIY83" s="103"/>
      <c r="TJD83" s="102"/>
      <c r="TJE83" s="102"/>
      <c r="TJF83" s="103"/>
      <c r="TJK83" s="102"/>
      <c r="TJL83" s="102"/>
      <c r="TJM83" s="103"/>
      <c r="TJR83" s="102"/>
      <c r="TJS83" s="102"/>
      <c r="TJT83" s="103"/>
      <c r="TJY83" s="102"/>
      <c r="TJZ83" s="102"/>
      <c r="TKA83" s="103"/>
      <c r="TKF83" s="102"/>
      <c r="TKG83" s="102"/>
      <c r="TKH83" s="103"/>
      <c r="TKM83" s="102"/>
      <c r="TKN83" s="102"/>
      <c r="TKO83" s="103"/>
      <c r="TKT83" s="102"/>
      <c r="TKU83" s="102"/>
      <c r="TKV83" s="103"/>
      <c r="TLA83" s="102"/>
      <c r="TLB83" s="102"/>
      <c r="TLC83" s="103"/>
      <c r="TLH83" s="102"/>
      <c r="TLI83" s="102"/>
      <c r="TLJ83" s="103"/>
      <c r="TLO83" s="102"/>
      <c r="TLP83" s="102"/>
      <c r="TLQ83" s="103"/>
      <c r="TLV83" s="102"/>
      <c r="TLW83" s="102"/>
      <c r="TLX83" s="103"/>
      <c r="TMC83" s="102"/>
      <c r="TMD83" s="102"/>
      <c r="TME83" s="103"/>
      <c r="TMJ83" s="102"/>
      <c r="TMK83" s="102"/>
      <c r="TML83" s="103"/>
      <c r="TMQ83" s="102"/>
      <c r="TMR83" s="102"/>
      <c r="TMS83" s="103"/>
      <c r="TMX83" s="102"/>
      <c r="TMY83" s="102"/>
      <c r="TMZ83" s="103"/>
      <c r="TNE83" s="102"/>
      <c r="TNF83" s="102"/>
      <c r="TNG83" s="103"/>
      <c r="TNL83" s="102"/>
      <c r="TNM83" s="102"/>
      <c r="TNN83" s="103"/>
      <c r="TNS83" s="102"/>
      <c r="TNT83" s="102"/>
      <c r="TNU83" s="103"/>
      <c r="TNZ83" s="102"/>
      <c r="TOA83" s="102"/>
      <c r="TOB83" s="103"/>
      <c r="TOG83" s="102"/>
      <c r="TOH83" s="102"/>
      <c r="TOI83" s="103"/>
      <c r="TON83" s="102"/>
      <c r="TOO83" s="102"/>
      <c r="TOP83" s="103"/>
      <c r="TOU83" s="102"/>
      <c r="TOV83" s="102"/>
      <c r="TOW83" s="103"/>
      <c r="TPB83" s="102"/>
      <c r="TPC83" s="102"/>
      <c r="TPD83" s="103"/>
      <c r="TPI83" s="102"/>
      <c r="TPJ83" s="102"/>
      <c r="TPK83" s="103"/>
      <c r="TPP83" s="102"/>
      <c r="TPQ83" s="102"/>
      <c r="TPR83" s="103"/>
      <c r="TPW83" s="102"/>
      <c r="TPX83" s="102"/>
      <c r="TPY83" s="103"/>
      <c r="TQD83" s="102"/>
      <c r="TQE83" s="102"/>
      <c r="TQF83" s="103"/>
      <c r="TQK83" s="102"/>
      <c r="TQL83" s="102"/>
      <c r="TQM83" s="103"/>
      <c r="TQR83" s="102"/>
      <c r="TQS83" s="102"/>
      <c r="TQT83" s="103"/>
      <c r="TQY83" s="102"/>
      <c r="TQZ83" s="102"/>
      <c r="TRA83" s="103"/>
      <c r="TRF83" s="102"/>
      <c r="TRG83" s="102"/>
      <c r="TRH83" s="103"/>
      <c r="TRM83" s="102"/>
      <c r="TRN83" s="102"/>
      <c r="TRO83" s="103"/>
      <c r="TRT83" s="102"/>
      <c r="TRU83" s="102"/>
      <c r="TRV83" s="103"/>
      <c r="TSA83" s="102"/>
      <c r="TSB83" s="102"/>
      <c r="TSC83" s="103"/>
      <c r="TSH83" s="102"/>
      <c r="TSI83" s="102"/>
      <c r="TSJ83" s="103"/>
      <c r="TSO83" s="102"/>
      <c r="TSP83" s="102"/>
      <c r="TSQ83" s="103"/>
      <c r="TSV83" s="102"/>
      <c r="TSW83" s="102"/>
      <c r="TSX83" s="103"/>
      <c r="TTC83" s="102"/>
      <c r="TTD83" s="102"/>
      <c r="TTE83" s="103"/>
      <c r="TTJ83" s="102"/>
      <c r="TTK83" s="102"/>
      <c r="TTL83" s="103"/>
      <c r="TTQ83" s="102"/>
      <c r="TTR83" s="102"/>
      <c r="TTS83" s="103"/>
      <c r="TTX83" s="102"/>
      <c r="TTY83" s="102"/>
      <c r="TTZ83" s="103"/>
      <c r="TUE83" s="102"/>
      <c r="TUF83" s="102"/>
      <c r="TUG83" s="103"/>
      <c r="TUL83" s="102"/>
      <c r="TUM83" s="102"/>
      <c r="TUN83" s="103"/>
      <c r="TUS83" s="102"/>
      <c r="TUT83" s="102"/>
      <c r="TUU83" s="103"/>
      <c r="TUZ83" s="102"/>
      <c r="TVA83" s="102"/>
      <c r="TVB83" s="103"/>
      <c r="TVG83" s="102"/>
      <c r="TVH83" s="102"/>
      <c r="TVI83" s="103"/>
      <c r="TVN83" s="102"/>
      <c r="TVO83" s="102"/>
      <c r="TVP83" s="103"/>
      <c r="TVU83" s="102"/>
      <c r="TVV83" s="102"/>
      <c r="TVW83" s="103"/>
      <c r="TWB83" s="102"/>
      <c r="TWC83" s="102"/>
      <c r="TWD83" s="103"/>
      <c r="TWI83" s="102"/>
      <c r="TWJ83" s="102"/>
      <c r="TWK83" s="103"/>
      <c r="TWP83" s="102"/>
      <c r="TWQ83" s="102"/>
      <c r="TWR83" s="103"/>
      <c r="TWW83" s="102"/>
      <c r="TWX83" s="102"/>
      <c r="TWY83" s="103"/>
      <c r="TXD83" s="102"/>
      <c r="TXE83" s="102"/>
      <c r="TXF83" s="103"/>
      <c r="TXK83" s="102"/>
      <c r="TXL83" s="102"/>
      <c r="TXM83" s="103"/>
      <c r="TXR83" s="102"/>
      <c r="TXS83" s="102"/>
      <c r="TXT83" s="103"/>
      <c r="TXY83" s="102"/>
      <c r="TXZ83" s="102"/>
      <c r="TYA83" s="103"/>
      <c r="TYF83" s="102"/>
      <c r="TYG83" s="102"/>
      <c r="TYH83" s="103"/>
      <c r="TYM83" s="102"/>
      <c r="TYN83" s="102"/>
      <c r="TYO83" s="103"/>
      <c r="TYT83" s="102"/>
      <c r="TYU83" s="102"/>
      <c r="TYV83" s="103"/>
      <c r="TZA83" s="102"/>
      <c r="TZB83" s="102"/>
      <c r="TZC83" s="103"/>
      <c r="TZH83" s="102"/>
      <c r="TZI83" s="102"/>
      <c r="TZJ83" s="103"/>
      <c r="TZO83" s="102"/>
      <c r="TZP83" s="102"/>
      <c r="TZQ83" s="103"/>
      <c r="TZV83" s="102"/>
      <c r="TZW83" s="102"/>
      <c r="TZX83" s="103"/>
      <c r="UAC83" s="102"/>
      <c r="UAD83" s="102"/>
      <c r="UAE83" s="103"/>
      <c r="UAJ83" s="102"/>
      <c r="UAK83" s="102"/>
      <c r="UAL83" s="103"/>
      <c r="UAQ83" s="102"/>
      <c r="UAR83" s="102"/>
      <c r="UAS83" s="103"/>
      <c r="UAX83" s="102"/>
      <c r="UAY83" s="102"/>
      <c r="UAZ83" s="103"/>
      <c r="UBE83" s="102"/>
      <c r="UBF83" s="102"/>
      <c r="UBG83" s="103"/>
      <c r="UBL83" s="102"/>
      <c r="UBM83" s="102"/>
      <c r="UBN83" s="103"/>
      <c r="UBS83" s="102"/>
      <c r="UBT83" s="102"/>
      <c r="UBU83" s="103"/>
      <c r="UBZ83" s="102"/>
      <c r="UCA83" s="102"/>
      <c r="UCB83" s="103"/>
      <c r="UCG83" s="102"/>
      <c r="UCH83" s="102"/>
      <c r="UCI83" s="103"/>
      <c r="UCN83" s="102"/>
      <c r="UCO83" s="102"/>
      <c r="UCP83" s="103"/>
      <c r="UCU83" s="102"/>
      <c r="UCV83" s="102"/>
      <c r="UCW83" s="103"/>
      <c r="UDB83" s="102"/>
      <c r="UDC83" s="102"/>
      <c r="UDD83" s="103"/>
      <c r="UDI83" s="102"/>
      <c r="UDJ83" s="102"/>
      <c r="UDK83" s="103"/>
      <c r="UDP83" s="102"/>
      <c r="UDQ83" s="102"/>
      <c r="UDR83" s="103"/>
      <c r="UDW83" s="102"/>
      <c r="UDX83" s="102"/>
      <c r="UDY83" s="103"/>
      <c r="UED83" s="102"/>
      <c r="UEE83" s="102"/>
      <c r="UEF83" s="103"/>
      <c r="UEK83" s="102"/>
      <c r="UEL83" s="102"/>
      <c r="UEM83" s="103"/>
      <c r="UER83" s="102"/>
      <c r="UES83" s="102"/>
      <c r="UET83" s="103"/>
      <c r="UEY83" s="102"/>
      <c r="UEZ83" s="102"/>
      <c r="UFA83" s="103"/>
      <c r="UFF83" s="102"/>
      <c r="UFG83" s="102"/>
      <c r="UFH83" s="103"/>
      <c r="UFM83" s="102"/>
      <c r="UFN83" s="102"/>
      <c r="UFO83" s="103"/>
      <c r="UFT83" s="102"/>
      <c r="UFU83" s="102"/>
      <c r="UFV83" s="103"/>
      <c r="UGA83" s="102"/>
      <c r="UGB83" s="102"/>
      <c r="UGC83" s="103"/>
      <c r="UGH83" s="102"/>
      <c r="UGI83" s="102"/>
      <c r="UGJ83" s="103"/>
      <c r="UGO83" s="102"/>
      <c r="UGP83" s="102"/>
      <c r="UGQ83" s="103"/>
      <c r="UGV83" s="102"/>
      <c r="UGW83" s="102"/>
      <c r="UGX83" s="103"/>
      <c r="UHC83" s="102"/>
      <c r="UHD83" s="102"/>
      <c r="UHE83" s="103"/>
      <c r="UHJ83" s="102"/>
      <c r="UHK83" s="102"/>
      <c r="UHL83" s="103"/>
      <c r="UHQ83" s="102"/>
      <c r="UHR83" s="102"/>
      <c r="UHS83" s="103"/>
      <c r="UHX83" s="102"/>
      <c r="UHY83" s="102"/>
      <c r="UHZ83" s="103"/>
      <c r="UIE83" s="102"/>
      <c r="UIF83" s="102"/>
      <c r="UIG83" s="103"/>
      <c r="UIL83" s="102"/>
      <c r="UIM83" s="102"/>
      <c r="UIN83" s="103"/>
      <c r="UIS83" s="102"/>
      <c r="UIT83" s="102"/>
      <c r="UIU83" s="103"/>
      <c r="UIZ83" s="102"/>
      <c r="UJA83" s="102"/>
      <c r="UJB83" s="103"/>
      <c r="UJG83" s="102"/>
      <c r="UJH83" s="102"/>
      <c r="UJI83" s="103"/>
      <c r="UJN83" s="102"/>
      <c r="UJO83" s="102"/>
      <c r="UJP83" s="103"/>
      <c r="UJU83" s="102"/>
      <c r="UJV83" s="102"/>
      <c r="UJW83" s="103"/>
      <c r="UKB83" s="102"/>
      <c r="UKC83" s="102"/>
      <c r="UKD83" s="103"/>
      <c r="UKI83" s="102"/>
      <c r="UKJ83" s="102"/>
      <c r="UKK83" s="103"/>
      <c r="UKP83" s="102"/>
      <c r="UKQ83" s="102"/>
      <c r="UKR83" s="103"/>
      <c r="UKW83" s="102"/>
      <c r="UKX83" s="102"/>
      <c r="UKY83" s="103"/>
      <c r="ULD83" s="102"/>
      <c r="ULE83" s="102"/>
      <c r="ULF83" s="103"/>
      <c r="ULK83" s="102"/>
      <c r="ULL83" s="102"/>
      <c r="ULM83" s="103"/>
      <c r="ULR83" s="102"/>
      <c r="ULS83" s="102"/>
      <c r="ULT83" s="103"/>
      <c r="ULY83" s="102"/>
      <c r="ULZ83" s="102"/>
      <c r="UMA83" s="103"/>
      <c r="UMF83" s="102"/>
      <c r="UMG83" s="102"/>
      <c r="UMH83" s="103"/>
      <c r="UMM83" s="102"/>
      <c r="UMN83" s="102"/>
      <c r="UMO83" s="103"/>
      <c r="UMT83" s="102"/>
      <c r="UMU83" s="102"/>
      <c r="UMV83" s="103"/>
      <c r="UNA83" s="102"/>
      <c r="UNB83" s="102"/>
      <c r="UNC83" s="103"/>
      <c r="UNH83" s="102"/>
      <c r="UNI83" s="102"/>
      <c r="UNJ83" s="103"/>
      <c r="UNO83" s="102"/>
      <c r="UNP83" s="102"/>
      <c r="UNQ83" s="103"/>
      <c r="UNV83" s="102"/>
      <c r="UNW83" s="102"/>
      <c r="UNX83" s="103"/>
      <c r="UOC83" s="102"/>
      <c r="UOD83" s="102"/>
      <c r="UOE83" s="103"/>
      <c r="UOJ83" s="102"/>
      <c r="UOK83" s="102"/>
      <c r="UOL83" s="103"/>
      <c r="UOQ83" s="102"/>
      <c r="UOR83" s="102"/>
      <c r="UOS83" s="103"/>
      <c r="UOX83" s="102"/>
      <c r="UOY83" s="102"/>
      <c r="UOZ83" s="103"/>
      <c r="UPE83" s="102"/>
      <c r="UPF83" s="102"/>
      <c r="UPG83" s="103"/>
      <c r="UPL83" s="102"/>
      <c r="UPM83" s="102"/>
      <c r="UPN83" s="103"/>
      <c r="UPS83" s="102"/>
      <c r="UPT83" s="102"/>
      <c r="UPU83" s="103"/>
      <c r="UPZ83" s="102"/>
      <c r="UQA83" s="102"/>
      <c r="UQB83" s="103"/>
      <c r="UQG83" s="102"/>
      <c r="UQH83" s="102"/>
      <c r="UQI83" s="103"/>
      <c r="UQN83" s="102"/>
      <c r="UQO83" s="102"/>
      <c r="UQP83" s="103"/>
      <c r="UQU83" s="102"/>
      <c r="UQV83" s="102"/>
      <c r="UQW83" s="103"/>
      <c r="URB83" s="102"/>
      <c r="URC83" s="102"/>
      <c r="URD83" s="103"/>
      <c r="URI83" s="102"/>
      <c r="URJ83" s="102"/>
      <c r="URK83" s="103"/>
      <c r="URP83" s="102"/>
      <c r="URQ83" s="102"/>
      <c r="URR83" s="103"/>
      <c r="URW83" s="102"/>
      <c r="URX83" s="102"/>
      <c r="URY83" s="103"/>
      <c r="USD83" s="102"/>
      <c r="USE83" s="102"/>
      <c r="USF83" s="103"/>
      <c r="USK83" s="102"/>
      <c r="USL83" s="102"/>
      <c r="USM83" s="103"/>
      <c r="USR83" s="102"/>
      <c r="USS83" s="102"/>
      <c r="UST83" s="103"/>
      <c r="USY83" s="102"/>
      <c r="USZ83" s="102"/>
      <c r="UTA83" s="103"/>
      <c r="UTF83" s="102"/>
      <c r="UTG83" s="102"/>
      <c r="UTH83" s="103"/>
      <c r="UTM83" s="102"/>
      <c r="UTN83" s="102"/>
      <c r="UTO83" s="103"/>
      <c r="UTT83" s="102"/>
      <c r="UTU83" s="102"/>
      <c r="UTV83" s="103"/>
      <c r="UUA83" s="102"/>
      <c r="UUB83" s="102"/>
      <c r="UUC83" s="103"/>
      <c r="UUH83" s="102"/>
      <c r="UUI83" s="102"/>
      <c r="UUJ83" s="103"/>
      <c r="UUO83" s="102"/>
      <c r="UUP83" s="102"/>
      <c r="UUQ83" s="103"/>
      <c r="UUV83" s="102"/>
      <c r="UUW83" s="102"/>
      <c r="UUX83" s="103"/>
      <c r="UVC83" s="102"/>
      <c r="UVD83" s="102"/>
      <c r="UVE83" s="103"/>
      <c r="UVJ83" s="102"/>
      <c r="UVK83" s="102"/>
      <c r="UVL83" s="103"/>
      <c r="UVQ83" s="102"/>
      <c r="UVR83" s="102"/>
      <c r="UVS83" s="103"/>
      <c r="UVX83" s="102"/>
      <c r="UVY83" s="102"/>
      <c r="UVZ83" s="103"/>
      <c r="UWE83" s="102"/>
      <c r="UWF83" s="102"/>
      <c r="UWG83" s="103"/>
      <c r="UWL83" s="102"/>
      <c r="UWM83" s="102"/>
      <c r="UWN83" s="103"/>
      <c r="UWS83" s="102"/>
      <c r="UWT83" s="102"/>
      <c r="UWU83" s="103"/>
      <c r="UWZ83" s="102"/>
      <c r="UXA83" s="102"/>
      <c r="UXB83" s="103"/>
      <c r="UXG83" s="102"/>
      <c r="UXH83" s="102"/>
      <c r="UXI83" s="103"/>
      <c r="UXN83" s="102"/>
      <c r="UXO83" s="102"/>
      <c r="UXP83" s="103"/>
      <c r="UXU83" s="102"/>
      <c r="UXV83" s="102"/>
      <c r="UXW83" s="103"/>
      <c r="UYB83" s="102"/>
      <c r="UYC83" s="102"/>
      <c r="UYD83" s="103"/>
      <c r="UYI83" s="102"/>
      <c r="UYJ83" s="102"/>
      <c r="UYK83" s="103"/>
      <c r="UYP83" s="102"/>
      <c r="UYQ83" s="102"/>
      <c r="UYR83" s="103"/>
      <c r="UYW83" s="102"/>
      <c r="UYX83" s="102"/>
      <c r="UYY83" s="103"/>
      <c r="UZD83" s="102"/>
      <c r="UZE83" s="102"/>
      <c r="UZF83" s="103"/>
      <c r="UZK83" s="102"/>
      <c r="UZL83" s="102"/>
      <c r="UZM83" s="103"/>
      <c r="UZR83" s="102"/>
      <c r="UZS83" s="102"/>
      <c r="UZT83" s="103"/>
      <c r="UZY83" s="102"/>
      <c r="UZZ83" s="102"/>
      <c r="VAA83" s="103"/>
      <c r="VAF83" s="102"/>
      <c r="VAG83" s="102"/>
      <c r="VAH83" s="103"/>
      <c r="VAM83" s="102"/>
      <c r="VAN83" s="102"/>
      <c r="VAO83" s="103"/>
      <c r="VAT83" s="102"/>
      <c r="VAU83" s="102"/>
      <c r="VAV83" s="103"/>
      <c r="VBA83" s="102"/>
      <c r="VBB83" s="102"/>
      <c r="VBC83" s="103"/>
      <c r="VBH83" s="102"/>
      <c r="VBI83" s="102"/>
      <c r="VBJ83" s="103"/>
      <c r="VBO83" s="102"/>
      <c r="VBP83" s="102"/>
      <c r="VBQ83" s="103"/>
      <c r="VBV83" s="102"/>
      <c r="VBW83" s="102"/>
      <c r="VBX83" s="103"/>
      <c r="VCC83" s="102"/>
      <c r="VCD83" s="102"/>
      <c r="VCE83" s="103"/>
      <c r="VCJ83" s="102"/>
      <c r="VCK83" s="102"/>
      <c r="VCL83" s="103"/>
      <c r="VCQ83" s="102"/>
      <c r="VCR83" s="102"/>
      <c r="VCS83" s="103"/>
      <c r="VCX83" s="102"/>
      <c r="VCY83" s="102"/>
      <c r="VCZ83" s="103"/>
      <c r="VDE83" s="102"/>
      <c r="VDF83" s="102"/>
      <c r="VDG83" s="103"/>
      <c r="VDL83" s="102"/>
      <c r="VDM83" s="102"/>
      <c r="VDN83" s="103"/>
      <c r="VDS83" s="102"/>
      <c r="VDT83" s="102"/>
      <c r="VDU83" s="103"/>
      <c r="VDZ83" s="102"/>
      <c r="VEA83" s="102"/>
      <c r="VEB83" s="103"/>
      <c r="VEG83" s="102"/>
      <c r="VEH83" s="102"/>
      <c r="VEI83" s="103"/>
      <c r="VEN83" s="102"/>
      <c r="VEO83" s="102"/>
      <c r="VEP83" s="103"/>
      <c r="VEU83" s="102"/>
      <c r="VEV83" s="102"/>
      <c r="VEW83" s="103"/>
      <c r="VFB83" s="102"/>
      <c r="VFC83" s="102"/>
      <c r="VFD83" s="103"/>
      <c r="VFI83" s="102"/>
      <c r="VFJ83" s="102"/>
      <c r="VFK83" s="103"/>
      <c r="VFP83" s="102"/>
      <c r="VFQ83" s="102"/>
      <c r="VFR83" s="103"/>
      <c r="VFW83" s="102"/>
      <c r="VFX83" s="102"/>
      <c r="VFY83" s="103"/>
      <c r="VGD83" s="102"/>
      <c r="VGE83" s="102"/>
      <c r="VGF83" s="103"/>
      <c r="VGK83" s="102"/>
      <c r="VGL83" s="102"/>
      <c r="VGM83" s="103"/>
      <c r="VGR83" s="102"/>
      <c r="VGS83" s="102"/>
      <c r="VGT83" s="103"/>
      <c r="VGY83" s="102"/>
      <c r="VGZ83" s="102"/>
      <c r="VHA83" s="103"/>
      <c r="VHF83" s="102"/>
      <c r="VHG83" s="102"/>
      <c r="VHH83" s="103"/>
      <c r="VHM83" s="102"/>
      <c r="VHN83" s="102"/>
      <c r="VHO83" s="103"/>
      <c r="VHT83" s="102"/>
      <c r="VHU83" s="102"/>
      <c r="VHV83" s="103"/>
      <c r="VIA83" s="102"/>
      <c r="VIB83" s="102"/>
      <c r="VIC83" s="103"/>
      <c r="VIH83" s="102"/>
      <c r="VII83" s="102"/>
      <c r="VIJ83" s="103"/>
      <c r="VIO83" s="102"/>
      <c r="VIP83" s="102"/>
      <c r="VIQ83" s="103"/>
      <c r="VIV83" s="102"/>
      <c r="VIW83" s="102"/>
      <c r="VIX83" s="103"/>
      <c r="VJC83" s="102"/>
      <c r="VJD83" s="102"/>
      <c r="VJE83" s="103"/>
      <c r="VJJ83" s="102"/>
      <c r="VJK83" s="102"/>
      <c r="VJL83" s="103"/>
      <c r="VJQ83" s="102"/>
      <c r="VJR83" s="102"/>
      <c r="VJS83" s="103"/>
      <c r="VJX83" s="102"/>
      <c r="VJY83" s="102"/>
      <c r="VJZ83" s="103"/>
      <c r="VKE83" s="102"/>
      <c r="VKF83" s="102"/>
      <c r="VKG83" s="103"/>
      <c r="VKL83" s="102"/>
      <c r="VKM83" s="102"/>
      <c r="VKN83" s="103"/>
      <c r="VKS83" s="102"/>
      <c r="VKT83" s="102"/>
      <c r="VKU83" s="103"/>
      <c r="VKZ83" s="102"/>
      <c r="VLA83" s="102"/>
      <c r="VLB83" s="103"/>
      <c r="VLG83" s="102"/>
      <c r="VLH83" s="102"/>
      <c r="VLI83" s="103"/>
      <c r="VLN83" s="102"/>
      <c r="VLO83" s="102"/>
      <c r="VLP83" s="103"/>
      <c r="VLU83" s="102"/>
      <c r="VLV83" s="102"/>
      <c r="VLW83" s="103"/>
      <c r="VMB83" s="102"/>
      <c r="VMC83" s="102"/>
      <c r="VMD83" s="103"/>
      <c r="VMI83" s="102"/>
      <c r="VMJ83" s="102"/>
      <c r="VMK83" s="103"/>
      <c r="VMP83" s="102"/>
      <c r="VMQ83" s="102"/>
      <c r="VMR83" s="103"/>
      <c r="VMW83" s="102"/>
      <c r="VMX83" s="102"/>
      <c r="VMY83" s="103"/>
      <c r="VND83" s="102"/>
      <c r="VNE83" s="102"/>
      <c r="VNF83" s="103"/>
      <c r="VNK83" s="102"/>
      <c r="VNL83" s="102"/>
      <c r="VNM83" s="103"/>
      <c r="VNR83" s="102"/>
      <c r="VNS83" s="102"/>
      <c r="VNT83" s="103"/>
      <c r="VNY83" s="102"/>
      <c r="VNZ83" s="102"/>
      <c r="VOA83" s="103"/>
      <c r="VOF83" s="102"/>
      <c r="VOG83" s="102"/>
      <c r="VOH83" s="103"/>
      <c r="VOM83" s="102"/>
      <c r="VON83" s="102"/>
      <c r="VOO83" s="103"/>
      <c r="VOT83" s="102"/>
      <c r="VOU83" s="102"/>
      <c r="VOV83" s="103"/>
      <c r="VPA83" s="102"/>
      <c r="VPB83" s="102"/>
      <c r="VPC83" s="103"/>
      <c r="VPH83" s="102"/>
      <c r="VPI83" s="102"/>
      <c r="VPJ83" s="103"/>
      <c r="VPO83" s="102"/>
      <c r="VPP83" s="102"/>
      <c r="VPQ83" s="103"/>
      <c r="VPV83" s="102"/>
      <c r="VPW83" s="102"/>
      <c r="VPX83" s="103"/>
      <c r="VQC83" s="102"/>
      <c r="VQD83" s="102"/>
      <c r="VQE83" s="103"/>
      <c r="VQJ83" s="102"/>
      <c r="VQK83" s="102"/>
      <c r="VQL83" s="103"/>
      <c r="VQQ83" s="102"/>
      <c r="VQR83" s="102"/>
      <c r="VQS83" s="103"/>
      <c r="VQX83" s="102"/>
      <c r="VQY83" s="102"/>
      <c r="VQZ83" s="103"/>
      <c r="VRE83" s="102"/>
      <c r="VRF83" s="102"/>
      <c r="VRG83" s="103"/>
      <c r="VRL83" s="102"/>
      <c r="VRM83" s="102"/>
      <c r="VRN83" s="103"/>
      <c r="VRS83" s="102"/>
      <c r="VRT83" s="102"/>
      <c r="VRU83" s="103"/>
      <c r="VRZ83" s="102"/>
      <c r="VSA83" s="102"/>
      <c r="VSB83" s="103"/>
      <c r="VSG83" s="102"/>
      <c r="VSH83" s="102"/>
      <c r="VSI83" s="103"/>
      <c r="VSN83" s="102"/>
      <c r="VSO83" s="102"/>
      <c r="VSP83" s="103"/>
      <c r="VSU83" s="102"/>
      <c r="VSV83" s="102"/>
      <c r="VSW83" s="103"/>
      <c r="VTB83" s="102"/>
      <c r="VTC83" s="102"/>
      <c r="VTD83" s="103"/>
      <c r="VTI83" s="102"/>
      <c r="VTJ83" s="102"/>
      <c r="VTK83" s="103"/>
      <c r="VTP83" s="102"/>
      <c r="VTQ83" s="102"/>
      <c r="VTR83" s="103"/>
      <c r="VTW83" s="102"/>
      <c r="VTX83" s="102"/>
      <c r="VTY83" s="103"/>
      <c r="VUD83" s="102"/>
      <c r="VUE83" s="102"/>
      <c r="VUF83" s="103"/>
      <c r="VUK83" s="102"/>
      <c r="VUL83" s="102"/>
      <c r="VUM83" s="103"/>
      <c r="VUR83" s="102"/>
      <c r="VUS83" s="102"/>
      <c r="VUT83" s="103"/>
      <c r="VUY83" s="102"/>
      <c r="VUZ83" s="102"/>
      <c r="VVA83" s="103"/>
      <c r="VVF83" s="102"/>
      <c r="VVG83" s="102"/>
      <c r="VVH83" s="103"/>
      <c r="VVM83" s="102"/>
      <c r="VVN83" s="102"/>
      <c r="VVO83" s="103"/>
      <c r="VVT83" s="102"/>
      <c r="VVU83" s="102"/>
      <c r="VVV83" s="103"/>
      <c r="VWA83" s="102"/>
      <c r="VWB83" s="102"/>
      <c r="VWC83" s="103"/>
      <c r="VWH83" s="102"/>
      <c r="VWI83" s="102"/>
      <c r="VWJ83" s="103"/>
      <c r="VWO83" s="102"/>
      <c r="VWP83" s="102"/>
      <c r="VWQ83" s="103"/>
      <c r="VWV83" s="102"/>
      <c r="VWW83" s="102"/>
      <c r="VWX83" s="103"/>
      <c r="VXC83" s="102"/>
      <c r="VXD83" s="102"/>
      <c r="VXE83" s="103"/>
      <c r="VXJ83" s="102"/>
      <c r="VXK83" s="102"/>
      <c r="VXL83" s="103"/>
      <c r="VXQ83" s="102"/>
      <c r="VXR83" s="102"/>
      <c r="VXS83" s="103"/>
      <c r="VXX83" s="102"/>
      <c r="VXY83" s="102"/>
      <c r="VXZ83" s="103"/>
      <c r="VYE83" s="102"/>
      <c r="VYF83" s="102"/>
      <c r="VYG83" s="103"/>
      <c r="VYL83" s="102"/>
      <c r="VYM83" s="102"/>
      <c r="VYN83" s="103"/>
      <c r="VYS83" s="102"/>
      <c r="VYT83" s="102"/>
      <c r="VYU83" s="103"/>
      <c r="VYZ83" s="102"/>
      <c r="VZA83" s="102"/>
      <c r="VZB83" s="103"/>
      <c r="VZG83" s="102"/>
      <c r="VZH83" s="102"/>
      <c r="VZI83" s="103"/>
      <c r="VZN83" s="102"/>
      <c r="VZO83" s="102"/>
      <c r="VZP83" s="103"/>
      <c r="VZU83" s="102"/>
      <c r="VZV83" s="102"/>
      <c r="VZW83" s="103"/>
      <c r="WAB83" s="102"/>
      <c r="WAC83" s="102"/>
      <c r="WAD83" s="103"/>
      <c r="WAI83" s="102"/>
      <c r="WAJ83" s="102"/>
      <c r="WAK83" s="103"/>
      <c r="WAP83" s="102"/>
      <c r="WAQ83" s="102"/>
      <c r="WAR83" s="103"/>
      <c r="WAW83" s="102"/>
      <c r="WAX83" s="102"/>
      <c r="WAY83" s="103"/>
      <c r="WBD83" s="102"/>
      <c r="WBE83" s="102"/>
      <c r="WBF83" s="103"/>
      <c r="WBK83" s="102"/>
      <c r="WBL83" s="102"/>
      <c r="WBM83" s="103"/>
      <c r="WBR83" s="102"/>
      <c r="WBS83" s="102"/>
      <c r="WBT83" s="103"/>
      <c r="WBY83" s="102"/>
      <c r="WBZ83" s="102"/>
      <c r="WCA83" s="103"/>
      <c r="WCF83" s="102"/>
      <c r="WCG83" s="102"/>
      <c r="WCH83" s="103"/>
      <c r="WCM83" s="102"/>
      <c r="WCN83" s="102"/>
      <c r="WCO83" s="103"/>
      <c r="WCT83" s="102"/>
      <c r="WCU83" s="102"/>
      <c r="WCV83" s="103"/>
      <c r="WDA83" s="102"/>
      <c r="WDB83" s="102"/>
      <c r="WDC83" s="103"/>
      <c r="WDH83" s="102"/>
      <c r="WDI83" s="102"/>
      <c r="WDJ83" s="103"/>
      <c r="WDO83" s="102"/>
      <c r="WDP83" s="102"/>
      <c r="WDQ83" s="103"/>
      <c r="WDV83" s="102"/>
      <c r="WDW83" s="102"/>
      <c r="WDX83" s="103"/>
      <c r="WEC83" s="102"/>
      <c r="WED83" s="102"/>
      <c r="WEE83" s="103"/>
      <c r="WEJ83" s="102"/>
      <c r="WEK83" s="102"/>
      <c r="WEL83" s="103"/>
      <c r="WEQ83" s="102"/>
      <c r="WER83" s="102"/>
      <c r="WES83" s="103"/>
      <c r="WEX83" s="102"/>
      <c r="WEY83" s="102"/>
      <c r="WEZ83" s="103"/>
      <c r="WFE83" s="102"/>
      <c r="WFF83" s="102"/>
      <c r="WFG83" s="103"/>
      <c r="WFL83" s="102"/>
      <c r="WFM83" s="102"/>
      <c r="WFN83" s="103"/>
      <c r="WFS83" s="102"/>
      <c r="WFT83" s="102"/>
      <c r="WFU83" s="103"/>
      <c r="WFZ83" s="102"/>
      <c r="WGA83" s="102"/>
      <c r="WGB83" s="103"/>
      <c r="WGG83" s="102"/>
      <c r="WGH83" s="102"/>
      <c r="WGI83" s="103"/>
      <c r="WGN83" s="102"/>
      <c r="WGO83" s="102"/>
      <c r="WGP83" s="103"/>
      <c r="WGU83" s="102"/>
      <c r="WGV83" s="102"/>
      <c r="WGW83" s="103"/>
      <c r="WHB83" s="102"/>
      <c r="WHC83" s="102"/>
      <c r="WHD83" s="103"/>
      <c r="WHI83" s="102"/>
      <c r="WHJ83" s="102"/>
      <c r="WHK83" s="103"/>
      <c r="WHP83" s="102"/>
      <c r="WHQ83" s="102"/>
      <c r="WHR83" s="103"/>
      <c r="WHW83" s="102"/>
      <c r="WHX83" s="102"/>
      <c r="WHY83" s="103"/>
      <c r="WID83" s="102"/>
      <c r="WIE83" s="102"/>
      <c r="WIF83" s="103"/>
      <c r="WIK83" s="102"/>
      <c r="WIL83" s="102"/>
      <c r="WIM83" s="103"/>
      <c r="WIR83" s="102"/>
      <c r="WIS83" s="102"/>
      <c r="WIT83" s="103"/>
      <c r="WIY83" s="102"/>
      <c r="WIZ83" s="102"/>
      <c r="WJA83" s="103"/>
      <c r="WJF83" s="102"/>
      <c r="WJG83" s="102"/>
      <c r="WJH83" s="103"/>
      <c r="WJM83" s="102"/>
      <c r="WJN83" s="102"/>
      <c r="WJO83" s="103"/>
      <c r="WJT83" s="102"/>
      <c r="WJU83" s="102"/>
      <c r="WJV83" s="103"/>
      <c r="WKA83" s="102"/>
      <c r="WKB83" s="102"/>
      <c r="WKC83" s="103"/>
      <c r="WKH83" s="102"/>
      <c r="WKI83" s="102"/>
      <c r="WKJ83" s="103"/>
      <c r="WKO83" s="102"/>
      <c r="WKP83" s="102"/>
      <c r="WKQ83" s="103"/>
      <c r="WKV83" s="102"/>
      <c r="WKW83" s="102"/>
      <c r="WKX83" s="103"/>
      <c r="WLC83" s="102"/>
      <c r="WLD83" s="102"/>
      <c r="WLE83" s="103"/>
      <c r="WLJ83" s="102"/>
      <c r="WLK83" s="102"/>
      <c r="WLL83" s="103"/>
      <c r="WLQ83" s="102"/>
      <c r="WLR83" s="102"/>
      <c r="WLS83" s="103"/>
      <c r="WLX83" s="102"/>
      <c r="WLY83" s="102"/>
      <c r="WLZ83" s="103"/>
      <c r="WME83" s="102"/>
      <c r="WMF83" s="102"/>
      <c r="WMG83" s="103"/>
      <c r="WML83" s="102"/>
      <c r="WMM83" s="102"/>
      <c r="WMN83" s="103"/>
      <c r="WMS83" s="102"/>
      <c r="WMT83" s="102"/>
      <c r="WMU83" s="103"/>
      <c r="WMZ83" s="102"/>
      <c r="WNA83" s="102"/>
      <c r="WNB83" s="103"/>
      <c r="WNG83" s="102"/>
      <c r="WNH83" s="102"/>
      <c r="WNI83" s="103"/>
      <c r="WNN83" s="102"/>
      <c r="WNO83" s="102"/>
      <c r="WNP83" s="103"/>
      <c r="WNU83" s="102"/>
      <c r="WNV83" s="102"/>
      <c r="WNW83" s="103"/>
      <c r="WOB83" s="102"/>
      <c r="WOC83" s="102"/>
      <c r="WOD83" s="103"/>
      <c r="WOI83" s="102"/>
      <c r="WOJ83" s="102"/>
      <c r="WOK83" s="103"/>
      <c r="WOP83" s="102"/>
      <c r="WOQ83" s="102"/>
      <c r="WOR83" s="103"/>
      <c r="WOW83" s="102"/>
      <c r="WOX83" s="102"/>
      <c r="WOY83" s="103"/>
      <c r="WPD83" s="102"/>
      <c r="WPE83" s="102"/>
      <c r="WPF83" s="103"/>
      <c r="WPK83" s="102"/>
      <c r="WPL83" s="102"/>
      <c r="WPM83" s="103"/>
      <c r="WPR83" s="102"/>
      <c r="WPS83" s="102"/>
      <c r="WPT83" s="103"/>
      <c r="WPY83" s="102"/>
      <c r="WPZ83" s="102"/>
      <c r="WQA83" s="103"/>
      <c r="WQF83" s="102"/>
      <c r="WQG83" s="102"/>
      <c r="WQH83" s="103"/>
      <c r="WQM83" s="102"/>
      <c r="WQN83" s="102"/>
      <c r="WQO83" s="103"/>
      <c r="WQT83" s="102"/>
      <c r="WQU83" s="102"/>
      <c r="WQV83" s="103"/>
      <c r="WRA83" s="102"/>
      <c r="WRB83" s="102"/>
      <c r="WRC83" s="103"/>
      <c r="WRH83" s="102"/>
      <c r="WRI83" s="102"/>
      <c r="WRJ83" s="103"/>
      <c r="WRO83" s="102"/>
      <c r="WRP83" s="102"/>
      <c r="WRQ83" s="103"/>
      <c r="WRV83" s="102"/>
      <c r="WRW83" s="102"/>
      <c r="WRX83" s="103"/>
      <c r="WSC83" s="102"/>
      <c r="WSD83" s="102"/>
      <c r="WSE83" s="103"/>
      <c r="WSJ83" s="102"/>
      <c r="WSK83" s="102"/>
      <c r="WSL83" s="103"/>
      <c r="WSQ83" s="102"/>
      <c r="WSR83" s="102"/>
      <c r="WSS83" s="103"/>
      <c r="WSX83" s="102"/>
      <c r="WSY83" s="102"/>
      <c r="WSZ83" s="103"/>
      <c r="WTE83" s="102"/>
      <c r="WTF83" s="102"/>
      <c r="WTG83" s="103"/>
      <c r="WTL83" s="102"/>
      <c r="WTM83" s="102"/>
      <c r="WTN83" s="103"/>
      <c r="WTS83" s="102"/>
      <c r="WTT83" s="102"/>
      <c r="WTU83" s="103"/>
      <c r="WTZ83" s="102"/>
      <c r="WUA83" s="102"/>
      <c r="WUB83" s="103"/>
      <c r="WUG83" s="102"/>
      <c r="WUH83" s="102"/>
      <c r="WUI83" s="103"/>
      <c r="WUN83" s="102"/>
      <c r="WUO83" s="102"/>
      <c r="WUP83" s="103"/>
      <c r="WUU83" s="102"/>
      <c r="WUV83" s="102"/>
      <c r="WUW83" s="103"/>
      <c r="WVB83" s="102"/>
      <c r="WVC83" s="102"/>
      <c r="WVD83" s="103"/>
      <c r="WVI83" s="102"/>
      <c r="WVJ83" s="102"/>
      <c r="WVK83" s="103"/>
      <c r="WVP83" s="102"/>
      <c r="WVQ83" s="102"/>
      <c r="WVR83" s="103"/>
      <c r="WVW83" s="102"/>
      <c r="WVX83" s="102"/>
      <c r="WVY83" s="103"/>
      <c r="WWD83" s="102"/>
      <c r="WWE83" s="102"/>
      <c r="WWF83" s="103"/>
      <c r="WWK83" s="102"/>
      <c r="WWL83" s="102"/>
      <c r="WWM83" s="103"/>
      <c r="WWR83" s="102"/>
      <c r="WWS83" s="102"/>
      <c r="WWT83" s="103"/>
      <c r="WWY83" s="102"/>
      <c r="WWZ83" s="102"/>
      <c r="WXA83" s="103"/>
      <c r="WXF83" s="102"/>
      <c r="WXG83" s="102"/>
      <c r="WXH83" s="103"/>
      <c r="WXM83" s="102"/>
      <c r="WXN83" s="102"/>
      <c r="WXO83" s="103"/>
      <c r="WXT83" s="102"/>
      <c r="WXU83" s="102"/>
      <c r="WXV83" s="103"/>
      <c r="WYA83" s="102"/>
      <c r="WYB83" s="102"/>
      <c r="WYC83" s="103"/>
      <c r="WYH83" s="102"/>
      <c r="WYI83" s="102"/>
      <c r="WYJ83" s="103"/>
      <c r="WYO83" s="102"/>
      <c r="WYP83" s="102"/>
      <c r="WYQ83" s="103"/>
      <c r="WYV83" s="102"/>
      <c r="WYW83" s="102"/>
      <c r="WYX83" s="103"/>
      <c r="WZC83" s="102"/>
      <c r="WZD83" s="102"/>
      <c r="WZE83" s="103"/>
      <c r="WZJ83" s="102"/>
      <c r="WZK83" s="102"/>
      <c r="WZL83" s="103"/>
      <c r="WZQ83" s="102"/>
      <c r="WZR83" s="102"/>
      <c r="WZS83" s="103"/>
      <c r="WZX83" s="102"/>
      <c r="WZY83" s="102"/>
      <c r="WZZ83" s="103"/>
      <c r="XAE83" s="102"/>
      <c r="XAF83" s="102"/>
      <c r="XAG83" s="103"/>
      <c r="XAL83" s="102"/>
      <c r="XAM83" s="102"/>
      <c r="XAN83" s="103"/>
      <c r="XAS83" s="102"/>
      <c r="XAT83" s="102"/>
      <c r="XAU83" s="103"/>
      <c r="XAZ83" s="102"/>
      <c r="XBA83" s="102"/>
      <c r="XBB83" s="103"/>
      <c r="XBG83" s="102"/>
      <c r="XBH83" s="102"/>
      <c r="XBI83" s="103"/>
      <c r="XBN83" s="102"/>
      <c r="XBO83" s="102"/>
      <c r="XBP83" s="103"/>
      <c r="XBU83" s="102"/>
      <c r="XBV83" s="102"/>
      <c r="XBW83" s="103"/>
      <c r="XCB83" s="102"/>
      <c r="XCC83" s="102"/>
      <c r="XCD83" s="103"/>
      <c r="XCI83" s="102"/>
      <c r="XCJ83" s="102"/>
      <c r="XCK83" s="103"/>
      <c r="XCP83" s="102"/>
      <c r="XCQ83" s="102"/>
      <c r="XCR83" s="103"/>
      <c r="XCW83" s="102"/>
      <c r="XCX83" s="102"/>
      <c r="XCY83" s="103"/>
      <c r="XDD83" s="102"/>
      <c r="XDE83" s="102"/>
      <c r="XDF83" s="103"/>
      <c r="XDK83" s="102"/>
      <c r="XDL83" s="102"/>
      <c r="XDM83" s="103"/>
      <c r="XDR83" s="102"/>
      <c r="XDS83" s="102"/>
      <c r="XDT83" s="103"/>
      <c r="XDY83" s="102"/>
      <c r="XDZ83" s="102"/>
      <c r="XEA83" s="103"/>
      <c r="XEF83" s="102"/>
      <c r="XEG83" s="102"/>
      <c r="XEH83" s="103"/>
      <c r="XEM83" s="102"/>
      <c r="XEN83" s="102"/>
      <c r="XEO83" s="103"/>
      <c r="XET83" s="102"/>
      <c r="XEU83" s="102"/>
      <c r="XEV83" s="103"/>
      <c r="XFA83" s="102"/>
      <c r="XFB83" s="102"/>
      <c r="XFC83" s="103"/>
    </row>
    <row r="84" spans="1:2047 2052:3069 3074:5120 5125:6142 6147:7164 7169:9215 9220:10237 10242:12288 12293:13310 13315:14332 14337:16383" s="88" customFormat="1" outlineLevel="1" x14ac:dyDescent="0.2">
      <c r="A84" s="5"/>
      <c r="B84" s="5"/>
      <c r="C84" s="61" t="s">
        <v>465</v>
      </c>
      <c r="D84" s="63" t="s">
        <v>432</v>
      </c>
      <c r="E84" s="63">
        <v>6.0000000000000001E-3</v>
      </c>
      <c r="F84" s="63">
        <v>19.739999999999998</v>
      </c>
      <c r="G84" s="63">
        <f t="shared" ref="G84:G85" si="4">ROUND(E84*F84,2)</f>
        <v>0.12</v>
      </c>
    </row>
    <row r="85" spans="1:2047 2052:3069 3074:5120 5125:6142 6147:7164 7169:9215 9220:10237 10242:12288 12293:13310 13315:14332 14337:16383" s="88" customFormat="1" outlineLevel="1" x14ac:dyDescent="0.2">
      <c r="A85" s="5"/>
      <c r="B85" s="5"/>
      <c r="C85" s="61" t="s">
        <v>396</v>
      </c>
      <c r="D85" s="63" t="s">
        <v>397</v>
      </c>
      <c r="E85" s="63">
        <v>0.248</v>
      </c>
      <c r="F85" s="63">
        <v>21.36</v>
      </c>
      <c r="G85" s="63">
        <f t="shared" si="4"/>
        <v>5.3</v>
      </c>
    </row>
    <row r="86" spans="1:2047 2052:3069 3074:5120 5125:6142 6147:7164 7169:9215 9220:10237 10242:12288 12293:13310 13315:14332 14337:16383" s="88" customFormat="1" outlineLevel="1" x14ac:dyDescent="0.2">
      <c r="A86" s="5"/>
      <c r="B86" s="5"/>
      <c r="D86" s="87"/>
      <c r="E86" s="87"/>
      <c r="F86" s="87" t="s">
        <v>101</v>
      </c>
      <c r="G86" s="87">
        <f>G85+G84</f>
        <v>5.42</v>
      </c>
    </row>
    <row r="87" spans="1:2047 2052:3069 3074:5120 5125:6142 6147:7164 7169:9215 9220:10237 10242:12288 12293:13310 13315:14332 14337:16383" s="88" customFormat="1" outlineLevel="1" x14ac:dyDescent="0.2">
      <c r="A87" s="5"/>
      <c r="B87" s="5"/>
      <c r="D87" s="87"/>
      <c r="E87" s="87"/>
      <c r="F87" s="87" t="s">
        <v>403</v>
      </c>
      <c r="G87" s="87">
        <f>ROUND(G86*0.25,2)</f>
        <v>1.36</v>
      </c>
    </row>
    <row r="88" spans="1:2047 2052:3069 3074:5120 5125:6142 6147:7164 7169:9215 9220:10237 10242:12288 12293:13310 13315:14332 14337:16383" s="88" customFormat="1" outlineLevel="1" x14ac:dyDescent="0.2">
      <c r="A88" s="5"/>
      <c r="B88" s="5"/>
      <c r="D88" s="87"/>
      <c r="E88" s="87"/>
      <c r="F88" s="87" t="s">
        <v>404</v>
      </c>
      <c r="G88" s="87">
        <f>ROUND(G86+G87,2)</f>
        <v>6.78</v>
      </c>
    </row>
    <row r="89" spans="1:2047 2052:3069 3074:5120 5125:6142 6147:7164 7169:9215 9220:10237 10242:12288 12293:13310 13315:14332 14337:16383" s="88" customFormat="1" outlineLevel="1" x14ac:dyDescent="0.2">
      <c r="A89" s="5"/>
      <c r="B89" s="5"/>
      <c r="D89" s="87"/>
      <c r="E89" s="87"/>
      <c r="F89" s="87"/>
      <c r="G89" s="87"/>
    </row>
    <row r="90" spans="1:2047 2052:3069 3074:5120 5125:6142 6147:7164 7169:9215 9220:10237 10242:12288 12293:13310 13315:14332 14337:16383" s="104" customFormat="1" x14ac:dyDescent="0.2">
      <c r="A90" s="102" t="s">
        <v>392</v>
      </c>
      <c r="B90" s="102">
        <v>99803</v>
      </c>
      <c r="C90" s="103" t="s">
        <v>466</v>
      </c>
      <c r="H90" s="102"/>
      <c r="I90" s="102"/>
      <c r="J90" s="103"/>
      <c r="O90" s="102"/>
      <c r="P90" s="102"/>
      <c r="Q90" s="103"/>
      <c r="V90" s="102"/>
      <c r="W90" s="102"/>
      <c r="X90" s="103"/>
      <c r="AC90" s="102"/>
      <c r="AD90" s="102"/>
      <c r="AE90" s="103"/>
      <c r="AJ90" s="102"/>
      <c r="AK90" s="102"/>
      <c r="AL90" s="103"/>
      <c r="AQ90" s="102"/>
      <c r="AR90" s="102"/>
      <c r="AS90" s="103"/>
      <c r="AX90" s="102"/>
      <c r="AY90" s="102"/>
      <c r="AZ90" s="103"/>
      <c r="BE90" s="102"/>
      <c r="BF90" s="102"/>
      <c r="BG90" s="103"/>
      <c r="BL90" s="102"/>
      <c r="BM90" s="102"/>
      <c r="BN90" s="103"/>
      <c r="BS90" s="102"/>
      <c r="BT90" s="102"/>
      <c r="BU90" s="103"/>
      <c r="BZ90" s="102"/>
      <c r="CA90" s="102"/>
      <c r="CB90" s="103"/>
      <c r="CG90" s="102"/>
      <c r="CH90" s="102"/>
      <c r="CI90" s="103"/>
      <c r="CN90" s="102"/>
      <c r="CO90" s="102"/>
      <c r="CP90" s="103"/>
      <c r="CU90" s="102"/>
      <c r="CV90" s="102"/>
      <c r="CW90" s="103"/>
      <c r="DB90" s="102"/>
      <c r="DC90" s="102"/>
      <c r="DD90" s="103"/>
      <c r="DI90" s="102"/>
      <c r="DJ90" s="102"/>
      <c r="DK90" s="103"/>
      <c r="DP90" s="102"/>
      <c r="DQ90" s="102"/>
      <c r="DR90" s="103"/>
      <c r="DW90" s="102"/>
      <c r="DX90" s="102"/>
      <c r="DY90" s="103"/>
      <c r="ED90" s="102"/>
      <c r="EE90" s="102"/>
      <c r="EF90" s="103"/>
      <c r="EK90" s="102"/>
      <c r="EL90" s="102"/>
      <c r="EM90" s="103"/>
      <c r="ER90" s="102"/>
      <c r="ES90" s="102"/>
      <c r="ET90" s="103"/>
      <c r="EY90" s="102"/>
      <c r="EZ90" s="102"/>
      <c r="FA90" s="103"/>
      <c r="FF90" s="102"/>
      <c r="FG90" s="102"/>
      <c r="FH90" s="103"/>
      <c r="FM90" s="102"/>
      <c r="FN90" s="102"/>
      <c r="FO90" s="103"/>
      <c r="FT90" s="102"/>
      <c r="FU90" s="102"/>
      <c r="FV90" s="103"/>
      <c r="GA90" s="102"/>
      <c r="GB90" s="102"/>
      <c r="GC90" s="103"/>
      <c r="GH90" s="102"/>
      <c r="GI90" s="102"/>
      <c r="GJ90" s="103"/>
      <c r="GO90" s="102"/>
      <c r="GP90" s="102"/>
      <c r="GQ90" s="103"/>
      <c r="GV90" s="102"/>
      <c r="GW90" s="102"/>
      <c r="GX90" s="103"/>
      <c r="HC90" s="102"/>
      <c r="HD90" s="102"/>
      <c r="HE90" s="103"/>
      <c r="HJ90" s="102"/>
      <c r="HK90" s="102"/>
      <c r="HL90" s="103"/>
      <c r="HQ90" s="102"/>
      <c r="HR90" s="102"/>
      <c r="HS90" s="103"/>
      <c r="HX90" s="102"/>
      <c r="HY90" s="102"/>
      <c r="HZ90" s="103"/>
      <c r="IE90" s="102"/>
      <c r="IF90" s="102"/>
      <c r="IG90" s="103"/>
      <c r="IL90" s="102"/>
      <c r="IM90" s="102"/>
      <c r="IN90" s="103"/>
      <c r="IS90" s="102"/>
      <c r="IT90" s="102"/>
      <c r="IU90" s="103"/>
      <c r="IZ90" s="102"/>
      <c r="JA90" s="102"/>
      <c r="JB90" s="103"/>
      <c r="JG90" s="102"/>
      <c r="JH90" s="102"/>
      <c r="JI90" s="103"/>
      <c r="JN90" s="102"/>
      <c r="JO90" s="102"/>
      <c r="JP90" s="103"/>
      <c r="JU90" s="102"/>
      <c r="JV90" s="102"/>
      <c r="JW90" s="103"/>
      <c r="KB90" s="102"/>
      <c r="KC90" s="102"/>
      <c r="KD90" s="103"/>
      <c r="KI90" s="102"/>
      <c r="KJ90" s="102"/>
      <c r="KK90" s="103"/>
      <c r="KP90" s="102"/>
      <c r="KQ90" s="102"/>
      <c r="KR90" s="103"/>
      <c r="KW90" s="102"/>
      <c r="KX90" s="102"/>
      <c r="KY90" s="103"/>
      <c r="LD90" s="102"/>
      <c r="LE90" s="102"/>
      <c r="LF90" s="103"/>
      <c r="LK90" s="102"/>
      <c r="LL90" s="102"/>
      <c r="LM90" s="103"/>
      <c r="LR90" s="102"/>
      <c r="LS90" s="102"/>
      <c r="LT90" s="103"/>
      <c r="LY90" s="102"/>
      <c r="LZ90" s="102"/>
      <c r="MA90" s="103"/>
      <c r="MF90" s="102"/>
      <c r="MG90" s="102"/>
      <c r="MH90" s="103"/>
      <c r="MM90" s="102"/>
      <c r="MN90" s="102"/>
      <c r="MO90" s="103"/>
      <c r="MT90" s="102"/>
      <c r="MU90" s="102"/>
      <c r="MV90" s="103"/>
      <c r="NA90" s="102"/>
      <c r="NB90" s="102"/>
      <c r="NC90" s="103"/>
      <c r="NH90" s="102"/>
      <c r="NI90" s="102"/>
      <c r="NJ90" s="103"/>
      <c r="NO90" s="102"/>
      <c r="NP90" s="102"/>
      <c r="NQ90" s="103"/>
      <c r="NV90" s="102"/>
      <c r="NW90" s="102"/>
      <c r="NX90" s="103"/>
      <c r="OC90" s="102"/>
      <c r="OD90" s="102"/>
      <c r="OE90" s="103"/>
      <c r="OJ90" s="102"/>
      <c r="OK90" s="102"/>
      <c r="OL90" s="103"/>
      <c r="OQ90" s="102"/>
      <c r="OR90" s="102"/>
      <c r="OS90" s="103"/>
      <c r="OX90" s="102"/>
      <c r="OY90" s="102"/>
      <c r="OZ90" s="103"/>
      <c r="PE90" s="102"/>
      <c r="PF90" s="102"/>
      <c r="PG90" s="103"/>
      <c r="PL90" s="102"/>
      <c r="PM90" s="102"/>
      <c r="PN90" s="103"/>
      <c r="PS90" s="102"/>
      <c r="PT90" s="102"/>
      <c r="PU90" s="103"/>
      <c r="PZ90" s="102"/>
      <c r="QA90" s="102"/>
      <c r="QB90" s="103"/>
      <c r="QG90" s="102"/>
      <c r="QH90" s="102"/>
      <c r="QI90" s="103"/>
      <c r="QN90" s="102"/>
      <c r="QO90" s="102"/>
      <c r="QP90" s="103"/>
      <c r="QU90" s="102"/>
      <c r="QV90" s="102"/>
      <c r="QW90" s="103"/>
      <c r="RB90" s="102"/>
      <c r="RC90" s="102"/>
      <c r="RD90" s="103"/>
      <c r="RI90" s="102"/>
      <c r="RJ90" s="102"/>
      <c r="RK90" s="103"/>
      <c r="RP90" s="102"/>
      <c r="RQ90" s="102"/>
      <c r="RR90" s="103"/>
      <c r="RW90" s="102"/>
      <c r="RX90" s="102"/>
      <c r="RY90" s="103"/>
      <c r="SD90" s="102"/>
      <c r="SE90" s="102"/>
      <c r="SF90" s="103"/>
      <c r="SK90" s="102"/>
      <c r="SL90" s="102"/>
      <c r="SM90" s="103"/>
      <c r="SR90" s="102"/>
      <c r="SS90" s="102"/>
      <c r="ST90" s="103"/>
      <c r="SY90" s="102"/>
      <c r="SZ90" s="102"/>
      <c r="TA90" s="103"/>
      <c r="TF90" s="102"/>
      <c r="TG90" s="102"/>
      <c r="TH90" s="103"/>
      <c r="TM90" s="102"/>
      <c r="TN90" s="102"/>
      <c r="TO90" s="103"/>
      <c r="TT90" s="102"/>
      <c r="TU90" s="102"/>
      <c r="TV90" s="103"/>
      <c r="UA90" s="102"/>
      <c r="UB90" s="102"/>
      <c r="UC90" s="103"/>
      <c r="UH90" s="102"/>
      <c r="UI90" s="102"/>
      <c r="UJ90" s="103"/>
      <c r="UO90" s="102"/>
      <c r="UP90" s="102"/>
      <c r="UQ90" s="103"/>
      <c r="UV90" s="102"/>
      <c r="UW90" s="102"/>
      <c r="UX90" s="103"/>
      <c r="VC90" s="102"/>
      <c r="VD90" s="102"/>
      <c r="VE90" s="103"/>
      <c r="VJ90" s="102"/>
      <c r="VK90" s="102"/>
      <c r="VL90" s="103"/>
      <c r="VQ90" s="102"/>
      <c r="VR90" s="102"/>
      <c r="VS90" s="103"/>
      <c r="VX90" s="102"/>
      <c r="VY90" s="102"/>
      <c r="VZ90" s="103"/>
      <c r="WE90" s="102"/>
      <c r="WF90" s="102"/>
      <c r="WG90" s="103"/>
      <c r="WL90" s="102"/>
      <c r="WM90" s="102"/>
      <c r="WN90" s="103"/>
      <c r="WS90" s="102"/>
      <c r="WT90" s="102"/>
      <c r="WU90" s="103"/>
      <c r="WZ90" s="102"/>
      <c r="XA90" s="102"/>
      <c r="XB90" s="103"/>
      <c r="XG90" s="102"/>
      <c r="XH90" s="102"/>
      <c r="XI90" s="103"/>
      <c r="XN90" s="102"/>
      <c r="XO90" s="102"/>
      <c r="XP90" s="103"/>
      <c r="XU90" s="102"/>
      <c r="XV90" s="102"/>
      <c r="XW90" s="103"/>
      <c r="YB90" s="102"/>
      <c r="YC90" s="102"/>
      <c r="YD90" s="103"/>
      <c r="YI90" s="102"/>
      <c r="YJ90" s="102"/>
      <c r="YK90" s="103"/>
      <c r="YP90" s="102"/>
      <c r="YQ90" s="102"/>
      <c r="YR90" s="103"/>
      <c r="YW90" s="102"/>
      <c r="YX90" s="102"/>
      <c r="YY90" s="103"/>
      <c r="ZD90" s="102"/>
      <c r="ZE90" s="102"/>
      <c r="ZF90" s="103"/>
      <c r="ZK90" s="102"/>
      <c r="ZL90" s="102"/>
      <c r="ZM90" s="103"/>
      <c r="ZR90" s="102"/>
      <c r="ZS90" s="102"/>
      <c r="ZT90" s="103"/>
      <c r="ZY90" s="102"/>
      <c r="ZZ90" s="102"/>
      <c r="AAA90" s="103"/>
      <c r="AAF90" s="102"/>
      <c r="AAG90" s="102"/>
      <c r="AAH90" s="103"/>
      <c r="AAM90" s="102"/>
      <c r="AAN90" s="102"/>
      <c r="AAO90" s="103"/>
      <c r="AAT90" s="102"/>
      <c r="AAU90" s="102"/>
      <c r="AAV90" s="103"/>
      <c r="ABA90" s="102"/>
      <c r="ABB90" s="102"/>
      <c r="ABC90" s="103"/>
      <c r="ABH90" s="102"/>
      <c r="ABI90" s="102"/>
      <c r="ABJ90" s="103"/>
      <c r="ABO90" s="102"/>
      <c r="ABP90" s="102"/>
      <c r="ABQ90" s="103"/>
      <c r="ABV90" s="102"/>
      <c r="ABW90" s="102"/>
      <c r="ABX90" s="103"/>
      <c r="ACC90" s="102"/>
      <c r="ACD90" s="102"/>
      <c r="ACE90" s="103"/>
      <c r="ACJ90" s="102"/>
      <c r="ACK90" s="102"/>
      <c r="ACL90" s="103"/>
      <c r="ACQ90" s="102"/>
      <c r="ACR90" s="102"/>
      <c r="ACS90" s="103"/>
      <c r="ACX90" s="102"/>
      <c r="ACY90" s="102"/>
      <c r="ACZ90" s="103"/>
      <c r="ADE90" s="102"/>
      <c r="ADF90" s="102"/>
      <c r="ADG90" s="103"/>
      <c r="ADL90" s="102"/>
      <c r="ADM90" s="102"/>
      <c r="ADN90" s="103"/>
      <c r="ADS90" s="102"/>
      <c r="ADT90" s="102"/>
      <c r="ADU90" s="103"/>
      <c r="ADZ90" s="102"/>
      <c r="AEA90" s="102"/>
      <c r="AEB90" s="103"/>
      <c r="AEG90" s="102"/>
      <c r="AEH90" s="102"/>
      <c r="AEI90" s="103"/>
      <c r="AEN90" s="102"/>
      <c r="AEO90" s="102"/>
      <c r="AEP90" s="103"/>
      <c r="AEU90" s="102"/>
      <c r="AEV90" s="102"/>
      <c r="AEW90" s="103"/>
      <c r="AFB90" s="102"/>
      <c r="AFC90" s="102"/>
      <c r="AFD90" s="103"/>
      <c r="AFI90" s="102"/>
      <c r="AFJ90" s="102"/>
      <c r="AFK90" s="103"/>
      <c r="AFP90" s="102"/>
      <c r="AFQ90" s="102"/>
      <c r="AFR90" s="103"/>
      <c r="AFW90" s="102"/>
      <c r="AFX90" s="102"/>
      <c r="AFY90" s="103"/>
      <c r="AGD90" s="102"/>
      <c r="AGE90" s="102"/>
      <c r="AGF90" s="103"/>
      <c r="AGK90" s="102"/>
      <c r="AGL90" s="102"/>
      <c r="AGM90" s="103"/>
      <c r="AGR90" s="102"/>
      <c r="AGS90" s="102"/>
      <c r="AGT90" s="103"/>
      <c r="AGY90" s="102"/>
      <c r="AGZ90" s="102"/>
      <c r="AHA90" s="103"/>
      <c r="AHF90" s="102"/>
      <c r="AHG90" s="102"/>
      <c r="AHH90" s="103"/>
      <c r="AHM90" s="102"/>
      <c r="AHN90" s="102"/>
      <c r="AHO90" s="103"/>
      <c r="AHT90" s="102"/>
      <c r="AHU90" s="102"/>
      <c r="AHV90" s="103"/>
      <c r="AIA90" s="102"/>
      <c r="AIB90" s="102"/>
      <c r="AIC90" s="103"/>
      <c r="AIH90" s="102"/>
      <c r="AII90" s="102"/>
      <c r="AIJ90" s="103"/>
      <c r="AIO90" s="102"/>
      <c r="AIP90" s="102"/>
      <c r="AIQ90" s="103"/>
      <c r="AIV90" s="102"/>
      <c r="AIW90" s="102"/>
      <c r="AIX90" s="103"/>
      <c r="AJC90" s="102"/>
      <c r="AJD90" s="102"/>
      <c r="AJE90" s="103"/>
      <c r="AJJ90" s="102"/>
      <c r="AJK90" s="102"/>
      <c r="AJL90" s="103"/>
      <c r="AJQ90" s="102"/>
      <c r="AJR90" s="102"/>
      <c r="AJS90" s="103"/>
      <c r="AJX90" s="102"/>
      <c r="AJY90" s="102"/>
      <c r="AJZ90" s="103"/>
      <c r="AKE90" s="102"/>
      <c r="AKF90" s="102"/>
      <c r="AKG90" s="103"/>
      <c r="AKL90" s="102"/>
      <c r="AKM90" s="102"/>
      <c r="AKN90" s="103"/>
      <c r="AKS90" s="102"/>
      <c r="AKT90" s="102"/>
      <c r="AKU90" s="103"/>
      <c r="AKZ90" s="102"/>
      <c r="ALA90" s="102"/>
      <c r="ALB90" s="103"/>
      <c r="ALG90" s="102"/>
      <c r="ALH90" s="102"/>
      <c r="ALI90" s="103"/>
      <c r="ALN90" s="102"/>
      <c r="ALO90" s="102"/>
      <c r="ALP90" s="103"/>
      <c r="ALU90" s="102"/>
      <c r="ALV90" s="102"/>
      <c r="ALW90" s="103"/>
      <c r="AMB90" s="102"/>
      <c r="AMC90" s="102"/>
      <c r="AMD90" s="103"/>
      <c r="AMI90" s="102"/>
      <c r="AMJ90" s="102"/>
      <c r="AMK90" s="103"/>
      <c r="AMP90" s="102"/>
      <c r="AMQ90" s="102"/>
      <c r="AMR90" s="103"/>
      <c r="AMW90" s="102"/>
      <c r="AMX90" s="102"/>
      <c r="AMY90" s="103"/>
      <c r="AND90" s="102"/>
      <c r="ANE90" s="102"/>
      <c r="ANF90" s="103"/>
      <c r="ANK90" s="102"/>
      <c r="ANL90" s="102"/>
      <c r="ANM90" s="103"/>
      <c r="ANR90" s="102"/>
      <c r="ANS90" s="102"/>
      <c r="ANT90" s="103"/>
      <c r="ANY90" s="102"/>
      <c r="ANZ90" s="102"/>
      <c r="AOA90" s="103"/>
      <c r="AOF90" s="102"/>
      <c r="AOG90" s="102"/>
      <c r="AOH90" s="103"/>
      <c r="AOM90" s="102"/>
      <c r="AON90" s="102"/>
      <c r="AOO90" s="103"/>
      <c r="AOT90" s="102"/>
      <c r="AOU90" s="102"/>
      <c r="AOV90" s="103"/>
      <c r="APA90" s="102"/>
      <c r="APB90" s="102"/>
      <c r="APC90" s="103"/>
      <c r="APH90" s="102"/>
      <c r="API90" s="102"/>
      <c r="APJ90" s="103"/>
      <c r="APO90" s="102"/>
      <c r="APP90" s="102"/>
      <c r="APQ90" s="103"/>
      <c r="APV90" s="102"/>
      <c r="APW90" s="102"/>
      <c r="APX90" s="103"/>
      <c r="AQC90" s="102"/>
      <c r="AQD90" s="102"/>
      <c r="AQE90" s="103"/>
      <c r="AQJ90" s="102"/>
      <c r="AQK90" s="102"/>
      <c r="AQL90" s="103"/>
      <c r="AQQ90" s="102"/>
      <c r="AQR90" s="102"/>
      <c r="AQS90" s="103"/>
      <c r="AQX90" s="102"/>
      <c r="AQY90" s="102"/>
      <c r="AQZ90" s="103"/>
      <c r="ARE90" s="102"/>
      <c r="ARF90" s="102"/>
      <c r="ARG90" s="103"/>
      <c r="ARL90" s="102"/>
      <c r="ARM90" s="102"/>
      <c r="ARN90" s="103"/>
      <c r="ARS90" s="102"/>
      <c r="ART90" s="102"/>
      <c r="ARU90" s="103"/>
      <c r="ARZ90" s="102"/>
      <c r="ASA90" s="102"/>
      <c r="ASB90" s="103"/>
      <c r="ASG90" s="102"/>
      <c r="ASH90" s="102"/>
      <c r="ASI90" s="103"/>
      <c r="ASN90" s="102"/>
      <c r="ASO90" s="102"/>
      <c r="ASP90" s="103"/>
      <c r="ASU90" s="102"/>
      <c r="ASV90" s="102"/>
      <c r="ASW90" s="103"/>
      <c r="ATB90" s="102"/>
      <c r="ATC90" s="102"/>
      <c r="ATD90" s="103"/>
      <c r="ATI90" s="102"/>
      <c r="ATJ90" s="102"/>
      <c r="ATK90" s="103"/>
      <c r="ATP90" s="102"/>
      <c r="ATQ90" s="102"/>
      <c r="ATR90" s="103"/>
      <c r="ATW90" s="102"/>
      <c r="ATX90" s="102"/>
      <c r="ATY90" s="103"/>
      <c r="AUD90" s="102"/>
      <c r="AUE90" s="102"/>
      <c r="AUF90" s="103"/>
      <c r="AUK90" s="102"/>
      <c r="AUL90" s="102"/>
      <c r="AUM90" s="103"/>
      <c r="AUR90" s="102"/>
      <c r="AUS90" s="102"/>
      <c r="AUT90" s="103"/>
      <c r="AUY90" s="102"/>
      <c r="AUZ90" s="102"/>
      <c r="AVA90" s="103"/>
      <c r="AVF90" s="102"/>
      <c r="AVG90" s="102"/>
      <c r="AVH90" s="103"/>
      <c r="AVM90" s="102"/>
      <c r="AVN90" s="102"/>
      <c r="AVO90" s="103"/>
      <c r="AVT90" s="102"/>
      <c r="AVU90" s="102"/>
      <c r="AVV90" s="103"/>
      <c r="AWA90" s="102"/>
      <c r="AWB90" s="102"/>
      <c r="AWC90" s="103"/>
      <c r="AWH90" s="102"/>
      <c r="AWI90" s="102"/>
      <c r="AWJ90" s="103"/>
      <c r="AWO90" s="102"/>
      <c r="AWP90" s="102"/>
      <c r="AWQ90" s="103"/>
      <c r="AWV90" s="102"/>
      <c r="AWW90" s="102"/>
      <c r="AWX90" s="103"/>
      <c r="AXC90" s="102"/>
      <c r="AXD90" s="102"/>
      <c r="AXE90" s="103"/>
      <c r="AXJ90" s="102"/>
      <c r="AXK90" s="102"/>
      <c r="AXL90" s="103"/>
      <c r="AXQ90" s="102"/>
      <c r="AXR90" s="102"/>
      <c r="AXS90" s="103"/>
      <c r="AXX90" s="102"/>
      <c r="AXY90" s="102"/>
      <c r="AXZ90" s="103"/>
      <c r="AYE90" s="102"/>
      <c r="AYF90" s="102"/>
      <c r="AYG90" s="103"/>
      <c r="AYL90" s="102"/>
      <c r="AYM90" s="102"/>
      <c r="AYN90" s="103"/>
      <c r="AYS90" s="102"/>
      <c r="AYT90" s="102"/>
      <c r="AYU90" s="103"/>
      <c r="AYZ90" s="102"/>
      <c r="AZA90" s="102"/>
      <c r="AZB90" s="103"/>
      <c r="AZG90" s="102"/>
      <c r="AZH90" s="102"/>
      <c r="AZI90" s="103"/>
      <c r="AZN90" s="102"/>
      <c r="AZO90" s="102"/>
      <c r="AZP90" s="103"/>
      <c r="AZU90" s="102"/>
      <c r="AZV90" s="102"/>
      <c r="AZW90" s="103"/>
      <c r="BAB90" s="102"/>
      <c r="BAC90" s="102"/>
      <c r="BAD90" s="103"/>
      <c r="BAI90" s="102"/>
      <c r="BAJ90" s="102"/>
      <c r="BAK90" s="103"/>
      <c r="BAP90" s="102"/>
      <c r="BAQ90" s="102"/>
      <c r="BAR90" s="103"/>
      <c r="BAW90" s="102"/>
      <c r="BAX90" s="102"/>
      <c r="BAY90" s="103"/>
      <c r="BBD90" s="102"/>
      <c r="BBE90" s="102"/>
      <c r="BBF90" s="103"/>
      <c r="BBK90" s="102"/>
      <c r="BBL90" s="102"/>
      <c r="BBM90" s="103"/>
      <c r="BBR90" s="102"/>
      <c r="BBS90" s="102"/>
      <c r="BBT90" s="103"/>
      <c r="BBY90" s="102"/>
      <c r="BBZ90" s="102"/>
      <c r="BCA90" s="103"/>
      <c r="BCF90" s="102"/>
      <c r="BCG90" s="102"/>
      <c r="BCH90" s="103"/>
      <c r="BCM90" s="102"/>
      <c r="BCN90" s="102"/>
      <c r="BCO90" s="103"/>
      <c r="BCT90" s="102"/>
      <c r="BCU90" s="102"/>
      <c r="BCV90" s="103"/>
      <c r="BDA90" s="102"/>
      <c r="BDB90" s="102"/>
      <c r="BDC90" s="103"/>
      <c r="BDH90" s="102"/>
      <c r="BDI90" s="102"/>
      <c r="BDJ90" s="103"/>
      <c r="BDO90" s="102"/>
      <c r="BDP90" s="102"/>
      <c r="BDQ90" s="103"/>
      <c r="BDV90" s="102"/>
      <c r="BDW90" s="102"/>
      <c r="BDX90" s="103"/>
      <c r="BEC90" s="102"/>
      <c r="BED90" s="102"/>
      <c r="BEE90" s="103"/>
      <c r="BEJ90" s="102"/>
      <c r="BEK90" s="102"/>
      <c r="BEL90" s="103"/>
      <c r="BEQ90" s="102"/>
      <c r="BER90" s="102"/>
      <c r="BES90" s="103"/>
      <c r="BEX90" s="102"/>
      <c r="BEY90" s="102"/>
      <c r="BEZ90" s="103"/>
      <c r="BFE90" s="102"/>
      <c r="BFF90" s="102"/>
      <c r="BFG90" s="103"/>
      <c r="BFL90" s="102"/>
      <c r="BFM90" s="102"/>
      <c r="BFN90" s="103"/>
      <c r="BFS90" s="102"/>
      <c r="BFT90" s="102"/>
      <c r="BFU90" s="103"/>
      <c r="BFZ90" s="102"/>
      <c r="BGA90" s="102"/>
      <c r="BGB90" s="103"/>
      <c r="BGG90" s="102"/>
      <c r="BGH90" s="102"/>
      <c r="BGI90" s="103"/>
      <c r="BGN90" s="102"/>
      <c r="BGO90" s="102"/>
      <c r="BGP90" s="103"/>
      <c r="BGU90" s="102"/>
      <c r="BGV90" s="102"/>
      <c r="BGW90" s="103"/>
      <c r="BHB90" s="102"/>
      <c r="BHC90" s="102"/>
      <c r="BHD90" s="103"/>
      <c r="BHI90" s="102"/>
      <c r="BHJ90" s="102"/>
      <c r="BHK90" s="103"/>
      <c r="BHP90" s="102"/>
      <c r="BHQ90" s="102"/>
      <c r="BHR90" s="103"/>
      <c r="BHW90" s="102"/>
      <c r="BHX90" s="102"/>
      <c r="BHY90" s="103"/>
      <c r="BID90" s="102"/>
      <c r="BIE90" s="102"/>
      <c r="BIF90" s="103"/>
      <c r="BIK90" s="102"/>
      <c r="BIL90" s="102"/>
      <c r="BIM90" s="103"/>
      <c r="BIR90" s="102"/>
      <c r="BIS90" s="102"/>
      <c r="BIT90" s="103"/>
      <c r="BIY90" s="102"/>
      <c r="BIZ90" s="102"/>
      <c r="BJA90" s="103"/>
      <c r="BJF90" s="102"/>
      <c r="BJG90" s="102"/>
      <c r="BJH90" s="103"/>
      <c r="BJM90" s="102"/>
      <c r="BJN90" s="102"/>
      <c r="BJO90" s="103"/>
      <c r="BJT90" s="102"/>
      <c r="BJU90" s="102"/>
      <c r="BJV90" s="103"/>
      <c r="BKA90" s="102"/>
      <c r="BKB90" s="102"/>
      <c r="BKC90" s="103"/>
      <c r="BKH90" s="102"/>
      <c r="BKI90" s="102"/>
      <c r="BKJ90" s="103"/>
      <c r="BKO90" s="102"/>
      <c r="BKP90" s="102"/>
      <c r="BKQ90" s="103"/>
      <c r="BKV90" s="102"/>
      <c r="BKW90" s="102"/>
      <c r="BKX90" s="103"/>
      <c r="BLC90" s="102"/>
      <c r="BLD90" s="102"/>
      <c r="BLE90" s="103"/>
      <c r="BLJ90" s="102"/>
      <c r="BLK90" s="102"/>
      <c r="BLL90" s="103"/>
      <c r="BLQ90" s="102"/>
      <c r="BLR90" s="102"/>
      <c r="BLS90" s="103"/>
      <c r="BLX90" s="102"/>
      <c r="BLY90" s="102"/>
      <c r="BLZ90" s="103"/>
      <c r="BME90" s="102"/>
      <c r="BMF90" s="102"/>
      <c r="BMG90" s="103"/>
      <c r="BML90" s="102"/>
      <c r="BMM90" s="102"/>
      <c r="BMN90" s="103"/>
      <c r="BMS90" s="102"/>
      <c r="BMT90" s="102"/>
      <c r="BMU90" s="103"/>
      <c r="BMZ90" s="102"/>
      <c r="BNA90" s="102"/>
      <c r="BNB90" s="103"/>
      <c r="BNG90" s="102"/>
      <c r="BNH90" s="102"/>
      <c r="BNI90" s="103"/>
      <c r="BNN90" s="102"/>
      <c r="BNO90" s="102"/>
      <c r="BNP90" s="103"/>
      <c r="BNU90" s="102"/>
      <c r="BNV90" s="102"/>
      <c r="BNW90" s="103"/>
      <c r="BOB90" s="102"/>
      <c r="BOC90" s="102"/>
      <c r="BOD90" s="103"/>
      <c r="BOI90" s="102"/>
      <c r="BOJ90" s="102"/>
      <c r="BOK90" s="103"/>
      <c r="BOP90" s="102"/>
      <c r="BOQ90" s="102"/>
      <c r="BOR90" s="103"/>
      <c r="BOW90" s="102"/>
      <c r="BOX90" s="102"/>
      <c r="BOY90" s="103"/>
      <c r="BPD90" s="102"/>
      <c r="BPE90" s="102"/>
      <c r="BPF90" s="103"/>
      <c r="BPK90" s="102"/>
      <c r="BPL90" s="102"/>
      <c r="BPM90" s="103"/>
      <c r="BPR90" s="102"/>
      <c r="BPS90" s="102"/>
      <c r="BPT90" s="103"/>
      <c r="BPY90" s="102"/>
      <c r="BPZ90" s="102"/>
      <c r="BQA90" s="103"/>
      <c r="BQF90" s="102"/>
      <c r="BQG90" s="102"/>
      <c r="BQH90" s="103"/>
      <c r="BQM90" s="102"/>
      <c r="BQN90" s="102"/>
      <c r="BQO90" s="103"/>
      <c r="BQT90" s="102"/>
      <c r="BQU90" s="102"/>
      <c r="BQV90" s="103"/>
      <c r="BRA90" s="102"/>
      <c r="BRB90" s="102"/>
      <c r="BRC90" s="103"/>
      <c r="BRH90" s="102"/>
      <c r="BRI90" s="102"/>
      <c r="BRJ90" s="103"/>
      <c r="BRO90" s="102"/>
      <c r="BRP90" s="102"/>
      <c r="BRQ90" s="103"/>
      <c r="BRV90" s="102"/>
      <c r="BRW90" s="102"/>
      <c r="BRX90" s="103"/>
      <c r="BSC90" s="102"/>
      <c r="BSD90" s="102"/>
      <c r="BSE90" s="103"/>
      <c r="BSJ90" s="102"/>
      <c r="BSK90" s="102"/>
      <c r="BSL90" s="103"/>
      <c r="BSQ90" s="102"/>
      <c r="BSR90" s="102"/>
      <c r="BSS90" s="103"/>
      <c r="BSX90" s="102"/>
      <c r="BSY90" s="102"/>
      <c r="BSZ90" s="103"/>
      <c r="BTE90" s="102"/>
      <c r="BTF90" s="102"/>
      <c r="BTG90" s="103"/>
      <c r="BTL90" s="102"/>
      <c r="BTM90" s="102"/>
      <c r="BTN90" s="103"/>
      <c r="BTS90" s="102"/>
      <c r="BTT90" s="102"/>
      <c r="BTU90" s="103"/>
      <c r="BTZ90" s="102"/>
      <c r="BUA90" s="102"/>
      <c r="BUB90" s="103"/>
      <c r="BUG90" s="102"/>
      <c r="BUH90" s="102"/>
      <c r="BUI90" s="103"/>
      <c r="BUN90" s="102"/>
      <c r="BUO90" s="102"/>
      <c r="BUP90" s="103"/>
      <c r="BUU90" s="102"/>
      <c r="BUV90" s="102"/>
      <c r="BUW90" s="103"/>
      <c r="BVB90" s="102"/>
      <c r="BVC90" s="102"/>
      <c r="BVD90" s="103"/>
      <c r="BVI90" s="102"/>
      <c r="BVJ90" s="102"/>
      <c r="BVK90" s="103"/>
      <c r="BVP90" s="102"/>
      <c r="BVQ90" s="102"/>
      <c r="BVR90" s="103"/>
      <c r="BVW90" s="102"/>
      <c r="BVX90" s="102"/>
      <c r="BVY90" s="103"/>
      <c r="BWD90" s="102"/>
      <c r="BWE90" s="102"/>
      <c r="BWF90" s="103"/>
      <c r="BWK90" s="102"/>
      <c r="BWL90" s="102"/>
      <c r="BWM90" s="103"/>
      <c r="BWR90" s="102"/>
      <c r="BWS90" s="102"/>
      <c r="BWT90" s="103"/>
      <c r="BWY90" s="102"/>
      <c r="BWZ90" s="102"/>
      <c r="BXA90" s="103"/>
      <c r="BXF90" s="102"/>
      <c r="BXG90" s="102"/>
      <c r="BXH90" s="103"/>
      <c r="BXM90" s="102"/>
      <c r="BXN90" s="102"/>
      <c r="BXO90" s="103"/>
      <c r="BXT90" s="102"/>
      <c r="BXU90" s="102"/>
      <c r="BXV90" s="103"/>
      <c r="BYA90" s="102"/>
      <c r="BYB90" s="102"/>
      <c r="BYC90" s="103"/>
      <c r="BYH90" s="102"/>
      <c r="BYI90" s="102"/>
      <c r="BYJ90" s="103"/>
      <c r="BYO90" s="102"/>
      <c r="BYP90" s="102"/>
      <c r="BYQ90" s="103"/>
      <c r="BYV90" s="102"/>
      <c r="BYW90" s="102"/>
      <c r="BYX90" s="103"/>
      <c r="BZC90" s="102"/>
      <c r="BZD90" s="102"/>
      <c r="BZE90" s="103"/>
      <c r="BZJ90" s="102"/>
      <c r="BZK90" s="102"/>
      <c r="BZL90" s="103"/>
      <c r="BZQ90" s="102"/>
      <c r="BZR90" s="102"/>
      <c r="BZS90" s="103"/>
      <c r="BZX90" s="102"/>
      <c r="BZY90" s="102"/>
      <c r="BZZ90" s="103"/>
      <c r="CAE90" s="102"/>
      <c r="CAF90" s="102"/>
      <c r="CAG90" s="103"/>
      <c r="CAL90" s="102"/>
      <c r="CAM90" s="102"/>
      <c r="CAN90" s="103"/>
      <c r="CAS90" s="102"/>
      <c r="CAT90" s="102"/>
      <c r="CAU90" s="103"/>
      <c r="CAZ90" s="102"/>
      <c r="CBA90" s="102"/>
      <c r="CBB90" s="103"/>
      <c r="CBG90" s="102"/>
      <c r="CBH90" s="102"/>
      <c r="CBI90" s="103"/>
      <c r="CBN90" s="102"/>
      <c r="CBO90" s="102"/>
      <c r="CBP90" s="103"/>
      <c r="CBU90" s="102"/>
      <c r="CBV90" s="102"/>
      <c r="CBW90" s="103"/>
      <c r="CCB90" s="102"/>
      <c r="CCC90" s="102"/>
      <c r="CCD90" s="103"/>
      <c r="CCI90" s="102"/>
      <c r="CCJ90" s="102"/>
      <c r="CCK90" s="103"/>
      <c r="CCP90" s="102"/>
      <c r="CCQ90" s="102"/>
      <c r="CCR90" s="103"/>
      <c r="CCW90" s="102"/>
      <c r="CCX90" s="102"/>
      <c r="CCY90" s="103"/>
      <c r="CDD90" s="102"/>
      <c r="CDE90" s="102"/>
      <c r="CDF90" s="103"/>
      <c r="CDK90" s="102"/>
      <c r="CDL90" s="102"/>
      <c r="CDM90" s="103"/>
      <c r="CDR90" s="102"/>
      <c r="CDS90" s="102"/>
      <c r="CDT90" s="103"/>
      <c r="CDY90" s="102"/>
      <c r="CDZ90" s="102"/>
      <c r="CEA90" s="103"/>
      <c r="CEF90" s="102"/>
      <c r="CEG90" s="102"/>
      <c r="CEH90" s="103"/>
      <c r="CEM90" s="102"/>
      <c r="CEN90" s="102"/>
      <c r="CEO90" s="103"/>
      <c r="CET90" s="102"/>
      <c r="CEU90" s="102"/>
      <c r="CEV90" s="103"/>
      <c r="CFA90" s="102"/>
      <c r="CFB90" s="102"/>
      <c r="CFC90" s="103"/>
      <c r="CFH90" s="102"/>
      <c r="CFI90" s="102"/>
      <c r="CFJ90" s="103"/>
      <c r="CFO90" s="102"/>
      <c r="CFP90" s="102"/>
      <c r="CFQ90" s="103"/>
      <c r="CFV90" s="102"/>
      <c r="CFW90" s="102"/>
      <c r="CFX90" s="103"/>
      <c r="CGC90" s="102"/>
      <c r="CGD90" s="102"/>
      <c r="CGE90" s="103"/>
      <c r="CGJ90" s="102"/>
      <c r="CGK90" s="102"/>
      <c r="CGL90" s="103"/>
      <c r="CGQ90" s="102"/>
      <c r="CGR90" s="102"/>
      <c r="CGS90" s="103"/>
      <c r="CGX90" s="102"/>
      <c r="CGY90" s="102"/>
      <c r="CGZ90" s="103"/>
      <c r="CHE90" s="102"/>
      <c r="CHF90" s="102"/>
      <c r="CHG90" s="103"/>
      <c r="CHL90" s="102"/>
      <c r="CHM90" s="102"/>
      <c r="CHN90" s="103"/>
      <c r="CHS90" s="102"/>
      <c r="CHT90" s="102"/>
      <c r="CHU90" s="103"/>
      <c r="CHZ90" s="102"/>
      <c r="CIA90" s="102"/>
      <c r="CIB90" s="103"/>
      <c r="CIG90" s="102"/>
      <c r="CIH90" s="102"/>
      <c r="CII90" s="103"/>
      <c r="CIN90" s="102"/>
      <c r="CIO90" s="102"/>
      <c r="CIP90" s="103"/>
      <c r="CIU90" s="102"/>
      <c r="CIV90" s="102"/>
      <c r="CIW90" s="103"/>
      <c r="CJB90" s="102"/>
      <c r="CJC90" s="102"/>
      <c r="CJD90" s="103"/>
      <c r="CJI90" s="102"/>
      <c r="CJJ90" s="102"/>
      <c r="CJK90" s="103"/>
      <c r="CJP90" s="102"/>
      <c r="CJQ90" s="102"/>
      <c r="CJR90" s="103"/>
      <c r="CJW90" s="102"/>
      <c r="CJX90" s="102"/>
      <c r="CJY90" s="103"/>
      <c r="CKD90" s="102"/>
      <c r="CKE90" s="102"/>
      <c r="CKF90" s="103"/>
      <c r="CKK90" s="102"/>
      <c r="CKL90" s="102"/>
      <c r="CKM90" s="103"/>
      <c r="CKR90" s="102"/>
      <c r="CKS90" s="102"/>
      <c r="CKT90" s="103"/>
      <c r="CKY90" s="102"/>
      <c r="CKZ90" s="102"/>
      <c r="CLA90" s="103"/>
      <c r="CLF90" s="102"/>
      <c r="CLG90" s="102"/>
      <c r="CLH90" s="103"/>
      <c r="CLM90" s="102"/>
      <c r="CLN90" s="102"/>
      <c r="CLO90" s="103"/>
      <c r="CLT90" s="102"/>
      <c r="CLU90" s="102"/>
      <c r="CLV90" s="103"/>
      <c r="CMA90" s="102"/>
      <c r="CMB90" s="102"/>
      <c r="CMC90" s="103"/>
      <c r="CMH90" s="102"/>
      <c r="CMI90" s="102"/>
      <c r="CMJ90" s="103"/>
      <c r="CMO90" s="102"/>
      <c r="CMP90" s="102"/>
      <c r="CMQ90" s="103"/>
      <c r="CMV90" s="102"/>
      <c r="CMW90" s="102"/>
      <c r="CMX90" s="103"/>
      <c r="CNC90" s="102"/>
      <c r="CND90" s="102"/>
      <c r="CNE90" s="103"/>
      <c r="CNJ90" s="102"/>
      <c r="CNK90" s="102"/>
      <c r="CNL90" s="103"/>
      <c r="CNQ90" s="102"/>
      <c r="CNR90" s="102"/>
      <c r="CNS90" s="103"/>
      <c r="CNX90" s="102"/>
      <c r="CNY90" s="102"/>
      <c r="CNZ90" s="103"/>
      <c r="COE90" s="102"/>
      <c r="COF90" s="102"/>
      <c r="COG90" s="103"/>
      <c r="COL90" s="102"/>
      <c r="COM90" s="102"/>
      <c r="CON90" s="103"/>
      <c r="COS90" s="102"/>
      <c r="COT90" s="102"/>
      <c r="COU90" s="103"/>
      <c r="COZ90" s="102"/>
      <c r="CPA90" s="102"/>
      <c r="CPB90" s="103"/>
      <c r="CPG90" s="102"/>
      <c r="CPH90" s="102"/>
      <c r="CPI90" s="103"/>
      <c r="CPN90" s="102"/>
      <c r="CPO90" s="102"/>
      <c r="CPP90" s="103"/>
      <c r="CPU90" s="102"/>
      <c r="CPV90" s="102"/>
      <c r="CPW90" s="103"/>
      <c r="CQB90" s="102"/>
      <c r="CQC90" s="102"/>
      <c r="CQD90" s="103"/>
      <c r="CQI90" s="102"/>
      <c r="CQJ90" s="102"/>
      <c r="CQK90" s="103"/>
      <c r="CQP90" s="102"/>
      <c r="CQQ90" s="102"/>
      <c r="CQR90" s="103"/>
      <c r="CQW90" s="102"/>
      <c r="CQX90" s="102"/>
      <c r="CQY90" s="103"/>
      <c r="CRD90" s="102"/>
      <c r="CRE90" s="102"/>
      <c r="CRF90" s="103"/>
      <c r="CRK90" s="102"/>
      <c r="CRL90" s="102"/>
      <c r="CRM90" s="103"/>
      <c r="CRR90" s="102"/>
      <c r="CRS90" s="102"/>
      <c r="CRT90" s="103"/>
      <c r="CRY90" s="102"/>
      <c r="CRZ90" s="102"/>
      <c r="CSA90" s="103"/>
      <c r="CSF90" s="102"/>
      <c r="CSG90" s="102"/>
      <c r="CSH90" s="103"/>
      <c r="CSM90" s="102"/>
      <c r="CSN90" s="102"/>
      <c r="CSO90" s="103"/>
      <c r="CST90" s="102"/>
      <c r="CSU90" s="102"/>
      <c r="CSV90" s="103"/>
      <c r="CTA90" s="102"/>
      <c r="CTB90" s="102"/>
      <c r="CTC90" s="103"/>
      <c r="CTH90" s="102"/>
      <c r="CTI90" s="102"/>
      <c r="CTJ90" s="103"/>
      <c r="CTO90" s="102"/>
      <c r="CTP90" s="102"/>
      <c r="CTQ90" s="103"/>
      <c r="CTV90" s="102"/>
      <c r="CTW90" s="102"/>
      <c r="CTX90" s="103"/>
      <c r="CUC90" s="102"/>
      <c r="CUD90" s="102"/>
      <c r="CUE90" s="103"/>
      <c r="CUJ90" s="102"/>
      <c r="CUK90" s="102"/>
      <c r="CUL90" s="103"/>
      <c r="CUQ90" s="102"/>
      <c r="CUR90" s="102"/>
      <c r="CUS90" s="103"/>
      <c r="CUX90" s="102"/>
      <c r="CUY90" s="102"/>
      <c r="CUZ90" s="103"/>
      <c r="CVE90" s="102"/>
      <c r="CVF90" s="102"/>
      <c r="CVG90" s="103"/>
      <c r="CVL90" s="102"/>
      <c r="CVM90" s="102"/>
      <c r="CVN90" s="103"/>
      <c r="CVS90" s="102"/>
      <c r="CVT90" s="102"/>
      <c r="CVU90" s="103"/>
      <c r="CVZ90" s="102"/>
      <c r="CWA90" s="102"/>
      <c r="CWB90" s="103"/>
      <c r="CWG90" s="102"/>
      <c r="CWH90" s="102"/>
      <c r="CWI90" s="103"/>
      <c r="CWN90" s="102"/>
      <c r="CWO90" s="102"/>
      <c r="CWP90" s="103"/>
      <c r="CWU90" s="102"/>
      <c r="CWV90" s="102"/>
      <c r="CWW90" s="103"/>
      <c r="CXB90" s="102"/>
      <c r="CXC90" s="102"/>
      <c r="CXD90" s="103"/>
      <c r="CXI90" s="102"/>
      <c r="CXJ90" s="102"/>
      <c r="CXK90" s="103"/>
      <c r="CXP90" s="102"/>
      <c r="CXQ90" s="102"/>
      <c r="CXR90" s="103"/>
      <c r="CXW90" s="102"/>
      <c r="CXX90" s="102"/>
      <c r="CXY90" s="103"/>
      <c r="CYD90" s="102"/>
      <c r="CYE90" s="102"/>
      <c r="CYF90" s="103"/>
      <c r="CYK90" s="102"/>
      <c r="CYL90" s="102"/>
      <c r="CYM90" s="103"/>
      <c r="CYR90" s="102"/>
      <c r="CYS90" s="102"/>
      <c r="CYT90" s="103"/>
      <c r="CYY90" s="102"/>
      <c r="CYZ90" s="102"/>
      <c r="CZA90" s="103"/>
      <c r="CZF90" s="102"/>
      <c r="CZG90" s="102"/>
      <c r="CZH90" s="103"/>
      <c r="CZM90" s="102"/>
      <c r="CZN90" s="102"/>
      <c r="CZO90" s="103"/>
      <c r="CZT90" s="102"/>
      <c r="CZU90" s="102"/>
      <c r="CZV90" s="103"/>
      <c r="DAA90" s="102"/>
      <c r="DAB90" s="102"/>
      <c r="DAC90" s="103"/>
      <c r="DAH90" s="102"/>
      <c r="DAI90" s="102"/>
      <c r="DAJ90" s="103"/>
      <c r="DAO90" s="102"/>
      <c r="DAP90" s="102"/>
      <c r="DAQ90" s="103"/>
      <c r="DAV90" s="102"/>
      <c r="DAW90" s="102"/>
      <c r="DAX90" s="103"/>
      <c r="DBC90" s="102"/>
      <c r="DBD90" s="102"/>
      <c r="DBE90" s="103"/>
      <c r="DBJ90" s="102"/>
      <c r="DBK90" s="102"/>
      <c r="DBL90" s="103"/>
      <c r="DBQ90" s="102"/>
      <c r="DBR90" s="102"/>
      <c r="DBS90" s="103"/>
      <c r="DBX90" s="102"/>
      <c r="DBY90" s="102"/>
      <c r="DBZ90" s="103"/>
      <c r="DCE90" s="102"/>
      <c r="DCF90" s="102"/>
      <c r="DCG90" s="103"/>
      <c r="DCL90" s="102"/>
      <c r="DCM90" s="102"/>
      <c r="DCN90" s="103"/>
      <c r="DCS90" s="102"/>
      <c r="DCT90" s="102"/>
      <c r="DCU90" s="103"/>
      <c r="DCZ90" s="102"/>
      <c r="DDA90" s="102"/>
      <c r="DDB90" s="103"/>
      <c r="DDG90" s="102"/>
      <c r="DDH90" s="102"/>
      <c r="DDI90" s="103"/>
      <c r="DDN90" s="102"/>
      <c r="DDO90" s="102"/>
      <c r="DDP90" s="103"/>
      <c r="DDU90" s="102"/>
      <c r="DDV90" s="102"/>
      <c r="DDW90" s="103"/>
      <c r="DEB90" s="102"/>
      <c r="DEC90" s="102"/>
      <c r="DED90" s="103"/>
      <c r="DEI90" s="102"/>
      <c r="DEJ90" s="102"/>
      <c r="DEK90" s="103"/>
      <c r="DEP90" s="102"/>
      <c r="DEQ90" s="102"/>
      <c r="DER90" s="103"/>
      <c r="DEW90" s="102"/>
      <c r="DEX90" s="102"/>
      <c r="DEY90" s="103"/>
      <c r="DFD90" s="102"/>
      <c r="DFE90" s="102"/>
      <c r="DFF90" s="103"/>
      <c r="DFK90" s="102"/>
      <c r="DFL90" s="102"/>
      <c r="DFM90" s="103"/>
      <c r="DFR90" s="102"/>
      <c r="DFS90" s="102"/>
      <c r="DFT90" s="103"/>
      <c r="DFY90" s="102"/>
      <c r="DFZ90" s="102"/>
      <c r="DGA90" s="103"/>
      <c r="DGF90" s="102"/>
      <c r="DGG90" s="102"/>
      <c r="DGH90" s="103"/>
      <c r="DGM90" s="102"/>
      <c r="DGN90" s="102"/>
      <c r="DGO90" s="103"/>
      <c r="DGT90" s="102"/>
      <c r="DGU90" s="102"/>
      <c r="DGV90" s="103"/>
      <c r="DHA90" s="102"/>
      <c r="DHB90" s="102"/>
      <c r="DHC90" s="103"/>
      <c r="DHH90" s="102"/>
      <c r="DHI90" s="102"/>
      <c r="DHJ90" s="103"/>
      <c r="DHO90" s="102"/>
      <c r="DHP90" s="102"/>
      <c r="DHQ90" s="103"/>
      <c r="DHV90" s="102"/>
      <c r="DHW90" s="102"/>
      <c r="DHX90" s="103"/>
      <c r="DIC90" s="102"/>
      <c r="DID90" s="102"/>
      <c r="DIE90" s="103"/>
      <c r="DIJ90" s="102"/>
      <c r="DIK90" s="102"/>
      <c r="DIL90" s="103"/>
      <c r="DIQ90" s="102"/>
      <c r="DIR90" s="102"/>
      <c r="DIS90" s="103"/>
      <c r="DIX90" s="102"/>
      <c r="DIY90" s="102"/>
      <c r="DIZ90" s="103"/>
      <c r="DJE90" s="102"/>
      <c r="DJF90" s="102"/>
      <c r="DJG90" s="103"/>
      <c r="DJL90" s="102"/>
      <c r="DJM90" s="102"/>
      <c r="DJN90" s="103"/>
      <c r="DJS90" s="102"/>
      <c r="DJT90" s="102"/>
      <c r="DJU90" s="103"/>
      <c r="DJZ90" s="102"/>
      <c r="DKA90" s="102"/>
      <c r="DKB90" s="103"/>
      <c r="DKG90" s="102"/>
      <c r="DKH90" s="102"/>
      <c r="DKI90" s="103"/>
      <c r="DKN90" s="102"/>
      <c r="DKO90" s="102"/>
      <c r="DKP90" s="103"/>
      <c r="DKU90" s="102"/>
      <c r="DKV90" s="102"/>
      <c r="DKW90" s="103"/>
      <c r="DLB90" s="102"/>
      <c r="DLC90" s="102"/>
      <c r="DLD90" s="103"/>
      <c r="DLI90" s="102"/>
      <c r="DLJ90" s="102"/>
      <c r="DLK90" s="103"/>
      <c r="DLP90" s="102"/>
      <c r="DLQ90" s="102"/>
      <c r="DLR90" s="103"/>
      <c r="DLW90" s="102"/>
      <c r="DLX90" s="102"/>
      <c r="DLY90" s="103"/>
      <c r="DMD90" s="102"/>
      <c r="DME90" s="102"/>
      <c r="DMF90" s="103"/>
      <c r="DMK90" s="102"/>
      <c r="DML90" s="102"/>
      <c r="DMM90" s="103"/>
      <c r="DMR90" s="102"/>
      <c r="DMS90" s="102"/>
      <c r="DMT90" s="103"/>
      <c r="DMY90" s="102"/>
      <c r="DMZ90" s="102"/>
      <c r="DNA90" s="103"/>
      <c r="DNF90" s="102"/>
      <c r="DNG90" s="102"/>
      <c r="DNH90" s="103"/>
      <c r="DNM90" s="102"/>
      <c r="DNN90" s="102"/>
      <c r="DNO90" s="103"/>
      <c r="DNT90" s="102"/>
      <c r="DNU90" s="102"/>
      <c r="DNV90" s="103"/>
      <c r="DOA90" s="102"/>
      <c r="DOB90" s="102"/>
      <c r="DOC90" s="103"/>
      <c r="DOH90" s="102"/>
      <c r="DOI90" s="102"/>
      <c r="DOJ90" s="103"/>
      <c r="DOO90" s="102"/>
      <c r="DOP90" s="102"/>
      <c r="DOQ90" s="103"/>
      <c r="DOV90" s="102"/>
      <c r="DOW90" s="102"/>
      <c r="DOX90" s="103"/>
      <c r="DPC90" s="102"/>
      <c r="DPD90" s="102"/>
      <c r="DPE90" s="103"/>
      <c r="DPJ90" s="102"/>
      <c r="DPK90" s="102"/>
      <c r="DPL90" s="103"/>
      <c r="DPQ90" s="102"/>
      <c r="DPR90" s="102"/>
      <c r="DPS90" s="103"/>
      <c r="DPX90" s="102"/>
      <c r="DPY90" s="102"/>
      <c r="DPZ90" s="103"/>
      <c r="DQE90" s="102"/>
      <c r="DQF90" s="102"/>
      <c r="DQG90" s="103"/>
      <c r="DQL90" s="102"/>
      <c r="DQM90" s="102"/>
      <c r="DQN90" s="103"/>
      <c r="DQS90" s="102"/>
      <c r="DQT90" s="102"/>
      <c r="DQU90" s="103"/>
      <c r="DQZ90" s="102"/>
      <c r="DRA90" s="102"/>
      <c r="DRB90" s="103"/>
      <c r="DRG90" s="102"/>
      <c r="DRH90" s="102"/>
      <c r="DRI90" s="103"/>
      <c r="DRN90" s="102"/>
      <c r="DRO90" s="102"/>
      <c r="DRP90" s="103"/>
      <c r="DRU90" s="102"/>
      <c r="DRV90" s="102"/>
      <c r="DRW90" s="103"/>
      <c r="DSB90" s="102"/>
      <c r="DSC90" s="102"/>
      <c r="DSD90" s="103"/>
      <c r="DSI90" s="102"/>
      <c r="DSJ90" s="102"/>
      <c r="DSK90" s="103"/>
      <c r="DSP90" s="102"/>
      <c r="DSQ90" s="102"/>
      <c r="DSR90" s="103"/>
      <c r="DSW90" s="102"/>
      <c r="DSX90" s="102"/>
      <c r="DSY90" s="103"/>
      <c r="DTD90" s="102"/>
      <c r="DTE90" s="102"/>
      <c r="DTF90" s="103"/>
      <c r="DTK90" s="102"/>
      <c r="DTL90" s="102"/>
      <c r="DTM90" s="103"/>
      <c r="DTR90" s="102"/>
      <c r="DTS90" s="102"/>
      <c r="DTT90" s="103"/>
      <c r="DTY90" s="102"/>
      <c r="DTZ90" s="102"/>
      <c r="DUA90" s="103"/>
      <c r="DUF90" s="102"/>
      <c r="DUG90" s="102"/>
      <c r="DUH90" s="103"/>
      <c r="DUM90" s="102"/>
      <c r="DUN90" s="102"/>
      <c r="DUO90" s="103"/>
      <c r="DUT90" s="102"/>
      <c r="DUU90" s="102"/>
      <c r="DUV90" s="103"/>
      <c r="DVA90" s="102"/>
      <c r="DVB90" s="102"/>
      <c r="DVC90" s="103"/>
      <c r="DVH90" s="102"/>
      <c r="DVI90" s="102"/>
      <c r="DVJ90" s="103"/>
      <c r="DVO90" s="102"/>
      <c r="DVP90" s="102"/>
      <c r="DVQ90" s="103"/>
      <c r="DVV90" s="102"/>
      <c r="DVW90" s="102"/>
      <c r="DVX90" s="103"/>
      <c r="DWC90" s="102"/>
      <c r="DWD90" s="102"/>
      <c r="DWE90" s="103"/>
      <c r="DWJ90" s="102"/>
      <c r="DWK90" s="102"/>
      <c r="DWL90" s="103"/>
      <c r="DWQ90" s="102"/>
      <c r="DWR90" s="102"/>
      <c r="DWS90" s="103"/>
      <c r="DWX90" s="102"/>
      <c r="DWY90" s="102"/>
      <c r="DWZ90" s="103"/>
      <c r="DXE90" s="102"/>
      <c r="DXF90" s="102"/>
      <c r="DXG90" s="103"/>
      <c r="DXL90" s="102"/>
      <c r="DXM90" s="102"/>
      <c r="DXN90" s="103"/>
      <c r="DXS90" s="102"/>
      <c r="DXT90" s="102"/>
      <c r="DXU90" s="103"/>
      <c r="DXZ90" s="102"/>
      <c r="DYA90" s="102"/>
      <c r="DYB90" s="103"/>
      <c r="DYG90" s="102"/>
      <c r="DYH90" s="102"/>
      <c r="DYI90" s="103"/>
      <c r="DYN90" s="102"/>
      <c r="DYO90" s="102"/>
      <c r="DYP90" s="103"/>
      <c r="DYU90" s="102"/>
      <c r="DYV90" s="102"/>
      <c r="DYW90" s="103"/>
      <c r="DZB90" s="102"/>
      <c r="DZC90" s="102"/>
      <c r="DZD90" s="103"/>
      <c r="DZI90" s="102"/>
      <c r="DZJ90" s="102"/>
      <c r="DZK90" s="103"/>
      <c r="DZP90" s="102"/>
      <c r="DZQ90" s="102"/>
      <c r="DZR90" s="103"/>
      <c r="DZW90" s="102"/>
      <c r="DZX90" s="102"/>
      <c r="DZY90" s="103"/>
      <c r="EAD90" s="102"/>
      <c r="EAE90" s="102"/>
      <c r="EAF90" s="103"/>
      <c r="EAK90" s="102"/>
      <c r="EAL90" s="102"/>
      <c r="EAM90" s="103"/>
      <c r="EAR90" s="102"/>
      <c r="EAS90" s="102"/>
      <c r="EAT90" s="103"/>
      <c r="EAY90" s="102"/>
      <c r="EAZ90" s="102"/>
      <c r="EBA90" s="103"/>
      <c r="EBF90" s="102"/>
      <c r="EBG90" s="102"/>
      <c r="EBH90" s="103"/>
      <c r="EBM90" s="102"/>
      <c r="EBN90" s="102"/>
      <c r="EBO90" s="103"/>
      <c r="EBT90" s="102"/>
      <c r="EBU90" s="102"/>
      <c r="EBV90" s="103"/>
      <c r="ECA90" s="102"/>
      <c r="ECB90" s="102"/>
      <c r="ECC90" s="103"/>
      <c r="ECH90" s="102"/>
      <c r="ECI90" s="102"/>
      <c r="ECJ90" s="103"/>
      <c r="ECO90" s="102"/>
      <c r="ECP90" s="102"/>
      <c r="ECQ90" s="103"/>
      <c r="ECV90" s="102"/>
      <c r="ECW90" s="102"/>
      <c r="ECX90" s="103"/>
      <c r="EDC90" s="102"/>
      <c r="EDD90" s="102"/>
      <c r="EDE90" s="103"/>
      <c r="EDJ90" s="102"/>
      <c r="EDK90" s="102"/>
      <c r="EDL90" s="103"/>
      <c r="EDQ90" s="102"/>
      <c r="EDR90" s="102"/>
      <c r="EDS90" s="103"/>
      <c r="EDX90" s="102"/>
      <c r="EDY90" s="102"/>
      <c r="EDZ90" s="103"/>
      <c r="EEE90" s="102"/>
      <c r="EEF90" s="102"/>
      <c r="EEG90" s="103"/>
      <c r="EEL90" s="102"/>
      <c r="EEM90" s="102"/>
      <c r="EEN90" s="103"/>
      <c r="EES90" s="102"/>
      <c r="EET90" s="102"/>
      <c r="EEU90" s="103"/>
      <c r="EEZ90" s="102"/>
      <c r="EFA90" s="102"/>
      <c r="EFB90" s="103"/>
      <c r="EFG90" s="102"/>
      <c r="EFH90" s="102"/>
      <c r="EFI90" s="103"/>
      <c r="EFN90" s="102"/>
      <c r="EFO90" s="102"/>
      <c r="EFP90" s="103"/>
      <c r="EFU90" s="102"/>
      <c r="EFV90" s="102"/>
      <c r="EFW90" s="103"/>
      <c r="EGB90" s="102"/>
      <c r="EGC90" s="102"/>
      <c r="EGD90" s="103"/>
      <c r="EGI90" s="102"/>
      <c r="EGJ90" s="102"/>
      <c r="EGK90" s="103"/>
      <c r="EGP90" s="102"/>
      <c r="EGQ90" s="102"/>
      <c r="EGR90" s="103"/>
      <c r="EGW90" s="102"/>
      <c r="EGX90" s="102"/>
      <c r="EGY90" s="103"/>
      <c r="EHD90" s="102"/>
      <c r="EHE90" s="102"/>
      <c r="EHF90" s="103"/>
      <c r="EHK90" s="102"/>
      <c r="EHL90" s="102"/>
      <c r="EHM90" s="103"/>
      <c r="EHR90" s="102"/>
      <c r="EHS90" s="102"/>
      <c r="EHT90" s="103"/>
      <c r="EHY90" s="102"/>
      <c r="EHZ90" s="102"/>
      <c r="EIA90" s="103"/>
      <c r="EIF90" s="102"/>
      <c r="EIG90" s="102"/>
      <c r="EIH90" s="103"/>
      <c r="EIM90" s="102"/>
      <c r="EIN90" s="102"/>
      <c r="EIO90" s="103"/>
      <c r="EIT90" s="102"/>
      <c r="EIU90" s="102"/>
      <c r="EIV90" s="103"/>
      <c r="EJA90" s="102"/>
      <c r="EJB90" s="102"/>
      <c r="EJC90" s="103"/>
      <c r="EJH90" s="102"/>
      <c r="EJI90" s="102"/>
      <c r="EJJ90" s="103"/>
      <c r="EJO90" s="102"/>
      <c r="EJP90" s="102"/>
      <c r="EJQ90" s="103"/>
      <c r="EJV90" s="102"/>
      <c r="EJW90" s="102"/>
      <c r="EJX90" s="103"/>
      <c r="EKC90" s="102"/>
      <c r="EKD90" s="102"/>
      <c r="EKE90" s="103"/>
      <c r="EKJ90" s="102"/>
      <c r="EKK90" s="102"/>
      <c r="EKL90" s="103"/>
      <c r="EKQ90" s="102"/>
      <c r="EKR90" s="102"/>
      <c r="EKS90" s="103"/>
      <c r="EKX90" s="102"/>
      <c r="EKY90" s="102"/>
      <c r="EKZ90" s="103"/>
      <c r="ELE90" s="102"/>
      <c r="ELF90" s="102"/>
      <c r="ELG90" s="103"/>
      <c r="ELL90" s="102"/>
      <c r="ELM90" s="102"/>
      <c r="ELN90" s="103"/>
      <c r="ELS90" s="102"/>
      <c r="ELT90" s="102"/>
      <c r="ELU90" s="103"/>
      <c r="ELZ90" s="102"/>
      <c r="EMA90" s="102"/>
      <c r="EMB90" s="103"/>
      <c r="EMG90" s="102"/>
      <c r="EMH90" s="102"/>
      <c r="EMI90" s="103"/>
      <c r="EMN90" s="102"/>
      <c r="EMO90" s="102"/>
      <c r="EMP90" s="103"/>
      <c r="EMU90" s="102"/>
      <c r="EMV90" s="102"/>
      <c r="EMW90" s="103"/>
      <c r="ENB90" s="102"/>
      <c r="ENC90" s="102"/>
      <c r="END90" s="103"/>
      <c r="ENI90" s="102"/>
      <c r="ENJ90" s="102"/>
      <c r="ENK90" s="103"/>
      <c r="ENP90" s="102"/>
      <c r="ENQ90" s="102"/>
      <c r="ENR90" s="103"/>
      <c r="ENW90" s="102"/>
      <c r="ENX90" s="102"/>
      <c r="ENY90" s="103"/>
      <c r="EOD90" s="102"/>
      <c r="EOE90" s="102"/>
      <c r="EOF90" s="103"/>
      <c r="EOK90" s="102"/>
      <c r="EOL90" s="102"/>
      <c r="EOM90" s="103"/>
      <c r="EOR90" s="102"/>
      <c r="EOS90" s="102"/>
      <c r="EOT90" s="103"/>
      <c r="EOY90" s="102"/>
      <c r="EOZ90" s="102"/>
      <c r="EPA90" s="103"/>
      <c r="EPF90" s="102"/>
      <c r="EPG90" s="102"/>
      <c r="EPH90" s="103"/>
      <c r="EPM90" s="102"/>
      <c r="EPN90" s="102"/>
      <c r="EPO90" s="103"/>
      <c r="EPT90" s="102"/>
      <c r="EPU90" s="102"/>
      <c r="EPV90" s="103"/>
      <c r="EQA90" s="102"/>
      <c r="EQB90" s="102"/>
      <c r="EQC90" s="103"/>
      <c r="EQH90" s="102"/>
      <c r="EQI90" s="102"/>
      <c r="EQJ90" s="103"/>
      <c r="EQO90" s="102"/>
      <c r="EQP90" s="102"/>
      <c r="EQQ90" s="103"/>
      <c r="EQV90" s="102"/>
      <c r="EQW90" s="102"/>
      <c r="EQX90" s="103"/>
      <c r="ERC90" s="102"/>
      <c r="ERD90" s="102"/>
      <c r="ERE90" s="103"/>
      <c r="ERJ90" s="102"/>
      <c r="ERK90" s="102"/>
      <c r="ERL90" s="103"/>
      <c r="ERQ90" s="102"/>
      <c r="ERR90" s="102"/>
      <c r="ERS90" s="103"/>
      <c r="ERX90" s="102"/>
      <c r="ERY90" s="102"/>
      <c r="ERZ90" s="103"/>
      <c r="ESE90" s="102"/>
      <c r="ESF90" s="102"/>
      <c r="ESG90" s="103"/>
      <c r="ESL90" s="102"/>
      <c r="ESM90" s="102"/>
      <c r="ESN90" s="103"/>
      <c r="ESS90" s="102"/>
      <c r="EST90" s="102"/>
      <c r="ESU90" s="103"/>
      <c r="ESZ90" s="102"/>
      <c r="ETA90" s="102"/>
      <c r="ETB90" s="103"/>
      <c r="ETG90" s="102"/>
      <c r="ETH90" s="102"/>
      <c r="ETI90" s="103"/>
      <c r="ETN90" s="102"/>
      <c r="ETO90" s="102"/>
      <c r="ETP90" s="103"/>
      <c r="ETU90" s="102"/>
      <c r="ETV90" s="102"/>
      <c r="ETW90" s="103"/>
      <c r="EUB90" s="102"/>
      <c r="EUC90" s="102"/>
      <c r="EUD90" s="103"/>
      <c r="EUI90" s="102"/>
      <c r="EUJ90" s="102"/>
      <c r="EUK90" s="103"/>
      <c r="EUP90" s="102"/>
      <c r="EUQ90" s="102"/>
      <c r="EUR90" s="103"/>
      <c r="EUW90" s="102"/>
      <c r="EUX90" s="102"/>
      <c r="EUY90" s="103"/>
      <c r="EVD90" s="102"/>
      <c r="EVE90" s="102"/>
      <c r="EVF90" s="103"/>
      <c r="EVK90" s="102"/>
      <c r="EVL90" s="102"/>
      <c r="EVM90" s="103"/>
      <c r="EVR90" s="102"/>
      <c r="EVS90" s="102"/>
      <c r="EVT90" s="103"/>
      <c r="EVY90" s="102"/>
      <c r="EVZ90" s="102"/>
      <c r="EWA90" s="103"/>
      <c r="EWF90" s="102"/>
      <c r="EWG90" s="102"/>
      <c r="EWH90" s="103"/>
      <c r="EWM90" s="102"/>
      <c r="EWN90" s="102"/>
      <c r="EWO90" s="103"/>
      <c r="EWT90" s="102"/>
      <c r="EWU90" s="102"/>
      <c r="EWV90" s="103"/>
      <c r="EXA90" s="102"/>
      <c r="EXB90" s="102"/>
      <c r="EXC90" s="103"/>
      <c r="EXH90" s="102"/>
      <c r="EXI90" s="102"/>
      <c r="EXJ90" s="103"/>
      <c r="EXO90" s="102"/>
      <c r="EXP90" s="102"/>
      <c r="EXQ90" s="103"/>
      <c r="EXV90" s="102"/>
      <c r="EXW90" s="102"/>
      <c r="EXX90" s="103"/>
      <c r="EYC90" s="102"/>
      <c r="EYD90" s="102"/>
      <c r="EYE90" s="103"/>
      <c r="EYJ90" s="102"/>
      <c r="EYK90" s="102"/>
      <c r="EYL90" s="103"/>
      <c r="EYQ90" s="102"/>
      <c r="EYR90" s="102"/>
      <c r="EYS90" s="103"/>
      <c r="EYX90" s="102"/>
      <c r="EYY90" s="102"/>
      <c r="EYZ90" s="103"/>
      <c r="EZE90" s="102"/>
      <c r="EZF90" s="102"/>
      <c r="EZG90" s="103"/>
      <c r="EZL90" s="102"/>
      <c r="EZM90" s="102"/>
      <c r="EZN90" s="103"/>
      <c r="EZS90" s="102"/>
      <c r="EZT90" s="102"/>
      <c r="EZU90" s="103"/>
      <c r="EZZ90" s="102"/>
      <c r="FAA90" s="102"/>
      <c r="FAB90" s="103"/>
      <c r="FAG90" s="102"/>
      <c r="FAH90" s="102"/>
      <c r="FAI90" s="103"/>
      <c r="FAN90" s="102"/>
      <c r="FAO90" s="102"/>
      <c r="FAP90" s="103"/>
      <c r="FAU90" s="102"/>
      <c r="FAV90" s="102"/>
      <c r="FAW90" s="103"/>
      <c r="FBB90" s="102"/>
      <c r="FBC90" s="102"/>
      <c r="FBD90" s="103"/>
      <c r="FBI90" s="102"/>
      <c r="FBJ90" s="102"/>
      <c r="FBK90" s="103"/>
      <c r="FBP90" s="102"/>
      <c r="FBQ90" s="102"/>
      <c r="FBR90" s="103"/>
      <c r="FBW90" s="102"/>
      <c r="FBX90" s="102"/>
      <c r="FBY90" s="103"/>
      <c r="FCD90" s="102"/>
      <c r="FCE90" s="102"/>
      <c r="FCF90" s="103"/>
      <c r="FCK90" s="102"/>
      <c r="FCL90" s="102"/>
      <c r="FCM90" s="103"/>
      <c r="FCR90" s="102"/>
      <c r="FCS90" s="102"/>
      <c r="FCT90" s="103"/>
      <c r="FCY90" s="102"/>
      <c r="FCZ90" s="102"/>
      <c r="FDA90" s="103"/>
      <c r="FDF90" s="102"/>
      <c r="FDG90" s="102"/>
      <c r="FDH90" s="103"/>
      <c r="FDM90" s="102"/>
      <c r="FDN90" s="102"/>
      <c r="FDO90" s="103"/>
      <c r="FDT90" s="102"/>
      <c r="FDU90" s="102"/>
      <c r="FDV90" s="103"/>
      <c r="FEA90" s="102"/>
      <c r="FEB90" s="102"/>
      <c r="FEC90" s="103"/>
      <c r="FEH90" s="102"/>
      <c r="FEI90" s="102"/>
      <c r="FEJ90" s="103"/>
      <c r="FEO90" s="102"/>
      <c r="FEP90" s="102"/>
      <c r="FEQ90" s="103"/>
      <c r="FEV90" s="102"/>
      <c r="FEW90" s="102"/>
      <c r="FEX90" s="103"/>
      <c r="FFC90" s="102"/>
      <c r="FFD90" s="102"/>
      <c r="FFE90" s="103"/>
      <c r="FFJ90" s="102"/>
      <c r="FFK90" s="102"/>
      <c r="FFL90" s="103"/>
      <c r="FFQ90" s="102"/>
      <c r="FFR90" s="102"/>
      <c r="FFS90" s="103"/>
      <c r="FFX90" s="102"/>
      <c r="FFY90" s="102"/>
      <c r="FFZ90" s="103"/>
      <c r="FGE90" s="102"/>
      <c r="FGF90" s="102"/>
      <c r="FGG90" s="103"/>
      <c r="FGL90" s="102"/>
      <c r="FGM90" s="102"/>
      <c r="FGN90" s="103"/>
      <c r="FGS90" s="102"/>
      <c r="FGT90" s="102"/>
      <c r="FGU90" s="103"/>
      <c r="FGZ90" s="102"/>
      <c r="FHA90" s="102"/>
      <c r="FHB90" s="103"/>
      <c r="FHG90" s="102"/>
      <c r="FHH90" s="102"/>
      <c r="FHI90" s="103"/>
      <c r="FHN90" s="102"/>
      <c r="FHO90" s="102"/>
      <c r="FHP90" s="103"/>
      <c r="FHU90" s="102"/>
      <c r="FHV90" s="102"/>
      <c r="FHW90" s="103"/>
      <c r="FIB90" s="102"/>
      <c r="FIC90" s="102"/>
      <c r="FID90" s="103"/>
      <c r="FII90" s="102"/>
      <c r="FIJ90" s="102"/>
      <c r="FIK90" s="103"/>
      <c r="FIP90" s="102"/>
      <c r="FIQ90" s="102"/>
      <c r="FIR90" s="103"/>
      <c r="FIW90" s="102"/>
      <c r="FIX90" s="102"/>
      <c r="FIY90" s="103"/>
      <c r="FJD90" s="102"/>
      <c r="FJE90" s="102"/>
      <c r="FJF90" s="103"/>
      <c r="FJK90" s="102"/>
      <c r="FJL90" s="102"/>
      <c r="FJM90" s="103"/>
      <c r="FJR90" s="102"/>
      <c r="FJS90" s="102"/>
      <c r="FJT90" s="103"/>
      <c r="FJY90" s="102"/>
      <c r="FJZ90" s="102"/>
      <c r="FKA90" s="103"/>
      <c r="FKF90" s="102"/>
      <c r="FKG90" s="102"/>
      <c r="FKH90" s="103"/>
      <c r="FKM90" s="102"/>
      <c r="FKN90" s="102"/>
      <c r="FKO90" s="103"/>
      <c r="FKT90" s="102"/>
      <c r="FKU90" s="102"/>
      <c r="FKV90" s="103"/>
      <c r="FLA90" s="102"/>
      <c r="FLB90" s="102"/>
      <c r="FLC90" s="103"/>
      <c r="FLH90" s="102"/>
      <c r="FLI90" s="102"/>
      <c r="FLJ90" s="103"/>
      <c r="FLO90" s="102"/>
      <c r="FLP90" s="102"/>
      <c r="FLQ90" s="103"/>
      <c r="FLV90" s="102"/>
      <c r="FLW90" s="102"/>
      <c r="FLX90" s="103"/>
      <c r="FMC90" s="102"/>
      <c r="FMD90" s="102"/>
      <c r="FME90" s="103"/>
      <c r="FMJ90" s="102"/>
      <c r="FMK90" s="102"/>
      <c r="FML90" s="103"/>
      <c r="FMQ90" s="102"/>
      <c r="FMR90" s="102"/>
      <c r="FMS90" s="103"/>
      <c r="FMX90" s="102"/>
      <c r="FMY90" s="102"/>
      <c r="FMZ90" s="103"/>
      <c r="FNE90" s="102"/>
      <c r="FNF90" s="102"/>
      <c r="FNG90" s="103"/>
      <c r="FNL90" s="102"/>
      <c r="FNM90" s="102"/>
      <c r="FNN90" s="103"/>
      <c r="FNS90" s="102"/>
      <c r="FNT90" s="102"/>
      <c r="FNU90" s="103"/>
      <c r="FNZ90" s="102"/>
      <c r="FOA90" s="102"/>
      <c r="FOB90" s="103"/>
      <c r="FOG90" s="102"/>
      <c r="FOH90" s="102"/>
      <c r="FOI90" s="103"/>
      <c r="FON90" s="102"/>
      <c r="FOO90" s="102"/>
      <c r="FOP90" s="103"/>
      <c r="FOU90" s="102"/>
      <c r="FOV90" s="102"/>
      <c r="FOW90" s="103"/>
      <c r="FPB90" s="102"/>
      <c r="FPC90" s="102"/>
      <c r="FPD90" s="103"/>
      <c r="FPI90" s="102"/>
      <c r="FPJ90" s="102"/>
      <c r="FPK90" s="103"/>
      <c r="FPP90" s="102"/>
      <c r="FPQ90" s="102"/>
      <c r="FPR90" s="103"/>
      <c r="FPW90" s="102"/>
      <c r="FPX90" s="102"/>
      <c r="FPY90" s="103"/>
      <c r="FQD90" s="102"/>
      <c r="FQE90" s="102"/>
      <c r="FQF90" s="103"/>
      <c r="FQK90" s="102"/>
      <c r="FQL90" s="102"/>
      <c r="FQM90" s="103"/>
      <c r="FQR90" s="102"/>
      <c r="FQS90" s="102"/>
      <c r="FQT90" s="103"/>
      <c r="FQY90" s="102"/>
      <c r="FQZ90" s="102"/>
      <c r="FRA90" s="103"/>
      <c r="FRF90" s="102"/>
      <c r="FRG90" s="102"/>
      <c r="FRH90" s="103"/>
      <c r="FRM90" s="102"/>
      <c r="FRN90" s="102"/>
      <c r="FRO90" s="103"/>
      <c r="FRT90" s="102"/>
      <c r="FRU90" s="102"/>
      <c r="FRV90" s="103"/>
      <c r="FSA90" s="102"/>
      <c r="FSB90" s="102"/>
      <c r="FSC90" s="103"/>
      <c r="FSH90" s="102"/>
      <c r="FSI90" s="102"/>
      <c r="FSJ90" s="103"/>
      <c r="FSO90" s="102"/>
      <c r="FSP90" s="102"/>
      <c r="FSQ90" s="103"/>
      <c r="FSV90" s="102"/>
      <c r="FSW90" s="102"/>
      <c r="FSX90" s="103"/>
      <c r="FTC90" s="102"/>
      <c r="FTD90" s="102"/>
      <c r="FTE90" s="103"/>
      <c r="FTJ90" s="102"/>
      <c r="FTK90" s="102"/>
      <c r="FTL90" s="103"/>
      <c r="FTQ90" s="102"/>
      <c r="FTR90" s="102"/>
      <c r="FTS90" s="103"/>
      <c r="FTX90" s="102"/>
      <c r="FTY90" s="102"/>
      <c r="FTZ90" s="103"/>
      <c r="FUE90" s="102"/>
      <c r="FUF90" s="102"/>
      <c r="FUG90" s="103"/>
      <c r="FUL90" s="102"/>
      <c r="FUM90" s="102"/>
      <c r="FUN90" s="103"/>
      <c r="FUS90" s="102"/>
      <c r="FUT90" s="102"/>
      <c r="FUU90" s="103"/>
      <c r="FUZ90" s="102"/>
      <c r="FVA90" s="102"/>
      <c r="FVB90" s="103"/>
      <c r="FVG90" s="102"/>
      <c r="FVH90" s="102"/>
      <c r="FVI90" s="103"/>
      <c r="FVN90" s="102"/>
      <c r="FVO90" s="102"/>
      <c r="FVP90" s="103"/>
      <c r="FVU90" s="102"/>
      <c r="FVV90" s="102"/>
      <c r="FVW90" s="103"/>
      <c r="FWB90" s="102"/>
      <c r="FWC90" s="102"/>
      <c r="FWD90" s="103"/>
      <c r="FWI90" s="102"/>
      <c r="FWJ90" s="102"/>
      <c r="FWK90" s="103"/>
      <c r="FWP90" s="102"/>
      <c r="FWQ90" s="102"/>
      <c r="FWR90" s="103"/>
      <c r="FWW90" s="102"/>
      <c r="FWX90" s="102"/>
      <c r="FWY90" s="103"/>
      <c r="FXD90" s="102"/>
      <c r="FXE90" s="102"/>
      <c r="FXF90" s="103"/>
      <c r="FXK90" s="102"/>
      <c r="FXL90" s="102"/>
      <c r="FXM90" s="103"/>
      <c r="FXR90" s="102"/>
      <c r="FXS90" s="102"/>
      <c r="FXT90" s="103"/>
      <c r="FXY90" s="102"/>
      <c r="FXZ90" s="102"/>
      <c r="FYA90" s="103"/>
      <c r="FYF90" s="102"/>
      <c r="FYG90" s="102"/>
      <c r="FYH90" s="103"/>
      <c r="FYM90" s="102"/>
      <c r="FYN90" s="102"/>
      <c r="FYO90" s="103"/>
      <c r="FYT90" s="102"/>
      <c r="FYU90" s="102"/>
      <c r="FYV90" s="103"/>
      <c r="FZA90" s="102"/>
      <c r="FZB90" s="102"/>
      <c r="FZC90" s="103"/>
      <c r="FZH90" s="102"/>
      <c r="FZI90" s="102"/>
      <c r="FZJ90" s="103"/>
      <c r="FZO90" s="102"/>
      <c r="FZP90" s="102"/>
      <c r="FZQ90" s="103"/>
      <c r="FZV90" s="102"/>
      <c r="FZW90" s="102"/>
      <c r="FZX90" s="103"/>
      <c r="GAC90" s="102"/>
      <c r="GAD90" s="102"/>
      <c r="GAE90" s="103"/>
      <c r="GAJ90" s="102"/>
      <c r="GAK90" s="102"/>
      <c r="GAL90" s="103"/>
      <c r="GAQ90" s="102"/>
      <c r="GAR90" s="102"/>
      <c r="GAS90" s="103"/>
      <c r="GAX90" s="102"/>
      <c r="GAY90" s="102"/>
      <c r="GAZ90" s="103"/>
      <c r="GBE90" s="102"/>
      <c r="GBF90" s="102"/>
      <c r="GBG90" s="103"/>
      <c r="GBL90" s="102"/>
      <c r="GBM90" s="102"/>
      <c r="GBN90" s="103"/>
      <c r="GBS90" s="102"/>
      <c r="GBT90" s="102"/>
      <c r="GBU90" s="103"/>
      <c r="GBZ90" s="102"/>
      <c r="GCA90" s="102"/>
      <c r="GCB90" s="103"/>
      <c r="GCG90" s="102"/>
      <c r="GCH90" s="102"/>
      <c r="GCI90" s="103"/>
      <c r="GCN90" s="102"/>
      <c r="GCO90" s="102"/>
      <c r="GCP90" s="103"/>
      <c r="GCU90" s="102"/>
      <c r="GCV90" s="102"/>
      <c r="GCW90" s="103"/>
      <c r="GDB90" s="102"/>
      <c r="GDC90" s="102"/>
      <c r="GDD90" s="103"/>
      <c r="GDI90" s="102"/>
      <c r="GDJ90" s="102"/>
      <c r="GDK90" s="103"/>
      <c r="GDP90" s="102"/>
      <c r="GDQ90" s="102"/>
      <c r="GDR90" s="103"/>
      <c r="GDW90" s="102"/>
      <c r="GDX90" s="102"/>
      <c r="GDY90" s="103"/>
      <c r="GED90" s="102"/>
      <c r="GEE90" s="102"/>
      <c r="GEF90" s="103"/>
      <c r="GEK90" s="102"/>
      <c r="GEL90" s="102"/>
      <c r="GEM90" s="103"/>
      <c r="GER90" s="102"/>
      <c r="GES90" s="102"/>
      <c r="GET90" s="103"/>
      <c r="GEY90" s="102"/>
      <c r="GEZ90" s="102"/>
      <c r="GFA90" s="103"/>
      <c r="GFF90" s="102"/>
      <c r="GFG90" s="102"/>
      <c r="GFH90" s="103"/>
      <c r="GFM90" s="102"/>
      <c r="GFN90" s="102"/>
      <c r="GFO90" s="103"/>
      <c r="GFT90" s="102"/>
      <c r="GFU90" s="102"/>
      <c r="GFV90" s="103"/>
      <c r="GGA90" s="102"/>
      <c r="GGB90" s="102"/>
      <c r="GGC90" s="103"/>
      <c r="GGH90" s="102"/>
      <c r="GGI90" s="102"/>
      <c r="GGJ90" s="103"/>
      <c r="GGO90" s="102"/>
      <c r="GGP90" s="102"/>
      <c r="GGQ90" s="103"/>
      <c r="GGV90" s="102"/>
      <c r="GGW90" s="102"/>
      <c r="GGX90" s="103"/>
      <c r="GHC90" s="102"/>
      <c r="GHD90" s="102"/>
      <c r="GHE90" s="103"/>
      <c r="GHJ90" s="102"/>
      <c r="GHK90" s="102"/>
      <c r="GHL90" s="103"/>
      <c r="GHQ90" s="102"/>
      <c r="GHR90" s="102"/>
      <c r="GHS90" s="103"/>
      <c r="GHX90" s="102"/>
      <c r="GHY90" s="102"/>
      <c r="GHZ90" s="103"/>
      <c r="GIE90" s="102"/>
      <c r="GIF90" s="102"/>
      <c r="GIG90" s="103"/>
      <c r="GIL90" s="102"/>
      <c r="GIM90" s="102"/>
      <c r="GIN90" s="103"/>
      <c r="GIS90" s="102"/>
      <c r="GIT90" s="102"/>
      <c r="GIU90" s="103"/>
      <c r="GIZ90" s="102"/>
      <c r="GJA90" s="102"/>
      <c r="GJB90" s="103"/>
      <c r="GJG90" s="102"/>
      <c r="GJH90" s="102"/>
      <c r="GJI90" s="103"/>
      <c r="GJN90" s="102"/>
      <c r="GJO90" s="102"/>
      <c r="GJP90" s="103"/>
      <c r="GJU90" s="102"/>
      <c r="GJV90" s="102"/>
      <c r="GJW90" s="103"/>
      <c r="GKB90" s="102"/>
      <c r="GKC90" s="102"/>
      <c r="GKD90" s="103"/>
      <c r="GKI90" s="102"/>
      <c r="GKJ90" s="102"/>
      <c r="GKK90" s="103"/>
      <c r="GKP90" s="102"/>
      <c r="GKQ90" s="102"/>
      <c r="GKR90" s="103"/>
      <c r="GKW90" s="102"/>
      <c r="GKX90" s="102"/>
      <c r="GKY90" s="103"/>
      <c r="GLD90" s="102"/>
      <c r="GLE90" s="102"/>
      <c r="GLF90" s="103"/>
      <c r="GLK90" s="102"/>
      <c r="GLL90" s="102"/>
      <c r="GLM90" s="103"/>
      <c r="GLR90" s="102"/>
      <c r="GLS90" s="102"/>
      <c r="GLT90" s="103"/>
      <c r="GLY90" s="102"/>
      <c r="GLZ90" s="102"/>
      <c r="GMA90" s="103"/>
      <c r="GMF90" s="102"/>
      <c r="GMG90" s="102"/>
      <c r="GMH90" s="103"/>
      <c r="GMM90" s="102"/>
      <c r="GMN90" s="102"/>
      <c r="GMO90" s="103"/>
      <c r="GMT90" s="102"/>
      <c r="GMU90" s="102"/>
      <c r="GMV90" s="103"/>
      <c r="GNA90" s="102"/>
      <c r="GNB90" s="102"/>
      <c r="GNC90" s="103"/>
      <c r="GNH90" s="102"/>
      <c r="GNI90" s="102"/>
      <c r="GNJ90" s="103"/>
      <c r="GNO90" s="102"/>
      <c r="GNP90" s="102"/>
      <c r="GNQ90" s="103"/>
      <c r="GNV90" s="102"/>
      <c r="GNW90" s="102"/>
      <c r="GNX90" s="103"/>
      <c r="GOC90" s="102"/>
      <c r="GOD90" s="102"/>
      <c r="GOE90" s="103"/>
      <c r="GOJ90" s="102"/>
      <c r="GOK90" s="102"/>
      <c r="GOL90" s="103"/>
      <c r="GOQ90" s="102"/>
      <c r="GOR90" s="102"/>
      <c r="GOS90" s="103"/>
      <c r="GOX90" s="102"/>
      <c r="GOY90" s="102"/>
      <c r="GOZ90" s="103"/>
      <c r="GPE90" s="102"/>
      <c r="GPF90" s="102"/>
      <c r="GPG90" s="103"/>
      <c r="GPL90" s="102"/>
      <c r="GPM90" s="102"/>
      <c r="GPN90" s="103"/>
      <c r="GPS90" s="102"/>
      <c r="GPT90" s="102"/>
      <c r="GPU90" s="103"/>
      <c r="GPZ90" s="102"/>
      <c r="GQA90" s="102"/>
      <c r="GQB90" s="103"/>
      <c r="GQG90" s="102"/>
      <c r="GQH90" s="102"/>
      <c r="GQI90" s="103"/>
      <c r="GQN90" s="102"/>
      <c r="GQO90" s="102"/>
      <c r="GQP90" s="103"/>
      <c r="GQU90" s="102"/>
      <c r="GQV90" s="102"/>
      <c r="GQW90" s="103"/>
      <c r="GRB90" s="102"/>
      <c r="GRC90" s="102"/>
      <c r="GRD90" s="103"/>
      <c r="GRI90" s="102"/>
      <c r="GRJ90" s="102"/>
      <c r="GRK90" s="103"/>
      <c r="GRP90" s="102"/>
      <c r="GRQ90" s="102"/>
      <c r="GRR90" s="103"/>
      <c r="GRW90" s="102"/>
      <c r="GRX90" s="102"/>
      <c r="GRY90" s="103"/>
      <c r="GSD90" s="102"/>
      <c r="GSE90" s="102"/>
      <c r="GSF90" s="103"/>
      <c r="GSK90" s="102"/>
      <c r="GSL90" s="102"/>
      <c r="GSM90" s="103"/>
      <c r="GSR90" s="102"/>
      <c r="GSS90" s="102"/>
      <c r="GST90" s="103"/>
      <c r="GSY90" s="102"/>
      <c r="GSZ90" s="102"/>
      <c r="GTA90" s="103"/>
      <c r="GTF90" s="102"/>
      <c r="GTG90" s="102"/>
      <c r="GTH90" s="103"/>
      <c r="GTM90" s="102"/>
      <c r="GTN90" s="102"/>
      <c r="GTO90" s="103"/>
      <c r="GTT90" s="102"/>
      <c r="GTU90" s="102"/>
      <c r="GTV90" s="103"/>
      <c r="GUA90" s="102"/>
      <c r="GUB90" s="102"/>
      <c r="GUC90" s="103"/>
      <c r="GUH90" s="102"/>
      <c r="GUI90" s="102"/>
      <c r="GUJ90" s="103"/>
      <c r="GUO90" s="102"/>
      <c r="GUP90" s="102"/>
      <c r="GUQ90" s="103"/>
      <c r="GUV90" s="102"/>
      <c r="GUW90" s="102"/>
      <c r="GUX90" s="103"/>
      <c r="GVC90" s="102"/>
      <c r="GVD90" s="102"/>
      <c r="GVE90" s="103"/>
      <c r="GVJ90" s="102"/>
      <c r="GVK90" s="102"/>
      <c r="GVL90" s="103"/>
      <c r="GVQ90" s="102"/>
      <c r="GVR90" s="102"/>
      <c r="GVS90" s="103"/>
      <c r="GVX90" s="102"/>
      <c r="GVY90" s="102"/>
      <c r="GVZ90" s="103"/>
      <c r="GWE90" s="102"/>
      <c r="GWF90" s="102"/>
      <c r="GWG90" s="103"/>
      <c r="GWL90" s="102"/>
      <c r="GWM90" s="102"/>
      <c r="GWN90" s="103"/>
      <c r="GWS90" s="102"/>
      <c r="GWT90" s="102"/>
      <c r="GWU90" s="103"/>
      <c r="GWZ90" s="102"/>
      <c r="GXA90" s="102"/>
      <c r="GXB90" s="103"/>
      <c r="GXG90" s="102"/>
      <c r="GXH90" s="102"/>
      <c r="GXI90" s="103"/>
      <c r="GXN90" s="102"/>
      <c r="GXO90" s="102"/>
      <c r="GXP90" s="103"/>
      <c r="GXU90" s="102"/>
      <c r="GXV90" s="102"/>
      <c r="GXW90" s="103"/>
      <c r="GYB90" s="102"/>
      <c r="GYC90" s="102"/>
      <c r="GYD90" s="103"/>
      <c r="GYI90" s="102"/>
      <c r="GYJ90" s="102"/>
      <c r="GYK90" s="103"/>
      <c r="GYP90" s="102"/>
      <c r="GYQ90" s="102"/>
      <c r="GYR90" s="103"/>
      <c r="GYW90" s="102"/>
      <c r="GYX90" s="102"/>
      <c r="GYY90" s="103"/>
      <c r="GZD90" s="102"/>
      <c r="GZE90" s="102"/>
      <c r="GZF90" s="103"/>
      <c r="GZK90" s="102"/>
      <c r="GZL90" s="102"/>
      <c r="GZM90" s="103"/>
      <c r="GZR90" s="102"/>
      <c r="GZS90" s="102"/>
      <c r="GZT90" s="103"/>
      <c r="GZY90" s="102"/>
      <c r="GZZ90" s="102"/>
      <c r="HAA90" s="103"/>
      <c r="HAF90" s="102"/>
      <c r="HAG90" s="102"/>
      <c r="HAH90" s="103"/>
      <c r="HAM90" s="102"/>
      <c r="HAN90" s="102"/>
      <c r="HAO90" s="103"/>
      <c r="HAT90" s="102"/>
      <c r="HAU90" s="102"/>
      <c r="HAV90" s="103"/>
      <c r="HBA90" s="102"/>
      <c r="HBB90" s="102"/>
      <c r="HBC90" s="103"/>
      <c r="HBH90" s="102"/>
      <c r="HBI90" s="102"/>
      <c r="HBJ90" s="103"/>
      <c r="HBO90" s="102"/>
      <c r="HBP90" s="102"/>
      <c r="HBQ90" s="103"/>
      <c r="HBV90" s="102"/>
      <c r="HBW90" s="102"/>
      <c r="HBX90" s="103"/>
      <c r="HCC90" s="102"/>
      <c r="HCD90" s="102"/>
      <c r="HCE90" s="103"/>
      <c r="HCJ90" s="102"/>
      <c r="HCK90" s="102"/>
      <c r="HCL90" s="103"/>
      <c r="HCQ90" s="102"/>
      <c r="HCR90" s="102"/>
      <c r="HCS90" s="103"/>
      <c r="HCX90" s="102"/>
      <c r="HCY90" s="102"/>
      <c r="HCZ90" s="103"/>
      <c r="HDE90" s="102"/>
      <c r="HDF90" s="102"/>
      <c r="HDG90" s="103"/>
      <c r="HDL90" s="102"/>
      <c r="HDM90" s="102"/>
      <c r="HDN90" s="103"/>
      <c r="HDS90" s="102"/>
      <c r="HDT90" s="102"/>
      <c r="HDU90" s="103"/>
      <c r="HDZ90" s="102"/>
      <c r="HEA90" s="102"/>
      <c r="HEB90" s="103"/>
      <c r="HEG90" s="102"/>
      <c r="HEH90" s="102"/>
      <c r="HEI90" s="103"/>
      <c r="HEN90" s="102"/>
      <c r="HEO90" s="102"/>
      <c r="HEP90" s="103"/>
      <c r="HEU90" s="102"/>
      <c r="HEV90" s="102"/>
      <c r="HEW90" s="103"/>
      <c r="HFB90" s="102"/>
      <c r="HFC90" s="102"/>
      <c r="HFD90" s="103"/>
      <c r="HFI90" s="102"/>
      <c r="HFJ90" s="102"/>
      <c r="HFK90" s="103"/>
      <c r="HFP90" s="102"/>
      <c r="HFQ90" s="102"/>
      <c r="HFR90" s="103"/>
      <c r="HFW90" s="102"/>
      <c r="HFX90" s="102"/>
      <c r="HFY90" s="103"/>
      <c r="HGD90" s="102"/>
      <c r="HGE90" s="102"/>
      <c r="HGF90" s="103"/>
      <c r="HGK90" s="102"/>
      <c r="HGL90" s="102"/>
      <c r="HGM90" s="103"/>
      <c r="HGR90" s="102"/>
      <c r="HGS90" s="102"/>
      <c r="HGT90" s="103"/>
      <c r="HGY90" s="102"/>
      <c r="HGZ90" s="102"/>
      <c r="HHA90" s="103"/>
      <c r="HHF90" s="102"/>
      <c r="HHG90" s="102"/>
      <c r="HHH90" s="103"/>
      <c r="HHM90" s="102"/>
      <c r="HHN90" s="102"/>
      <c r="HHO90" s="103"/>
      <c r="HHT90" s="102"/>
      <c r="HHU90" s="102"/>
      <c r="HHV90" s="103"/>
      <c r="HIA90" s="102"/>
      <c r="HIB90" s="102"/>
      <c r="HIC90" s="103"/>
      <c r="HIH90" s="102"/>
      <c r="HII90" s="102"/>
      <c r="HIJ90" s="103"/>
      <c r="HIO90" s="102"/>
      <c r="HIP90" s="102"/>
      <c r="HIQ90" s="103"/>
      <c r="HIV90" s="102"/>
      <c r="HIW90" s="102"/>
      <c r="HIX90" s="103"/>
      <c r="HJC90" s="102"/>
      <c r="HJD90" s="102"/>
      <c r="HJE90" s="103"/>
      <c r="HJJ90" s="102"/>
      <c r="HJK90" s="102"/>
      <c r="HJL90" s="103"/>
      <c r="HJQ90" s="102"/>
      <c r="HJR90" s="102"/>
      <c r="HJS90" s="103"/>
      <c r="HJX90" s="102"/>
      <c r="HJY90" s="102"/>
      <c r="HJZ90" s="103"/>
      <c r="HKE90" s="102"/>
      <c r="HKF90" s="102"/>
      <c r="HKG90" s="103"/>
      <c r="HKL90" s="102"/>
      <c r="HKM90" s="102"/>
      <c r="HKN90" s="103"/>
      <c r="HKS90" s="102"/>
      <c r="HKT90" s="102"/>
      <c r="HKU90" s="103"/>
      <c r="HKZ90" s="102"/>
      <c r="HLA90" s="102"/>
      <c r="HLB90" s="103"/>
      <c r="HLG90" s="102"/>
      <c r="HLH90" s="102"/>
      <c r="HLI90" s="103"/>
      <c r="HLN90" s="102"/>
      <c r="HLO90" s="102"/>
      <c r="HLP90" s="103"/>
      <c r="HLU90" s="102"/>
      <c r="HLV90" s="102"/>
      <c r="HLW90" s="103"/>
      <c r="HMB90" s="102"/>
      <c r="HMC90" s="102"/>
      <c r="HMD90" s="103"/>
      <c r="HMI90" s="102"/>
      <c r="HMJ90" s="102"/>
      <c r="HMK90" s="103"/>
      <c r="HMP90" s="102"/>
      <c r="HMQ90" s="102"/>
      <c r="HMR90" s="103"/>
      <c r="HMW90" s="102"/>
      <c r="HMX90" s="102"/>
      <c r="HMY90" s="103"/>
      <c r="HND90" s="102"/>
      <c r="HNE90" s="102"/>
      <c r="HNF90" s="103"/>
      <c r="HNK90" s="102"/>
      <c r="HNL90" s="102"/>
      <c r="HNM90" s="103"/>
      <c r="HNR90" s="102"/>
      <c r="HNS90" s="102"/>
      <c r="HNT90" s="103"/>
      <c r="HNY90" s="102"/>
      <c r="HNZ90" s="102"/>
      <c r="HOA90" s="103"/>
      <c r="HOF90" s="102"/>
      <c r="HOG90" s="102"/>
      <c r="HOH90" s="103"/>
      <c r="HOM90" s="102"/>
      <c r="HON90" s="102"/>
      <c r="HOO90" s="103"/>
      <c r="HOT90" s="102"/>
      <c r="HOU90" s="102"/>
      <c r="HOV90" s="103"/>
      <c r="HPA90" s="102"/>
      <c r="HPB90" s="102"/>
      <c r="HPC90" s="103"/>
      <c r="HPH90" s="102"/>
      <c r="HPI90" s="102"/>
      <c r="HPJ90" s="103"/>
      <c r="HPO90" s="102"/>
      <c r="HPP90" s="102"/>
      <c r="HPQ90" s="103"/>
      <c r="HPV90" s="102"/>
      <c r="HPW90" s="102"/>
      <c r="HPX90" s="103"/>
      <c r="HQC90" s="102"/>
      <c r="HQD90" s="102"/>
      <c r="HQE90" s="103"/>
      <c r="HQJ90" s="102"/>
      <c r="HQK90" s="102"/>
      <c r="HQL90" s="103"/>
      <c r="HQQ90" s="102"/>
      <c r="HQR90" s="102"/>
      <c r="HQS90" s="103"/>
      <c r="HQX90" s="102"/>
      <c r="HQY90" s="102"/>
      <c r="HQZ90" s="103"/>
      <c r="HRE90" s="102"/>
      <c r="HRF90" s="102"/>
      <c r="HRG90" s="103"/>
      <c r="HRL90" s="102"/>
      <c r="HRM90" s="102"/>
      <c r="HRN90" s="103"/>
      <c r="HRS90" s="102"/>
      <c r="HRT90" s="102"/>
      <c r="HRU90" s="103"/>
      <c r="HRZ90" s="102"/>
      <c r="HSA90" s="102"/>
      <c r="HSB90" s="103"/>
      <c r="HSG90" s="102"/>
      <c r="HSH90" s="102"/>
      <c r="HSI90" s="103"/>
      <c r="HSN90" s="102"/>
      <c r="HSO90" s="102"/>
      <c r="HSP90" s="103"/>
      <c r="HSU90" s="102"/>
      <c r="HSV90" s="102"/>
      <c r="HSW90" s="103"/>
      <c r="HTB90" s="102"/>
      <c r="HTC90" s="102"/>
      <c r="HTD90" s="103"/>
      <c r="HTI90" s="102"/>
      <c r="HTJ90" s="102"/>
      <c r="HTK90" s="103"/>
      <c r="HTP90" s="102"/>
      <c r="HTQ90" s="102"/>
      <c r="HTR90" s="103"/>
      <c r="HTW90" s="102"/>
      <c r="HTX90" s="102"/>
      <c r="HTY90" s="103"/>
      <c r="HUD90" s="102"/>
      <c r="HUE90" s="102"/>
      <c r="HUF90" s="103"/>
      <c r="HUK90" s="102"/>
      <c r="HUL90" s="102"/>
      <c r="HUM90" s="103"/>
      <c r="HUR90" s="102"/>
      <c r="HUS90" s="102"/>
      <c r="HUT90" s="103"/>
      <c r="HUY90" s="102"/>
      <c r="HUZ90" s="102"/>
      <c r="HVA90" s="103"/>
      <c r="HVF90" s="102"/>
      <c r="HVG90" s="102"/>
      <c r="HVH90" s="103"/>
      <c r="HVM90" s="102"/>
      <c r="HVN90" s="102"/>
      <c r="HVO90" s="103"/>
      <c r="HVT90" s="102"/>
      <c r="HVU90" s="102"/>
      <c r="HVV90" s="103"/>
      <c r="HWA90" s="102"/>
      <c r="HWB90" s="102"/>
      <c r="HWC90" s="103"/>
      <c r="HWH90" s="102"/>
      <c r="HWI90" s="102"/>
      <c r="HWJ90" s="103"/>
      <c r="HWO90" s="102"/>
      <c r="HWP90" s="102"/>
      <c r="HWQ90" s="103"/>
      <c r="HWV90" s="102"/>
      <c r="HWW90" s="102"/>
      <c r="HWX90" s="103"/>
      <c r="HXC90" s="102"/>
      <c r="HXD90" s="102"/>
      <c r="HXE90" s="103"/>
      <c r="HXJ90" s="102"/>
      <c r="HXK90" s="102"/>
      <c r="HXL90" s="103"/>
      <c r="HXQ90" s="102"/>
      <c r="HXR90" s="102"/>
      <c r="HXS90" s="103"/>
      <c r="HXX90" s="102"/>
      <c r="HXY90" s="102"/>
      <c r="HXZ90" s="103"/>
      <c r="HYE90" s="102"/>
      <c r="HYF90" s="102"/>
      <c r="HYG90" s="103"/>
      <c r="HYL90" s="102"/>
      <c r="HYM90" s="102"/>
      <c r="HYN90" s="103"/>
      <c r="HYS90" s="102"/>
      <c r="HYT90" s="102"/>
      <c r="HYU90" s="103"/>
      <c r="HYZ90" s="102"/>
      <c r="HZA90" s="102"/>
      <c r="HZB90" s="103"/>
      <c r="HZG90" s="102"/>
      <c r="HZH90" s="102"/>
      <c r="HZI90" s="103"/>
      <c r="HZN90" s="102"/>
      <c r="HZO90" s="102"/>
      <c r="HZP90" s="103"/>
      <c r="HZU90" s="102"/>
      <c r="HZV90" s="102"/>
      <c r="HZW90" s="103"/>
      <c r="IAB90" s="102"/>
      <c r="IAC90" s="102"/>
      <c r="IAD90" s="103"/>
      <c r="IAI90" s="102"/>
      <c r="IAJ90" s="102"/>
      <c r="IAK90" s="103"/>
      <c r="IAP90" s="102"/>
      <c r="IAQ90" s="102"/>
      <c r="IAR90" s="103"/>
      <c r="IAW90" s="102"/>
      <c r="IAX90" s="102"/>
      <c r="IAY90" s="103"/>
      <c r="IBD90" s="102"/>
      <c r="IBE90" s="102"/>
      <c r="IBF90" s="103"/>
      <c r="IBK90" s="102"/>
      <c r="IBL90" s="102"/>
      <c r="IBM90" s="103"/>
      <c r="IBR90" s="102"/>
      <c r="IBS90" s="102"/>
      <c r="IBT90" s="103"/>
      <c r="IBY90" s="102"/>
      <c r="IBZ90" s="102"/>
      <c r="ICA90" s="103"/>
      <c r="ICF90" s="102"/>
      <c r="ICG90" s="102"/>
      <c r="ICH90" s="103"/>
      <c r="ICM90" s="102"/>
      <c r="ICN90" s="102"/>
      <c r="ICO90" s="103"/>
      <c r="ICT90" s="102"/>
      <c r="ICU90" s="102"/>
      <c r="ICV90" s="103"/>
      <c r="IDA90" s="102"/>
      <c r="IDB90" s="102"/>
      <c r="IDC90" s="103"/>
      <c r="IDH90" s="102"/>
      <c r="IDI90" s="102"/>
      <c r="IDJ90" s="103"/>
      <c r="IDO90" s="102"/>
      <c r="IDP90" s="102"/>
      <c r="IDQ90" s="103"/>
      <c r="IDV90" s="102"/>
      <c r="IDW90" s="102"/>
      <c r="IDX90" s="103"/>
      <c r="IEC90" s="102"/>
      <c r="IED90" s="102"/>
      <c r="IEE90" s="103"/>
      <c r="IEJ90" s="102"/>
      <c r="IEK90" s="102"/>
      <c r="IEL90" s="103"/>
      <c r="IEQ90" s="102"/>
      <c r="IER90" s="102"/>
      <c r="IES90" s="103"/>
      <c r="IEX90" s="102"/>
      <c r="IEY90" s="102"/>
      <c r="IEZ90" s="103"/>
      <c r="IFE90" s="102"/>
      <c r="IFF90" s="102"/>
      <c r="IFG90" s="103"/>
      <c r="IFL90" s="102"/>
      <c r="IFM90" s="102"/>
      <c r="IFN90" s="103"/>
      <c r="IFS90" s="102"/>
      <c r="IFT90" s="102"/>
      <c r="IFU90" s="103"/>
      <c r="IFZ90" s="102"/>
      <c r="IGA90" s="102"/>
      <c r="IGB90" s="103"/>
      <c r="IGG90" s="102"/>
      <c r="IGH90" s="102"/>
      <c r="IGI90" s="103"/>
      <c r="IGN90" s="102"/>
      <c r="IGO90" s="102"/>
      <c r="IGP90" s="103"/>
      <c r="IGU90" s="102"/>
      <c r="IGV90" s="102"/>
      <c r="IGW90" s="103"/>
      <c r="IHB90" s="102"/>
      <c r="IHC90" s="102"/>
      <c r="IHD90" s="103"/>
      <c r="IHI90" s="102"/>
      <c r="IHJ90" s="102"/>
      <c r="IHK90" s="103"/>
      <c r="IHP90" s="102"/>
      <c r="IHQ90" s="102"/>
      <c r="IHR90" s="103"/>
      <c r="IHW90" s="102"/>
      <c r="IHX90" s="102"/>
      <c r="IHY90" s="103"/>
      <c r="IID90" s="102"/>
      <c r="IIE90" s="102"/>
      <c r="IIF90" s="103"/>
      <c r="IIK90" s="102"/>
      <c r="IIL90" s="102"/>
      <c r="IIM90" s="103"/>
      <c r="IIR90" s="102"/>
      <c r="IIS90" s="102"/>
      <c r="IIT90" s="103"/>
      <c r="IIY90" s="102"/>
      <c r="IIZ90" s="102"/>
      <c r="IJA90" s="103"/>
      <c r="IJF90" s="102"/>
      <c r="IJG90" s="102"/>
      <c r="IJH90" s="103"/>
      <c r="IJM90" s="102"/>
      <c r="IJN90" s="102"/>
      <c r="IJO90" s="103"/>
      <c r="IJT90" s="102"/>
      <c r="IJU90" s="102"/>
      <c r="IJV90" s="103"/>
      <c r="IKA90" s="102"/>
      <c r="IKB90" s="102"/>
      <c r="IKC90" s="103"/>
      <c r="IKH90" s="102"/>
      <c r="IKI90" s="102"/>
      <c r="IKJ90" s="103"/>
      <c r="IKO90" s="102"/>
      <c r="IKP90" s="102"/>
      <c r="IKQ90" s="103"/>
      <c r="IKV90" s="102"/>
      <c r="IKW90" s="102"/>
      <c r="IKX90" s="103"/>
      <c r="ILC90" s="102"/>
      <c r="ILD90" s="102"/>
      <c r="ILE90" s="103"/>
      <c r="ILJ90" s="102"/>
      <c r="ILK90" s="102"/>
      <c r="ILL90" s="103"/>
      <c r="ILQ90" s="102"/>
      <c r="ILR90" s="102"/>
      <c r="ILS90" s="103"/>
      <c r="ILX90" s="102"/>
      <c r="ILY90" s="102"/>
      <c r="ILZ90" s="103"/>
      <c r="IME90" s="102"/>
      <c r="IMF90" s="102"/>
      <c r="IMG90" s="103"/>
      <c r="IML90" s="102"/>
      <c r="IMM90" s="102"/>
      <c r="IMN90" s="103"/>
      <c r="IMS90" s="102"/>
      <c r="IMT90" s="102"/>
      <c r="IMU90" s="103"/>
      <c r="IMZ90" s="102"/>
      <c r="INA90" s="102"/>
      <c r="INB90" s="103"/>
      <c r="ING90" s="102"/>
      <c r="INH90" s="102"/>
      <c r="INI90" s="103"/>
      <c r="INN90" s="102"/>
      <c r="INO90" s="102"/>
      <c r="INP90" s="103"/>
      <c r="INU90" s="102"/>
      <c r="INV90" s="102"/>
      <c r="INW90" s="103"/>
      <c r="IOB90" s="102"/>
      <c r="IOC90" s="102"/>
      <c r="IOD90" s="103"/>
      <c r="IOI90" s="102"/>
      <c r="IOJ90" s="102"/>
      <c r="IOK90" s="103"/>
      <c r="IOP90" s="102"/>
      <c r="IOQ90" s="102"/>
      <c r="IOR90" s="103"/>
      <c r="IOW90" s="102"/>
      <c r="IOX90" s="102"/>
      <c r="IOY90" s="103"/>
      <c r="IPD90" s="102"/>
      <c r="IPE90" s="102"/>
      <c r="IPF90" s="103"/>
      <c r="IPK90" s="102"/>
      <c r="IPL90" s="102"/>
      <c r="IPM90" s="103"/>
      <c r="IPR90" s="102"/>
      <c r="IPS90" s="102"/>
      <c r="IPT90" s="103"/>
      <c r="IPY90" s="102"/>
      <c r="IPZ90" s="102"/>
      <c r="IQA90" s="103"/>
      <c r="IQF90" s="102"/>
      <c r="IQG90" s="102"/>
      <c r="IQH90" s="103"/>
      <c r="IQM90" s="102"/>
      <c r="IQN90" s="102"/>
      <c r="IQO90" s="103"/>
      <c r="IQT90" s="102"/>
      <c r="IQU90" s="102"/>
      <c r="IQV90" s="103"/>
      <c r="IRA90" s="102"/>
      <c r="IRB90" s="102"/>
      <c r="IRC90" s="103"/>
      <c r="IRH90" s="102"/>
      <c r="IRI90" s="102"/>
      <c r="IRJ90" s="103"/>
      <c r="IRO90" s="102"/>
      <c r="IRP90" s="102"/>
      <c r="IRQ90" s="103"/>
      <c r="IRV90" s="102"/>
      <c r="IRW90" s="102"/>
      <c r="IRX90" s="103"/>
      <c r="ISC90" s="102"/>
      <c r="ISD90" s="102"/>
      <c r="ISE90" s="103"/>
      <c r="ISJ90" s="102"/>
      <c r="ISK90" s="102"/>
      <c r="ISL90" s="103"/>
      <c r="ISQ90" s="102"/>
      <c r="ISR90" s="102"/>
      <c r="ISS90" s="103"/>
      <c r="ISX90" s="102"/>
      <c r="ISY90" s="102"/>
      <c r="ISZ90" s="103"/>
      <c r="ITE90" s="102"/>
      <c r="ITF90" s="102"/>
      <c r="ITG90" s="103"/>
      <c r="ITL90" s="102"/>
      <c r="ITM90" s="102"/>
      <c r="ITN90" s="103"/>
      <c r="ITS90" s="102"/>
      <c r="ITT90" s="102"/>
      <c r="ITU90" s="103"/>
      <c r="ITZ90" s="102"/>
      <c r="IUA90" s="102"/>
      <c r="IUB90" s="103"/>
      <c r="IUG90" s="102"/>
      <c r="IUH90" s="102"/>
      <c r="IUI90" s="103"/>
      <c r="IUN90" s="102"/>
      <c r="IUO90" s="102"/>
      <c r="IUP90" s="103"/>
      <c r="IUU90" s="102"/>
      <c r="IUV90" s="102"/>
      <c r="IUW90" s="103"/>
      <c r="IVB90" s="102"/>
      <c r="IVC90" s="102"/>
      <c r="IVD90" s="103"/>
      <c r="IVI90" s="102"/>
      <c r="IVJ90" s="102"/>
      <c r="IVK90" s="103"/>
      <c r="IVP90" s="102"/>
      <c r="IVQ90" s="102"/>
      <c r="IVR90" s="103"/>
      <c r="IVW90" s="102"/>
      <c r="IVX90" s="102"/>
      <c r="IVY90" s="103"/>
      <c r="IWD90" s="102"/>
      <c r="IWE90" s="102"/>
      <c r="IWF90" s="103"/>
      <c r="IWK90" s="102"/>
      <c r="IWL90" s="102"/>
      <c r="IWM90" s="103"/>
      <c r="IWR90" s="102"/>
      <c r="IWS90" s="102"/>
      <c r="IWT90" s="103"/>
      <c r="IWY90" s="102"/>
      <c r="IWZ90" s="102"/>
      <c r="IXA90" s="103"/>
      <c r="IXF90" s="102"/>
      <c r="IXG90" s="102"/>
      <c r="IXH90" s="103"/>
      <c r="IXM90" s="102"/>
      <c r="IXN90" s="102"/>
      <c r="IXO90" s="103"/>
      <c r="IXT90" s="102"/>
      <c r="IXU90" s="102"/>
      <c r="IXV90" s="103"/>
      <c r="IYA90" s="102"/>
      <c r="IYB90" s="102"/>
      <c r="IYC90" s="103"/>
      <c r="IYH90" s="102"/>
      <c r="IYI90" s="102"/>
      <c r="IYJ90" s="103"/>
      <c r="IYO90" s="102"/>
      <c r="IYP90" s="102"/>
      <c r="IYQ90" s="103"/>
      <c r="IYV90" s="102"/>
      <c r="IYW90" s="102"/>
      <c r="IYX90" s="103"/>
      <c r="IZC90" s="102"/>
      <c r="IZD90" s="102"/>
      <c r="IZE90" s="103"/>
      <c r="IZJ90" s="102"/>
      <c r="IZK90" s="102"/>
      <c r="IZL90" s="103"/>
      <c r="IZQ90" s="102"/>
      <c r="IZR90" s="102"/>
      <c r="IZS90" s="103"/>
      <c r="IZX90" s="102"/>
      <c r="IZY90" s="102"/>
      <c r="IZZ90" s="103"/>
      <c r="JAE90" s="102"/>
      <c r="JAF90" s="102"/>
      <c r="JAG90" s="103"/>
      <c r="JAL90" s="102"/>
      <c r="JAM90" s="102"/>
      <c r="JAN90" s="103"/>
      <c r="JAS90" s="102"/>
      <c r="JAT90" s="102"/>
      <c r="JAU90" s="103"/>
      <c r="JAZ90" s="102"/>
      <c r="JBA90" s="102"/>
      <c r="JBB90" s="103"/>
      <c r="JBG90" s="102"/>
      <c r="JBH90" s="102"/>
      <c r="JBI90" s="103"/>
      <c r="JBN90" s="102"/>
      <c r="JBO90" s="102"/>
      <c r="JBP90" s="103"/>
      <c r="JBU90" s="102"/>
      <c r="JBV90" s="102"/>
      <c r="JBW90" s="103"/>
      <c r="JCB90" s="102"/>
      <c r="JCC90" s="102"/>
      <c r="JCD90" s="103"/>
      <c r="JCI90" s="102"/>
      <c r="JCJ90" s="102"/>
      <c r="JCK90" s="103"/>
      <c r="JCP90" s="102"/>
      <c r="JCQ90" s="102"/>
      <c r="JCR90" s="103"/>
      <c r="JCW90" s="102"/>
      <c r="JCX90" s="102"/>
      <c r="JCY90" s="103"/>
      <c r="JDD90" s="102"/>
      <c r="JDE90" s="102"/>
      <c r="JDF90" s="103"/>
      <c r="JDK90" s="102"/>
      <c r="JDL90" s="102"/>
      <c r="JDM90" s="103"/>
      <c r="JDR90" s="102"/>
      <c r="JDS90" s="102"/>
      <c r="JDT90" s="103"/>
      <c r="JDY90" s="102"/>
      <c r="JDZ90" s="102"/>
      <c r="JEA90" s="103"/>
      <c r="JEF90" s="102"/>
      <c r="JEG90" s="102"/>
      <c r="JEH90" s="103"/>
      <c r="JEM90" s="102"/>
      <c r="JEN90" s="102"/>
      <c r="JEO90" s="103"/>
      <c r="JET90" s="102"/>
      <c r="JEU90" s="102"/>
      <c r="JEV90" s="103"/>
      <c r="JFA90" s="102"/>
      <c r="JFB90" s="102"/>
      <c r="JFC90" s="103"/>
      <c r="JFH90" s="102"/>
      <c r="JFI90" s="102"/>
      <c r="JFJ90" s="103"/>
      <c r="JFO90" s="102"/>
      <c r="JFP90" s="102"/>
      <c r="JFQ90" s="103"/>
      <c r="JFV90" s="102"/>
      <c r="JFW90" s="102"/>
      <c r="JFX90" s="103"/>
      <c r="JGC90" s="102"/>
      <c r="JGD90" s="102"/>
      <c r="JGE90" s="103"/>
      <c r="JGJ90" s="102"/>
      <c r="JGK90" s="102"/>
      <c r="JGL90" s="103"/>
      <c r="JGQ90" s="102"/>
      <c r="JGR90" s="102"/>
      <c r="JGS90" s="103"/>
      <c r="JGX90" s="102"/>
      <c r="JGY90" s="102"/>
      <c r="JGZ90" s="103"/>
      <c r="JHE90" s="102"/>
      <c r="JHF90" s="102"/>
      <c r="JHG90" s="103"/>
      <c r="JHL90" s="102"/>
      <c r="JHM90" s="102"/>
      <c r="JHN90" s="103"/>
      <c r="JHS90" s="102"/>
      <c r="JHT90" s="102"/>
      <c r="JHU90" s="103"/>
      <c r="JHZ90" s="102"/>
      <c r="JIA90" s="102"/>
      <c r="JIB90" s="103"/>
      <c r="JIG90" s="102"/>
      <c r="JIH90" s="102"/>
      <c r="JII90" s="103"/>
      <c r="JIN90" s="102"/>
      <c r="JIO90" s="102"/>
      <c r="JIP90" s="103"/>
      <c r="JIU90" s="102"/>
      <c r="JIV90" s="102"/>
      <c r="JIW90" s="103"/>
      <c r="JJB90" s="102"/>
      <c r="JJC90" s="102"/>
      <c r="JJD90" s="103"/>
      <c r="JJI90" s="102"/>
      <c r="JJJ90" s="102"/>
      <c r="JJK90" s="103"/>
      <c r="JJP90" s="102"/>
      <c r="JJQ90" s="102"/>
      <c r="JJR90" s="103"/>
      <c r="JJW90" s="102"/>
      <c r="JJX90" s="102"/>
      <c r="JJY90" s="103"/>
      <c r="JKD90" s="102"/>
      <c r="JKE90" s="102"/>
      <c r="JKF90" s="103"/>
      <c r="JKK90" s="102"/>
      <c r="JKL90" s="102"/>
      <c r="JKM90" s="103"/>
      <c r="JKR90" s="102"/>
      <c r="JKS90" s="102"/>
      <c r="JKT90" s="103"/>
      <c r="JKY90" s="102"/>
      <c r="JKZ90" s="102"/>
      <c r="JLA90" s="103"/>
      <c r="JLF90" s="102"/>
      <c r="JLG90" s="102"/>
      <c r="JLH90" s="103"/>
      <c r="JLM90" s="102"/>
      <c r="JLN90" s="102"/>
      <c r="JLO90" s="103"/>
      <c r="JLT90" s="102"/>
      <c r="JLU90" s="102"/>
      <c r="JLV90" s="103"/>
      <c r="JMA90" s="102"/>
      <c r="JMB90" s="102"/>
      <c r="JMC90" s="103"/>
      <c r="JMH90" s="102"/>
      <c r="JMI90" s="102"/>
      <c r="JMJ90" s="103"/>
      <c r="JMO90" s="102"/>
      <c r="JMP90" s="102"/>
      <c r="JMQ90" s="103"/>
      <c r="JMV90" s="102"/>
      <c r="JMW90" s="102"/>
      <c r="JMX90" s="103"/>
      <c r="JNC90" s="102"/>
      <c r="JND90" s="102"/>
      <c r="JNE90" s="103"/>
      <c r="JNJ90" s="102"/>
      <c r="JNK90" s="102"/>
      <c r="JNL90" s="103"/>
      <c r="JNQ90" s="102"/>
      <c r="JNR90" s="102"/>
      <c r="JNS90" s="103"/>
      <c r="JNX90" s="102"/>
      <c r="JNY90" s="102"/>
      <c r="JNZ90" s="103"/>
      <c r="JOE90" s="102"/>
      <c r="JOF90" s="102"/>
      <c r="JOG90" s="103"/>
      <c r="JOL90" s="102"/>
      <c r="JOM90" s="102"/>
      <c r="JON90" s="103"/>
      <c r="JOS90" s="102"/>
      <c r="JOT90" s="102"/>
      <c r="JOU90" s="103"/>
      <c r="JOZ90" s="102"/>
      <c r="JPA90" s="102"/>
      <c r="JPB90" s="103"/>
      <c r="JPG90" s="102"/>
      <c r="JPH90" s="102"/>
      <c r="JPI90" s="103"/>
      <c r="JPN90" s="102"/>
      <c r="JPO90" s="102"/>
      <c r="JPP90" s="103"/>
      <c r="JPU90" s="102"/>
      <c r="JPV90" s="102"/>
      <c r="JPW90" s="103"/>
      <c r="JQB90" s="102"/>
      <c r="JQC90" s="102"/>
      <c r="JQD90" s="103"/>
      <c r="JQI90" s="102"/>
      <c r="JQJ90" s="102"/>
      <c r="JQK90" s="103"/>
      <c r="JQP90" s="102"/>
      <c r="JQQ90" s="102"/>
      <c r="JQR90" s="103"/>
      <c r="JQW90" s="102"/>
      <c r="JQX90" s="102"/>
      <c r="JQY90" s="103"/>
      <c r="JRD90" s="102"/>
      <c r="JRE90" s="102"/>
      <c r="JRF90" s="103"/>
      <c r="JRK90" s="102"/>
      <c r="JRL90" s="102"/>
      <c r="JRM90" s="103"/>
      <c r="JRR90" s="102"/>
      <c r="JRS90" s="102"/>
      <c r="JRT90" s="103"/>
      <c r="JRY90" s="102"/>
      <c r="JRZ90" s="102"/>
      <c r="JSA90" s="103"/>
      <c r="JSF90" s="102"/>
      <c r="JSG90" s="102"/>
      <c r="JSH90" s="103"/>
      <c r="JSM90" s="102"/>
      <c r="JSN90" s="102"/>
      <c r="JSO90" s="103"/>
      <c r="JST90" s="102"/>
      <c r="JSU90" s="102"/>
      <c r="JSV90" s="103"/>
      <c r="JTA90" s="102"/>
      <c r="JTB90" s="102"/>
      <c r="JTC90" s="103"/>
      <c r="JTH90" s="102"/>
      <c r="JTI90" s="102"/>
      <c r="JTJ90" s="103"/>
      <c r="JTO90" s="102"/>
      <c r="JTP90" s="102"/>
      <c r="JTQ90" s="103"/>
      <c r="JTV90" s="102"/>
      <c r="JTW90" s="102"/>
      <c r="JTX90" s="103"/>
      <c r="JUC90" s="102"/>
      <c r="JUD90" s="102"/>
      <c r="JUE90" s="103"/>
      <c r="JUJ90" s="102"/>
      <c r="JUK90" s="102"/>
      <c r="JUL90" s="103"/>
      <c r="JUQ90" s="102"/>
      <c r="JUR90" s="102"/>
      <c r="JUS90" s="103"/>
      <c r="JUX90" s="102"/>
      <c r="JUY90" s="102"/>
      <c r="JUZ90" s="103"/>
      <c r="JVE90" s="102"/>
      <c r="JVF90" s="102"/>
      <c r="JVG90" s="103"/>
      <c r="JVL90" s="102"/>
      <c r="JVM90" s="102"/>
      <c r="JVN90" s="103"/>
      <c r="JVS90" s="102"/>
      <c r="JVT90" s="102"/>
      <c r="JVU90" s="103"/>
      <c r="JVZ90" s="102"/>
      <c r="JWA90" s="102"/>
      <c r="JWB90" s="103"/>
      <c r="JWG90" s="102"/>
      <c r="JWH90" s="102"/>
      <c r="JWI90" s="103"/>
      <c r="JWN90" s="102"/>
      <c r="JWO90" s="102"/>
      <c r="JWP90" s="103"/>
      <c r="JWU90" s="102"/>
      <c r="JWV90" s="102"/>
      <c r="JWW90" s="103"/>
      <c r="JXB90" s="102"/>
      <c r="JXC90" s="102"/>
      <c r="JXD90" s="103"/>
      <c r="JXI90" s="102"/>
      <c r="JXJ90" s="102"/>
      <c r="JXK90" s="103"/>
      <c r="JXP90" s="102"/>
      <c r="JXQ90" s="102"/>
      <c r="JXR90" s="103"/>
      <c r="JXW90" s="102"/>
      <c r="JXX90" s="102"/>
      <c r="JXY90" s="103"/>
      <c r="JYD90" s="102"/>
      <c r="JYE90" s="102"/>
      <c r="JYF90" s="103"/>
      <c r="JYK90" s="102"/>
      <c r="JYL90" s="102"/>
      <c r="JYM90" s="103"/>
      <c r="JYR90" s="102"/>
      <c r="JYS90" s="102"/>
      <c r="JYT90" s="103"/>
      <c r="JYY90" s="102"/>
      <c r="JYZ90" s="102"/>
      <c r="JZA90" s="103"/>
      <c r="JZF90" s="102"/>
      <c r="JZG90" s="102"/>
      <c r="JZH90" s="103"/>
      <c r="JZM90" s="102"/>
      <c r="JZN90" s="102"/>
      <c r="JZO90" s="103"/>
      <c r="JZT90" s="102"/>
      <c r="JZU90" s="102"/>
      <c r="JZV90" s="103"/>
      <c r="KAA90" s="102"/>
      <c r="KAB90" s="102"/>
      <c r="KAC90" s="103"/>
      <c r="KAH90" s="102"/>
      <c r="KAI90" s="102"/>
      <c r="KAJ90" s="103"/>
      <c r="KAO90" s="102"/>
      <c r="KAP90" s="102"/>
      <c r="KAQ90" s="103"/>
      <c r="KAV90" s="102"/>
      <c r="KAW90" s="102"/>
      <c r="KAX90" s="103"/>
      <c r="KBC90" s="102"/>
      <c r="KBD90" s="102"/>
      <c r="KBE90" s="103"/>
      <c r="KBJ90" s="102"/>
      <c r="KBK90" s="102"/>
      <c r="KBL90" s="103"/>
      <c r="KBQ90" s="102"/>
      <c r="KBR90" s="102"/>
      <c r="KBS90" s="103"/>
      <c r="KBX90" s="102"/>
      <c r="KBY90" s="102"/>
      <c r="KBZ90" s="103"/>
      <c r="KCE90" s="102"/>
      <c r="KCF90" s="102"/>
      <c r="KCG90" s="103"/>
      <c r="KCL90" s="102"/>
      <c r="KCM90" s="102"/>
      <c r="KCN90" s="103"/>
      <c r="KCS90" s="102"/>
      <c r="KCT90" s="102"/>
      <c r="KCU90" s="103"/>
      <c r="KCZ90" s="102"/>
      <c r="KDA90" s="102"/>
      <c r="KDB90" s="103"/>
      <c r="KDG90" s="102"/>
      <c r="KDH90" s="102"/>
      <c r="KDI90" s="103"/>
      <c r="KDN90" s="102"/>
      <c r="KDO90" s="102"/>
      <c r="KDP90" s="103"/>
      <c r="KDU90" s="102"/>
      <c r="KDV90" s="102"/>
      <c r="KDW90" s="103"/>
      <c r="KEB90" s="102"/>
      <c r="KEC90" s="102"/>
      <c r="KED90" s="103"/>
      <c r="KEI90" s="102"/>
      <c r="KEJ90" s="102"/>
      <c r="KEK90" s="103"/>
      <c r="KEP90" s="102"/>
      <c r="KEQ90" s="102"/>
      <c r="KER90" s="103"/>
      <c r="KEW90" s="102"/>
      <c r="KEX90" s="102"/>
      <c r="KEY90" s="103"/>
      <c r="KFD90" s="102"/>
      <c r="KFE90" s="102"/>
      <c r="KFF90" s="103"/>
      <c r="KFK90" s="102"/>
      <c r="KFL90" s="102"/>
      <c r="KFM90" s="103"/>
      <c r="KFR90" s="102"/>
      <c r="KFS90" s="102"/>
      <c r="KFT90" s="103"/>
      <c r="KFY90" s="102"/>
      <c r="KFZ90" s="102"/>
      <c r="KGA90" s="103"/>
      <c r="KGF90" s="102"/>
      <c r="KGG90" s="102"/>
      <c r="KGH90" s="103"/>
      <c r="KGM90" s="102"/>
      <c r="KGN90" s="102"/>
      <c r="KGO90" s="103"/>
      <c r="KGT90" s="102"/>
      <c r="KGU90" s="102"/>
      <c r="KGV90" s="103"/>
      <c r="KHA90" s="102"/>
      <c r="KHB90" s="102"/>
      <c r="KHC90" s="103"/>
      <c r="KHH90" s="102"/>
      <c r="KHI90" s="102"/>
      <c r="KHJ90" s="103"/>
      <c r="KHO90" s="102"/>
      <c r="KHP90" s="102"/>
      <c r="KHQ90" s="103"/>
      <c r="KHV90" s="102"/>
      <c r="KHW90" s="102"/>
      <c r="KHX90" s="103"/>
      <c r="KIC90" s="102"/>
      <c r="KID90" s="102"/>
      <c r="KIE90" s="103"/>
      <c r="KIJ90" s="102"/>
      <c r="KIK90" s="102"/>
      <c r="KIL90" s="103"/>
      <c r="KIQ90" s="102"/>
      <c r="KIR90" s="102"/>
      <c r="KIS90" s="103"/>
      <c r="KIX90" s="102"/>
      <c r="KIY90" s="102"/>
      <c r="KIZ90" s="103"/>
      <c r="KJE90" s="102"/>
      <c r="KJF90" s="102"/>
      <c r="KJG90" s="103"/>
      <c r="KJL90" s="102"/>
      <c r="KJM90" s="102"/>
      <c r="KJN90" s="103"/>
      <c r="KJS90" s="102"/>
      <c r="KJT90" s="102"/>
      <c r="KJU90" s="103"/>
      <c r="KJZ90" s="102"/>
      <c r="KKA90" s="102"/>
      <c r="KKB90" s="103"/>
      <c r="KKG90" s="102"/>
      <c r="KKH90" s="102"/>
      <c r="KKI90" s="103"/>
      <c r="KKN90" s="102"/>
      <c r="KKO90" s="102"/>
      <c r="KKP90" s="103"/>
      <c r="KKU90" s="102"/>
      <c r="KKV90" s="102"/>
      <c r="KKW90" s="103"/>
      <c r="KLB90" s="102"/>
      <c r="KLC90" s="102"/>
      <c r="KLD90" s="103"/>
      <c r="KLI90" s="102"/>
      <c r="KLJ90" s="102"/>
      <c r="KLK90" s="103"/>
      <c r="KLP90" s="102"/>
      <c r="KLQ90" s="102"/>
      <c r="KLR90" s="103"/>
      <c r="KLW90" s="102"/>
      <c r="KLX90" s="102"/>
      <c r="KLY90" s="103"/>
      <c r="KMD90" s="102"/>
      <c r="KME90" s="102"/>
      <c r="KMF90" s="103"/>
      <c r="KMK90" s="102"/>
      <c r="KML90" s="102"/>
      <c r="KMM90" s="103"/>
      <c r="KMR90" s="102"/>
      <c r="KMS90" s="102"/>
      <c r="KMT90" s="103"/>
      <c r="KMY90" s="102"/>
      <c r="KMZ90" s="102"/>
      <c r="KNA90" s="103"/>
      <c r="KNF90" s="102"/>
      <c r="KNG90" s="102"/>
      <c r="KNH90" s="103"/>
      <c r="KNM90" s="102"/>
      <c r="KNN90" s="102"/>
      <c r="KNO90" s="103"/>
      <c r="KNT90" s="102"/>
      <c r="KNU90" s="102"/>
      <c r="KNV90" s="103"/>
      <c r="KOA90" s="102"/>
      <c r="KOB90" s="102"/>
      <c r="KOC90" s="103"/>
      <c r="KOH90" s="102"/>
      <c r="KOI90" s="102"/>
      <c r="KOJ90" s="103"/>
      <c r="KOO90" s="102"/>
      <c r="KOP90" s="102"/>
      <c r="KOQ90" s="103"/>
      <c r="KOV90" s="102"/>
      <c r="KOW90" s="102"/>
      <c r="KOX90" s="103"/>
      <c r="KPC90" s="102"/>
      <c r="KPD90" s="102"/>
      <c r="KPE90" s="103"/>
      <c r="KPJ90" s="102"/>
      <c r="KPK90" s="102"/>
      <c r="KPL90" s="103"/>
      <c r="KPQ90" s="102"/>
      <c r="KPR90" s="102"/>
      <c r="KPS90" s="103"/>
      <c r="KPX90" s="102"/>
      <c r="KPY90" s="102"/>
      <c r="KPZ90" s="103"/>
      <c r="KQE90" s="102"/>
      <c r="KQF90" s="102"/>
      <c r="KQG90" s="103"/>
      <c r="KQL90" s="102"/>
      <c r="KQM90" s="102"/>
      <c r="KQN90" s="103"/>
      <c r="KQS90" s="102"/>
      <c r="KQT90" s="102"/>
      <c r="KQU90" s="103"/>
      <c r="KQZ90" s="102"/>
      <c r="KRA90" s="102"/>
      <c r="KRB90" s="103"/>
      <c r="KRG90" s="102"/>
      <c r="KRH90" s="102"/>
      <c r="KRI90" s="103"/>
      <c r="KRN90" s="102"/>
      <c r="KRO90" s="102"/>
      <c r="KRP90" s="103"/>
      <c r="KRU90" s="102"/>
      <c r="KRV90" s="102"/>
      <c r="KRW90" s="103"/>
      <c r="KSB90" s="102"/>
      <c r="KSC90" s="102"/>
      <c r="KSD90" s="103"/>
      <c r="KSI90" s="102"/>
      <c r="KSJ90" s="102"/>
      <c r="KSK90" s="103"/>
      <c r="KSP90" s="102"/>
      <c r="KSQ90" s="102"/>
      <c r="KSR90" s="103"/>
      <c r="KSW90" s="102"/>
      <c r="KSX90" s="102"/>
      <c r="KSY90" s="103"/>
      <c r="KTD90" s="102"/>
      <c r="KTE90" s="102"/>
      <c r="KTF90" s="103"/>
      <c r="KTK90" s="102"/>
      <c r="KTL90" s="102"/>
      <c r="KTM90" s="103"/>
      <c r="KTR90" s="102"/>
      <c r="KTS90" s="102"/>
      <c r="KTT90" s="103"/>
      <c r="KTY90" s="102"/>
      <c r="KTZ90" s="102"/>
      <c r="KUA90" s="103"/>
      <c r="KUF90" s="102"/>
      <c r="KUG90" s="102"/>
      <c r="KUH90" s="103"/>
      <c r="KUM90" s="102"/>
      <c r="KUN90" s="102"/>
      <c r="KUO90" s="103"/>
      <c r="KUT90" s="102"/>
      <c r="KUU90" s="102"/>
      <c r="KUV90" s="103"/>
      <c r="KVA90" s="102"/>
      <c r="KVB90" s="102"/>
      <c r="KVC90" s="103"/>
      <c r="KVH90" s="102"/>
      <c r="KVI90" s="102"/>
      <c r="KVJ90" s="103"/>
      <c r="KVO90" s="102"/>
      <c r="KVP90" s="102"/>
      <c r="KVQ90" s="103"/>
      <c r="KVV90" s="102"/>
      <c r="KVW90" s="102"/>
      <c r="KVX90" s="103"/>
      <c r="KWC90" s="102"/>
      <c r="KWD90" s="102"/>
      <c r="KWE90" s="103"/>
      <c r="KWJ90" s="102"/>
      <c r="KWK90" s="102"/>
      <c r="KWL90" s="103"/>
      <c r="KWQ90" s="102"/>
      <c r="KWR90" s="102"/>
      <c r="KWS90" s="103"/>
      <c r="KWX90" s="102"/>
      <c r="KWY90" s="102"/>
      <c r="KWZ90" s="103"/>
      <c r="KXE90" s="102"/>
      <c r="KXF90" s="102"/>
      <c r="KXG90" s="103"/>
      <c r="KXL90" s="102"/>
      <c r="KXM90" s="102"/>
      <c r="KXN90" s="103"/>
      <c r="KXS90" s="102"/>
      <c r="KXT90" s="102"/>
      <c r="KXU90" s="103"/>
      <c r="KXZ90" s="102"/>
      <c r="KYA90" s="102"/>
      <c r="KYB90" s="103"/>
      <c r="KYG90" s="102"/>
      <c r="KYH90" s="102"/>
      <c r="KYI90" s="103"/>
      <c r="KYN90" s="102"/>
      <c r="KYO90" s="102"/>
      <c r="KYP90" s="103"/>
      <c r="KYU90" s="102"/>
      <c r="KYV90" s="102"/>
      <c r="KYW90" s="103"/>
      <c r="KZB90" s="102"/>
      <c r="KZC90" s="102"/>
      <c r="KZD90" s="103"/>
      <c r="KZI90" s="102"/>
      <c r="KZJ90" s="102"/>
      <c r="KZK90" s="103"/>
      <c r="KZP90" s="102"/>
      <c r="KZQ90" s="102"/>
      <c r="KZR90" s="103"/>
      <c r="KZW90" s="102"/>
      <c r="KZX90" s="102"/>
      <c r="KZY90" s="103"/>
      <c r="LAD90" s="102"/>
      <c r="LAE90" s="102"/>
      <c r="LAF90" s="103"/>
      <c r="LAK90" s="102"/>
      <c r="LAL90" s="102"/>
      <c r="LAM90" s="103"/>
      <c r="LAR90" s="102"/>
      <c r="LAS90" s="102"/>
      <c r="LAT90" s="103"/>
      <c r="LAY90" s="102"/>
      <c r="LAZ90" s="102"/>
      <c r="LBA90" s="103"/>
      <c r="LBF90" s="102"/>
      <c r="LBG90" s="102"/>
      <c r="LBH90" s="103"/>
      <c r="LBM90" s="102"/>
      <c r="LBN90" s="102"/>
      <c r="LBO90" s="103"/>
      <c r="LBT90" s="102"/>
      <c r="LBU90" s="102"/>
      <c r="LBV90" s="103"/>
      <c r="LCA90" s="102"/>
      <c r="LCB90" s="102"/>
      <c r="LCC90" s="103"/>
      <c r="LCH90" s="102"/>
      <c r="LCI90" s="102"/>
      <c r="LCJ90" s="103"/>
      <c r="LCO90" s="102"/>
      <c r="LCP90" s="102"/>
      <c r="LCQ90" s="103"/>
      <c r="LCV90" s="102"/>
      <c r="LCW90" s="102"/>
      <c r="LCX90" s="103"/>
      <c r="LDC90" s="102"/>
      <c r="LDD90" s="102"/>
      <c r="LDE90" s="103"/>
      <c r="LDJ90" s="102"/>
      <c r="LDK90" s="102"/>
      <c r="LDL90" s="103"/>
      <c r="LDQ90" s="102"/>
      <c r="LDR90" s="102"/>
      <c r="LDS90" s="103"/>
      <c r="LDX90" s="102"/>
      <c r="LDY90" s="102"/>
      <c r="LDZ90" s="103"/>
      <c r="LEE90" s="102"/>
      <c r="LEF90" s="102"/>
      <c r="LEG90" s="103"/>
      <c r="LEL90" s="102"/>
      <c r="LEM90" s="102"/>
      <c r="LEN90" s="103"/>
      <c r="LES90" s="102"/>
      <c r="LET90" s="102"/>
      <c r="LEU90" s="103"/>
      <c r="LEZ90" s="102"/>
      <c r="LFA90" s="102"/>
      <c r="LFB90" s="103"/>
      <c r="LFG90" s="102"/>
      <c r="LFH90" s="102"/>
      <c r="LFI90" s="103"/>
      <c r="LFN90" s="102"/>
      <c r="LFO90" s="102"/>
      <c r="LFP90" s="103"/>
      <c r="LFU90" s="102"/>
      <c r="LFV90" s="102"/>
      <c r="LFW90" s="103"/>
      <c r="LGB90" s="102"/>
      <c r="LGC90" s="102"/>
      <c r="LGD90" s="103"/>
      <c r="LGI90" s="102"/>
      <c r="LGJ90" s="102"/>
      <c r="LGK90" s="103"/>
      <c r="LGP90" s="102"/>
      <c r="LGQ90" s="102"/>
      <c r="LGR90" s="103"/>
      <c r="LGW90" s="102"/>
      <c r="LGX90" s="102"/>
      <c r="LGY90" s="103"/>
      <c r="LHD90" s="102"/>
      <c r="LHE90" s="102"/>
      <c r="LHF90" s="103"/>
      <c r="LHK90" s="102"/>
      <c r="LHL90" s="102"/>
      <c r="LHM90" s="103"/>
      <c r="LHR90" s="102"/>
      <c r="LHS90" s="102"/>
      <c r="LHT90" s="103"/>
      <c r="LHY90" s="102"/>
      <c r="LHZ90" s="102"/>
      <c r="LIA90" s="103"/>
      <c r="LIF90" s="102"/>
      <c r="LIG90" s="102"/>
      <c r="LIH90" s="103"/>
      <c r="LIM90" s="102"/>
      <c r="LIN90" s="102"/>
      <c r="LIO90" s="103"/>
      <c r="LIT90" s="102"/>
      <c r="LIU90" s="102"/>
      <c r="LIV90" s="103"/>
      <c r="LJA90" s="102"/>
      <c r="LJB90" s="102"/>
      <c r="LJC90" s="103"/>
      <c r="LJH90" s="102"/>
      <c r="LJI90" s="102"/>
      <c r="LJJ90" s="103"/>
      <c r="LJO90" s="102"/>
      <c r="LJP90" s="102"/>
      <c r="LJQ90" s="103"/>
      <c r="LJV90" s="102"/>
      <c r="LJW90" s="102"/>
      <c r="LJX90" s="103"/>
      <c r="LKC90" s="102"/>
      <c r="LKD90" s="102"/>
      <c r="LKE90" s="103"/>
      <c r="LKJ90" s="102"/>
      <c r="LKK90" s="102"/>
      <c r="LKL90" s="103"/>
      <c r="LKQ90" s="102"/>
      <c r="LKR90" s="102"/>
      <c r="LKS90" s="103"/>
      <c r="LKX90" s="102"/>
      <c r="LKY90" s="102"/>
      <c r="LKZ90" s="103"/>
      <c r="LLE90" s="102"/>
      <c r="LLF90" s="102"/>
      <c r="LLG90" s="103"/>
      <c r="LLL90" s="102"/>
      <c r="LLM90" s="102"/>
      <c r="LLN90" s="103"/>
      <c r="LLS90" s="102"/>
      <c r="LLT90" s="102"/>
      <c r="LLU90" s="103"/>
      <c r="LLZ90" s="102"/>
      <c r="LMA90" s="102"/>
      <c r="LMB90" s="103"/>
      <c r="LMG90" s="102"/>
      <c r="LMH90" s="102"/>
      <c r="LMI90" s="103"/>
      <c r="LMN90" s="102"/>
      <c r="LMO90" s="102"/>
      <c r="LMP90" s="103"/>
      <c r="LMU90" s="102"/>
      <c r="LMV90" s="102"/>
      <c r="LMW90" s="103"/>
      <c r="LNB90" s="102"/>
      <c r="LNC90" s="102"/>
      <c r="LND90" s="103"/>
      <c r="LNI90" s="102"/>
      <c r="LNJ90" s="102"/>
      <c r="LNK90" s="103"/>
      <c r="LNP90" s="102"/>
      <c r="LNQ90" s="102"/>
      <c r="LNR90" s="103"/>
      <c r="LNW90" s="102"/>
      <c r="LNX90" s="102"/>
      <c r="LNY90" s="103"/>
      <c r="LOD90" s="102"/>
      <c r="LOE90" s="102"/>
      <c r="LOF90" s="103"/>
      <c r="LOK90" s="102"/>
      <c r="LOL90" s="102"/>
      <c r="LOM90" s="103"/>
      <c r="LOR90" s="102"/>
      <c r="LOS90" s="102"/>
      <c r="LOT90" s="103"/>
      <c r="LOY90" s="102"/>
      <c r="LOZ90" s="102"/>
      <c r="LPA90" s="103"/>
      <c r="LPF90" s="102"/>
      <c r="LPG90" s="102"/>
      <c r="LPH90" s="103"/>
      <c r="LPM90" s="102"/>
      <c r="LPN90" s="102"/>
      <c r="LPO90" s="103"/>
      <c r="LPT90" s="102"/>
      <c r="LPU90" s="102"/>
      <c r="LPV90" s="103"/>
      <c r="LQA90" s="102"/>
      <c r="LQB90" s="102"/>
      <c r="LQC90" s="103"/>
      <c r="LQH90" s="102"/>
      <c r="LQI90" s="102"/>
      <c r="LQJ90" s="103"/>
      <c r="LQO90" s="102"/>
      <c r="LQP90" s="102"/>
      <c r="LQQ90" s="103"/>
      <c r="LQV90" s="102"/>
      <c r="LQW90" s="102"/>
      <c r="LQX90" s="103"/>
      <c r="LRC90" s="102"/>
      <c r="LRD90" s="102"/>
      <c r="LRE90" s="103"/>
      <c r="LRJ90" s="102"/>
      <c r="LRK90" s="102"/>
      <c r="LRL90" s="103"/>
      <c r="LRQ90" s="102"/>
      <c r="LRR90" s="102"/>
      <c r="LRS90" s="103"/>
      <c r="LRX90" s="102"/>
      <c r="LRY90" s="102"/>
      <c r="LRZ90" s="103"/>
      <c r="LSE90" s="102"/>
      <c r="LSF90" s="102"/>
      <c r="LSG90" s="103"/>
      <c r="LSL90" s="102"/>
      <c r="LSM90" s="102"/>
      <c r="LSN90" s="103"/>
      <c r="LSS90" s="102"/>
      <c r="LST90" s="102"/>
      <c r="LSU90" s="103"/>
      <c r="LSZ90" s="102"/>
      <c r="LTA90" s="102"/>
      <c r="LTB90" s="103"/>
      <c r="LTG90" s="102"/>
      <c r="LTH90" s="102"/>
      <c r="LTI90" s="103"/>
      <c r="LTN90" s="102"/>
      <c r="LTO90" s="102"/>
      <c r="LTP90" s="103"/>
      <c r="LTU90" s="102"/>
      <c r="LTV90" s="102"/>
      <c r="LTW90" s="103"/>
      <c r="LUB90" s="102"/>
      <c r="LUC90" s="102"/>
      <c r="LUD90" s="103"/>
      <c r="LUI90" s="102"/>
      <c r="LUJ90" s="102"/>
      <c r="LUK90" s="103"/>
      <c r="LUP90" s="102"/>
      <c r="LUQ90" s="102"/>
      <c r="LUR90" s="103"/>
      <c r="LUW90" s="102"/>
      <c r="LUX90" s="102"/>
      <c r="LUY90" s="103"/>
      <c r="LVD90" s="102"/>
      <c r="LVE90" s="102"/>
      <c r="LVF90" s="103"/>
      <c r="LVK90" s="102"/>
      <c r="LVL90" s="102"/>
      <c r="LVM90" s="103"/>
      <c r="LVR90" s="102"/>
      <c r="LVS90" s="102"/>
      <c r="LVT90" s="103"/>
      <c r="LVY90" s="102"/>
      <c r="LVZ90" s="102"/>
      <c r="LWA90" s="103"/>
      <c r="LWF90" s="102"/>
      <c r="LWG90" s="102"/>
      <c r="LWH90" s="103"/>
      <c r="LWM90" s="102"/>
      <c r="LWN90" s="102"/>
      <c r="LWO90" s="103"/>
      <c r="LWT90" s="102"/>
      <c r="LWU90" s="102"/>
      <c r="LWV90" s="103"/>
      <c r="LXA90" s="102"/>
      <c r="LXB90" s="102"/>
      <c r="LXC90" s="103"/>
      <c r="LXH90" s="102"/>
      <c r="LXI90" s="102"/>
      <c r="LXJ90" s="103"/>
      <c r="LXO90" s="102"/>
      <c r="LXP90" s="102"/>
      <c r="LXQ90" s="103"/>
      <c r="LXV90" s="102"/>
      <c r="LXW90" s="102"/>
      <c r="LXX90" s="103"/>
      <c r="LYC90" s="102"/>
      <c r="LYD90" s="102"/>
      <c r="LYE90" s="103"/>
      <c r="LYJ90" s="102"/>
      <c r="LYK90" s="102"/>
      <c r="LYL90" s="103"/>
      <c r="LYQ90" s="102"/>
      <c r="LYR90" s="102"/>
      <c r="LYS90" s="103"/>
      <c r="LYX90" s="102"/>
      <c r="LYY90" s="102"/>
      <c r="LYZ90" s="103"/>
      <c r="LZE90" s="102"/>
      <c r="LZF90" s="102"/>
      <c r="LZG90" s="103"/>
      <c r="LZL90" s="102"/>
      <c r="LZM90" s="102"/>
      <c r="LZN90" s="103"/>
      <c r="LZS90" s="102"/>
      <c r="LZT90" s="102"/>
      <c r="LZU90" s="103"/>
      <c r="LZZ90" s="102"/>
      <c r="MAA90" s="102"/>
      <c r="MAB90" s="103"/>
      <c r="MAG90" s="102"/>
      <c r="MAH90" s="102"/>
      <c r="MAI90" s="103"/>
      <c r="MAN90" s="102"/>
      <c r="MAO90" s="102"/>
      <c r="MAP90" s="103"/>
      <c r="MAU90" s="102"/>
      <c r="MAV90" s="102"/>
      <c r="MAW90" s="103"/>
      <c r="MBB90" s="102"/>
      <c r="MBC90" s="102"/>
      <c r="MBD90" s="103"/>
      <c r="MBI90" s="102"/>
      <c r="MBJ90" s="102"/>
      <c r="MBK90" s="103"/>
      <c r="MBP90" s="102"/>
      <c r="MBQ90" s="102"/>
      <c r="MBR90" s="103"/>
      <c r="MBW90" s="102"/>
      <c r="MBX90" s="102"/>
      <c r="MBY90" s="103"/>
      <c r="MCD90" s="102"/>
      <c r="MCE90" s="102"/>
      <c r="MCF90" s="103"/>
      <c r="MCK90" s="102"/>
      <c r="MCL90" s="102"/>
      <c r="MCM90" s="103"/>
      <c r="MCR90" s="102"/>
      <c r="MCS90" s="102"/>
      <c r="MCT90" s="103"/>
      <c r="MCY90" s="102"/>
      <c r="MCZ90" s="102"/>
      <c r="MDA90" s="103"/>
      <c r="MDF90" s="102"/>
      <c r="MDG90" s="102"/>
      <c r="MDH90" s="103"/>
      <c r="MDM90" s="102"/>
      <c r="MDN90" s="102"/>
      <c r="MDO90" s="103"/>
      <c r="MDT90" s="102"/>
      <c r="MDU90" s="102"/>
      <c r="MDV90" s="103"/>
      <c r="MEA90" s="102"/>
      <c r="MEB90" s="102"/>
      <c r="MEC90" s="103"/>
      <c r="MEH90" s="102"/>
      <c r="MEI90" s="102"/>
      <c r="MEJ90" s="103"/>
      <c r="MEO90" s="102"/>
      <c r="MEP90" s="102"/>
      <c r="MEQ90" s="103"/>
      <c r="MEV90" s="102"/>
      <c r="MEW90" s="102"/>
      <c r="MEX90" s="103"/>
      <c r="MFC90" s="102"/>
      <c r="MFD90" s="102"/>
      <c r="MFE90" s="103"/>
      <c r="MFJ90" s="102"/>
      <c r="MFK90" s="102"/>
      <c r="MFL90" s="103"/>
      <c r="MFQ90" s="102"/>
      <c r="MFR90" s="102"/>
      <c r="MFS90" s="103"/>
      <c r="MFX90" s="102"/>
      <c r="MFY90" s="102"/>
      <c r="MFZ90" s="103"/>
      <c r="MGE90" s="102"/>
      <c r="MGF90" s="102"/>
      <c r="MGG90" s="103"/>
      <c r="MGL90" s="102"/>
      <c r="MGM90" s="102"/>
      <c r="MGN90" s="103"/>
      <c r="MGS90" s="102"/>
      <c r="MGT90" s="102"/>
      <c r="MGU90" s="103"/>
      <c r="MGZ90" s="102"/>
      <c r="MHA90" s="102"/>
      <c r="MHB90" s="103"/>
      <c r="MHG90" s="102"/>
      <c r="MHH90" s="102"/>
      <c r="MHI90" s="103"/>
      <c r="MHN90" s="102"/>
      <c r="MHO90" s="102"/>
      <c r="MHP90" s="103"/>
      <c r="MHU90" s="102"/>
      <c r="MHV90" s="102"/>
      <c r="MHW90" s="103"/>
      <c r="MIB90" s="102"/>
      <c r="MIC90" s="102"/>
      <c r="MID90" s="103"/>
      <c r="MII90" s="102"/>
      <c r="MIJ90" s="102"/>
      <c r="MIK90" s="103"/>
      <c r="MIP90" s="102"/>
      <c r="MIQ90" s="102"/>
      <c r="MIR90" s="103"/>
      <c r="MIW90" s="102"/>
      <c r="MIX90" s="102"/>
      <c r="MIY90" s="103"/>
      <c r="MJD90" s="102"/>
      <c r="MJE90" s="102"/>
      <c r="MJF90" s="103"/>
      <c r="MJK90" s="102"/>
      <c r="MJL90" s="102"/>
      <c r="MJM90" s="103"/>
      <c r="MJR90" s="102"/>
      <c r="MJS90" s="102"/>
      <c r="MJT90" s="103"/>
      <c r="MJY90" s="102"/>
      <c r="MJZ90" s="102"/>
      <c r="MKA90" s="103"/>
      <c r="MKF90" s="102"/>
      <c r="MKG90" s="102"/>
      <c r="MKH90" s="103"/>
      <c r="MKM90" s="102"/>
      <c r="MKN90" s="102"/>
      <c r="MKO90" s="103"/>
      <c r="MKT90" s="102"/>
      <c r="MKU90" s="102"/>
      <c r="MKV90" s="103"/>
      <c r="MLA90" s="102"/>
      <c r="MLB90" s="102"/>
      <c r="MLC90" s="103"/>
      <c r="MLH90" s="102"/>
      <c r="MLI90" s="102"/>
      <c r="MLJ90" s="103"/>
      <c r="MLO90" s="102"/>
      <c r="MLP90" s="102"/>
      <c r="MLQ90" s="103"/>
      <c r="MLV90" s="102"/>
      <c r="MLW90" s="102"/>
      <c r="MLX90" s="103"/>
      <c r="MMC90" s="102"/>
      <c r="MMD90" s="102"/>
      <c r="MME90" s="103"/>
      <c r="MMJ90" s="102"/>
      <c r="MMK90" s="102"/>
      <c r="MML90" s="103"/>
      <c r="MMQ90" s="102"/>
      <c r="MMR90" s="102"/>
      <c r="MMS90" s="103"/>
      <c r="MMX90" s="102"/>
      <c r="MMY90" s="102"/>
      <c r="MMZ90" s="103"/>
      <c r="MNE90" s="102"/>
      <c r="MNF90" s="102"/>
      <c r="MNG90" s="103"/>
      <c r="MNL90" s="102"/>
      <c r="MNM90" s="102"/>
      <c r="MNN90" s="103"/>
      <c r="MNS90" s="102"/>
      <c r="MNT90" s="102"/>
      <c r="MNU90" s="103"/>
      <c r="MNZ90" s="102"/>
      <c r="MOA90" s="102"/>
      <c r="MOB90" s="103"/>
      <c r="MOG90" s="102"/>
      <c r="MOH90" s="102"/>
      <c r="MOI90" s="103"/>
      <c r="MON90" s="102"/>
      <c r="MOO90" s="102"/>
      <c r="MOP90" s="103"/>
      <c r="MOU90" s="102"/>
      <c r="MOV90" s="102"/>
      <c r="MOW90" s="103"/>
      <c r="MPB90" s="102"/>
      <c r="MPC90" s="102"/>
      <c r="MPD90" s="103"/>
      <c r="MPI90" s="102"/>
      <c r="MPJ90" s="102"/>
      <c r="MPK90" s="103"/>
      <c r="MPP90" s="102"/>
      <c r="MPQ90" s="102"/>
      <c r="MPR90" s="103"/>
      <c r="MPW90" s="102"/>
      <c r="MPX90" s="102"/>
      <c r="MPY90" s="103"/>
      <c r="MQD90" s="102"/>
      <c r="MQE90" s="102"/>
      <c r="MQF90" s="103"/>
      <c r="MQK90" s="102"/>
      <c r="MQL90" s="102"/>
      <c r="MQM90" s="103"/>
      <c r="MQR90" s="102"/>
      <c r="MQS90" s="102"/>
      <c r="MQT90" s="103"/>
      <c r="MQY90" s="102"/>
      <c r="MQZ90" s="102"/>
      <c r="MRA90" s="103"/>
      <c r="MRF90" s="102"/>
      <c r="MRG90" s="102"/>
      <c r="MRH90" s="103"/>
      <c r="MRM90" s="102"/>
      <c r="MRN90" s="102"/>
      <c r="MRO90" s="103"/>
      <c r="MRT90" s="102"/>
      <c r="MRU90" s="102"/>
      <c r="MRV90" s="103"/>
      <c r="MSA90" s="102"/>
      <c r="MSB90" s="102"/>
      <c r="MSC90" s="103"/>
      <c r="MSH90" s="102"/>
      <c r="MSI90" s="102"/>
      <c r="MSJ90" s="103"/>
      <c r="MSO90" s="102"/>
      <c r="MSP90" s="102"/>
      <c r="MSQ90" s="103"/>
      <c r="MSV90" s="102"/>
      <c r="MSW90" s="102"/>
      <c r="MSX90" s="103"/>
      <c r="MTC90" s="102"/>
      <c r="MTD90" s="102"/>
      <c r="MTE90" s="103"/>
      <c r="MTJ90" s="102"/>
      <c r="MTK90" s="102"/>
      <c r="MTL90" s="103"/>
      <c r="MTQ90" s="102"/>
      <c r="MTR90" s="102"/>
      <c r="MTS90" s="103"/>
      <c r="MTX90" s="102"/>
      <c r="MTY90" s="102"/>
      <c r="MTZ90" s="103"/>
      <c r="MUE90" s="102"/>
      <c r="MUF90" s="102"/>
      <c r="MUG90" s="103"/>
      <c r="MUL90" s="102"/>
      <c r="MUM90" s="102"/>
      <c r="MUN90" s="103"/>
      <c r="MUS90" s="102"/>
      <c r="MUT90" s="102"/>
      <c r="MUU90" s="103"/>
      <c r="MUZ90" s="102"/>
      <c r="MVA90" s="102"/>
      <c r="MVB90" s="103"/>
      <c r="MVG90" s="102"/>
      <c r="MVH90" s="102"/>
      <c r="MVI90" s="103"/>
      <c r="MVN90" s="102"/>
      <c r="MVO90" s="102"/>
      <c r="MVP90" s="103"/>
      <c r="MVU90" s="102"/>
      <c r="MVV90" s="102"/>
      <c r="MVW90" s="103"/>
      <c r="MWB90" s="102"/>
      <c r="MWC90" s="102"/>
      <c r="MWD90" s="103"/>
      <c r="MWI90" s="102"/>
      <c r="MWJ90" s="102"/>
      <c r="MWK90" s="103"/>
      <c r="MWP90" s="102"/>
      <c r="MWQ90" s="102"/>
      <c r="MWR90" s="103"/>
      <c r="MWW90" s="102"/>
      <c r="MWX90" s="102"/>
      <c r="MWY90" s="103"/>
      <c r="MXD90" s="102"/>
      <c r="MXE90" s="102"/>
      <c r="MXF90" s="103"/>
      <c r="MXK90" s="102"/>
      <c r="MXL90" s="102"/>
      <c r="MXM90" s="103"/>
      <c r="MXR90" s="102"/>
      <c r="MXS90" s="102"/>
      <c r="MXT90" s="103"/>
      <c r="MXY90" s="102"/>
      <c r="MXZ90" s="102"/>
      <c r="MYA90" s="103"/>
      <c r="MYF90" s="102"/>
      <c r="MYG90" s="102"/>
      <c r="MYH90" s="103"/>
      <c r="MYM90" s="102"/>
      <c r="MYN90" s="102"/>
      <c r="MYO90" s="103"/>
      <c r="MYT90" s="102"/>
      <c r="MYU90" s="102"/>
      <c r="MYV90" s="103"/>
      <c r="MZA90" s="102"/>
      <c r="MZB90" s="102"/>
      <c r="MZC90" s="103"/>
      <c r="MZH90" s="102"/>
      <c r="MZI90" s="102"/>
      <c r="MZJ90" s="103"/>
      <c r="MZO90" s="102"/>
      <c r="MZP90" s="102"/>
      <c r="MZQ90" s="103"/>
      <c r="MZV90" s="102"/>
      <c r="MZW90" s="102"/>
      <c r="MZX90" s="103"/>
      <c r="NAC90" s="102"/>
      <c r="NAD90" s="102"/>
      <c r="NAE90" s="103"/>
      <c r="NAJ90" s="102"/>
      <c r="NAK90" s="102"/>
      <c r="NAL90" s="103"/>
      <c r="NAQ90" s="102"/>
      <c r="NAR90" s="102"/>
      <c r="NAS90" s="103"/>
      <c r="NAX90" s="102"/>
      <c r="NAY90" s="102"/>
      <c r="NAZ90" s="103"/>
      <c r="NBE90" s="102"/>
      <c r="NBF90" s="102"/>
      <c r="NBG90" s="103"/>
      <c r="NBL90" s="102"/>
      <c r="NBM90" s="102"/>
      <c r="NBN90" s="103"/>
      <c r="NBS90" s="102"/>
      <c r="NBT90" s="102"/>
      <c r="NBU90" s="103"/>
      <c r="NBZ90" s="102"/>
      <c r="NCA90" s="102"/>
      <c r="NCB90" s="103"/>
      <c r="NCG90" s="102"/>
      <c r="NCH90" s="102"/>
      <c r="NCI90" s="103"/>
      <c r="NCN90" s="102"/>
      <c r="NCO90" s="102"/>
      <c r="NCP90" s="103"/>
      <c r="NCU90" s="102"/>
      <c r="NCV90" s="102"/>
      <c r="NCW90" s="103"/>
      <c r="NDB90" s="102"/>
      <c r="NDC90" s="102"/>
      <c r="NDD90" s="103"/>
      <c r="NDI90" s="102"/>
      <c r="NDJ90" s="102"/>
      <c r="NDK90" s="103"/>
      <c r="NDP90" s="102"/>
      <c r="NDQ90" s="102"/>
      <c r="NDR90" s="103"/>
      <c r="NDW90" s="102"/>
      <c r="NDX90" s="102"/>
      <c r="NDY90" s="103"/>
      <c r="NED90" s="102"/>
      <c r="NEE90" s="102"/>
      <c r="NEF90" s="103"/>
      <c r="NEK90" s="102"/>
      <c r="NEL90" s="102"/>
      <c r="NEM90" s="103"/>
      <c r="NER90" s="102"/>
      <c r="NES90" s="102"/>
      <c r="NET90" s="103"/>
      <c r="NEY90" s="102"/>
      <c r="NEZ90" s="102"/>
      <c r="NFA90" s="103"/>
      <c r="NFF90" s="102"/>
      <c r="NFG90" s="102"/>
      <c r="NFH90" s="103"/>
      <c r="NFM90" s="102"/>
      <c r="NFN90" s="102"/>
      <c r="NFO90" s="103"/>
      <c r="NFT90" s="102"/>
      <c r="NFU90" s="102"/>
      <c r="NFV90" s="103"/>
      <c r="NGA90" s="102"/>
      <c r="NGB90" s="102"/>
      <c r="NGC90" s="103"/>
      <c r="NGH90" s="102"/>
      <c r="NGI90" s="102"/>
      <c r="NGJ90" s="103"/>
      <c r="NGO90" s="102"/>
      <c r="NGP90" s="102"/>
      <c r="NGQ90" s="103"/>
      <c r="NGV90" s="102"/>
      <c r="NGW90" s="102"/>
      <c r="NGX90" s="103"/>
      <c r="NHC90" s="102"/>
      <c r="NHD90" s="102"/>
      <c r="NHE90" s="103"/>
      <c r="NHJ90" s="102"/>
      <c r="NHK90" s="102"/>
      <c r="NHL90" s="103"/>
      <c r="NHQ90" s="102"/>
      <c r="NHR90" s="102"/>
      <c r="NHS90" s="103"/>
      <c r="NHX90" s="102"/>
      <c r="NHY90" s="102"/>
      <c r="NHZ90" s="103"/>
      <c r="NIE90" s="102"/>
      <c r="NIF90" s="102"/>
      <c r="NIG90" s="103"/>
      <c r="NIL90" s="102"/>
      <c r="NIM90" s="102"/>
      <c r="NIN90" s="103"/>
      <c r="NIS90" s="102"/>
      <c r="NIT90" s="102"/>
      <c r="NIU90" s="103"/>
      <c r="NIZ90" s="102"/>
      <c r="NJA90" s="102"/>
      <c r="NJB90" s="103"/>
      <c r="NJG90" s="102"/>
      <c r="NJH90" s="102"/>
      <c r="NJI90" s="103"/>
      <c r="NJN90" s="102"/>
      <c r="NJO90" s="102"/>
      <c r="NJP90" s="103"/>
      <c r="NJU90" s="102"/>
      <c r="NJV90" s="102"/>
      <c r="NJW90" s="103"/>
      <c r="NKB90" s="102"/>
      <c r="NKC90" s="102"/>
      <c r="NKD90" s="103"/>
      <c r="NKI90" s="102"/>
      <c r="NKJ90" s="102"/>
      <c r="NKK90" s="103"/>
      <c r="NKP90" s="102"/>
      <c r="NKQ90" s="102"/>
      <c r="NKR90" s="103"/>
      <c r="NKW90" s="102"/>
      <c r="NKX90" s="102"/>
      <c r="NKY90" s="103"/>
      <c r="NLD90" s="102"/>
      <c r="NLE90" s="102"/>
      <c r="NLF90" s="103"/>
      <c r="NLK90" s="102"/>
      <c r="NLL90" s="102"/>
      <c r="NLM90" s="103"/>
      <c r="NLR90" s="102"/>
      <c r="NLS90" s="102"/>
      <c r="NLT90" s="103"/>
      <c r="NLY90" s="102"/>
      <c r="NLZ90" s="102"/>
      <c r="NMA90" s="103"/>
      <c r="NMF90" s="102"/>
      <c r="NMG90" s="102"/>
      <c r="NMH90" s="103"/>
      <c r="NMM90" s="102"/>
      <c r="NMN90" s="102"/>
      <c r="NMO90" s="103"/>
      <c r="NMT90" s="102"/>
      <c r="NMU90" s="102"/>
      <c r="NMV90" s="103"/>
      <c r="NNA90" s="102"/>
      <c r="NNB90" s="102"/>
      <c r="NNC90" s="103"/>
      <c r="NNH90" s="102"/>
      <c r="NNI90" s="102"/>
      <c r="NNJ90" s="103"/>
      <c r="NNO90" s="102"/>
      <c r="NNP90" s="102"/>
      <c r="NNQ90" s="103"/>
      <c r="NNV90" s="102"/>
      <c r="NNW90" s="102"/>
      <c r="NNX90" s="103"/>
      <c r="NOC90" s="102"/>
      <c r="NOD90" s="102"/>
      <c r="NOE90" s="103"/>
      <c r="NOJ90" s="102"/>
      <c r="NOK90" s="102"/>
      <c r="NOL90" s="103"/>
      <c r="NOQ90" s="102"/>
      <c r="NOR90" s="102"/>
      <c r="NOS90" s="103"/>
      <c r="NOX90" s="102"/>
      <c r="NOY90" s="102"/>
      <c r="NOZ90" s="103"/>
      <c r="NPE90" s="102"/>
      <c r="NPF90" s="102"/>
      <c r="NPG90" s="103"/>
      <c r="NPL90" s="102"/>
      <c r="NPM90" s="102"/>
      <c r="NPN90" s="103"/>
      <c r="NPS90" s="102"/>
      <c r="NPT90" s="102"/>
      <c r="NPU90" s="103"/>
      <c r="NPZ90" s="102"/>
      <c r="NQA90" s="102"/>
      <c r="NQB90" s="103"/>
      <c r="NQG90" s="102"/>
      <c r="NQH90" s="102"/>
      <c r="NQI90" s="103"/>
      <c r="NQN90" s="102"/>
      <c r="NQO90" s="102"/>
      <c r="NQP90" s="103"/>
      <c r="NQU90" s="102"/>
      <c r="NQV90" s="102"/>
      <c r="NQW90" s="103"/>
      <c r="NRB90" s="102"/>
      <c r="NRC90" s="102"/>
      <c r="NRD90" s="103"/>
      <c r="NRI90" s="102"/>
      <c r="NRJ90" s="102"/>
      <c r="NRK90" s="103"/>
      <c r="NRP90" s="102"/>
      <c r="NRQ90" s="102"/>
      <c r="NRR90" s="103"/>
      <c r="NRW90" s="102"/>
      <c r="NRX90" s="102"/>
      <c r="NRY90" s="103"/>
      <c r="NSD90" s="102"/>
      <c r="NSE90" s="102"/>
      <c r="NSF90" s="103"/>
      <c r="NSK90" s="102"/>
      <c r="NSL90" s="102"/>
      <c r="NSM90" s="103"/>
      <c r="NSR90" s="102"/>
      <c r="NSS90" s="102"/>
      <c r="NST90" s="103"/>
      <c r="NSY90" s="102"/>
      <c r="NSZ90" s="102"/>
      <c r="NTA90" s="103"/>
      <c r="NTF90" s="102"/>
      <c r="NTG90" s="102"/>
      <c r="NTH90" s="103"/>
      <c r="NTM90" s="102"/>
      <c r="NTN90" s="102"/>
      <c r="NTO90" s="103"/>
      <c r="NTT90" s="102"/>
      <c r="NTU90" s="102"/>
      <c r="NTV90" s="103"/>
      <c r="NUA90" s="102"/>
      <c r="NUB90" s="102"/>
      <c r="NUC90" s="103"/>
      <c r="NUH90" s="102"/>
      <c r="NUI90" s="102"/>
      <c r="NUJ90" s="103"/>
      <c r="NUO90" s="102"/>
      <c r="NUP90" s="102"/>
      <c r="NUQ90" s="103"/>
      <c r="NUV90" s="102"/>
      <c r="NUW90" s="102"/>
      <c r="NUX90" s="103"/>
      <c r="NVC90" s="102"/>
      <c r="NVD90" s="102"/>
      <c r="NVE90" s="103"/>
      <c r="NVJ90" s="102"/>
      <c r="NVK90" s="102"/>
      <c r="NVL90" s="103"/>
      <c r="NVQ90" s="102"/>
      <c r="NVR90" s="102"/>
      <c r="NVS90" s="103"/>
      <c r="NVX90" s="102"/>
      <c r="NVY90" s="102"/>
      <c r="NVZ90" s="103"/>
      <c r="NWE90" s="102"/>
      <c r="NWF90" s="102"/>
      <c r="NWG90" s="103"/>
      <c r="NWL90" s="102"/>
      <c r="NWM90" s="102"/>
      <c r="NWN90" s="103"/>
      <c r="NWS90" s="102"/>
      <c r="NWT90" s="102"/>
      <c r="NWU90" s="103"/>
      <c r="NWZ90" s="102"/>
      <c r="NXA90" s="102"/>
      <c r="NXB90" s="103"/>
      <c r="NXG90" s="102"/>
      <c r="NXH90" s="102"/>
      <c r="NXI90" s="103"/>
      <c r="NXN90" s="102"/>
      <c r="NXO90" s="102"/>
      <c r="NXP90" s="103"/>
      <c r="NXU90" s="102"/>
      <c r="NXV90" s="102"/>
      <c r="NXW90" s="103"/>
      <c r="NYB90" s="102"/>
      <c r="NYC90" s="102"/>
      <c r="NYD90" s="103"/>
      <c r="NYI90" s="102"/>
      <c r="NYJ90" s="102"/>
      <c r="NYK90" s="103"/>
      <c r="NYP90" s="102"/>
      <c r="NYQ90" s="102"/>
      <c r="NYR90" s="103"/>
      <c r="NYW90" s="102"/>
      <c r="NYX90" s="102"/>
      <c r="NYY90" s="103"/>
      <c r="NZD90" s="102"/>
      <c r="NZE90" s="102"/>
      <c r="NZF90" s="103"/>
      <c r="NZK90" s="102"/>
      <c r="NZL90" s="102"/>
      <c r="NZM90" s="103"/>
      <c r="NZR90" s="102"/>
      <c r="NZS90" s="102"/>
      <c r="NZT90" s="103"/>
      <c r="NZY90" s="102"/>
      <c r="NZZ90" s="102"/>
      <c r="OAA90" s="103"/>
      <c r="OAF90" s="102"/>
      <c r="OAG90" s="102"/>
      <c r="OAH90" s="103"/>
      <c r="OAM90" s="102"/>
      <c r="OAN90" s="102"/>
      <c r="OAO90" s="103"/>
      <c r="OAT90" s="102"/>
      <c r="OAU90" s="102"/>
      <c r="OAV90" s="103"/>
      <c r="OBA90" s="102"/>
      <c r="OBB90" s="102"/>
      <c r="OBC90" s="103"/>
      <c r="OBH90" s="102"/>
      <c r="OBI90" s="102"/>
      <c r="OBJ90" s="103"/>
      <c r="OBO90" s="102"/>
      <c r="OBP90" s="102"/>
      <c r="OBQ90" s="103"/>
      <c r="OBV90" s="102"/>
      <c r="OBW90" s="102"/>
      <c r="OBX90" s="103"/>
      <c r="OCC90" s="102"/>
      <c r="OCD90" s="102"/>
      <c r="OCE90" s="103"/>
      <c r="OCJ90" s="102"/>
      <c r="OCK90" s="102"/>
      <c r="OCL90" s="103"/>
      <c r="OCQ90" s="102"/>
      <c r="OCR90" s="102"/>
      <c r="OCS90" s="103"/>
      <c r="OCX90" s="102"/>
      <c r="OCY90" s="102"/>
      <c r="OCZ90" s="103"/>
      <c r="ODE90" s="102"/>
      <c r="ODF90" s="102"/>
      <c r="ODG90" s="103"/>
      <c r="ODL90" s="102"/>
      <c r="ODM90" s="102"/>
      <c r="ODN90" s="103"/>
      <c r="ODS90" s="102"/>
      <c r="ODT90" s="102"/>
      <c r="ODU90" s="103"/>
      <c r="ODZ90" s="102"/>
      <c r="OEA90" s="102"/>
      <c r="OEB90" s="103"/>
      <c r="OEG90" s="102"/>
      <c r="OEH90" s="102"/>
      <c r="OEI90" s="103"/>
      <c r="OEN90" s="102"/>
      <c r="OEO90" s="102"/>
      <c r="OEP90" s="103"/>
      <c r="OEU90" s="102"/>
      <c r="OEV90" s="102"/>
      <c r="OEW90" s="103"/>
      <c r="OFB90" s="102"/>
      <c r="OFC90" s="102"/>
      <c r="OFD90" s="103"/>
      <c r="OFI90" s="102"/>
      <c r="OFJ90" s="102"/>
      <c r="OFK90" s="103"/>
      <c r="OFP90" s="102"/>
      <c r="OFQ90" s="102"/>
      <c r="OFR90" s="103"/>
      <c r="OFW90" s="102"/>
      <c r="OFX90" s="102"/>
      <c r="OFY90" s="103"/>
      <c r="OGD90" s="102"/>
      <c r="OGE90" s="102"/>
      <c r="OGF90" s="103"/>
      <c r="OGK90" s="102"/>
      <c r="OGL90" s="102"/>
      <c r="OGM90" s="103"/>
      <c r="OGR90" s="102"/>
      <c r="OGS90" s="102"/>
      <c r="OGT90" s="103"/>
      <c r="OGY90" s="102"/>
      <c r="OGZ90" s="102"/>
      <c r="OHA90" s="103"/>
      <c r="OHF90" s="102"/>
      <c r="OHG90" s="102"/>
      <c r="OHH90" s="103"/>
      <c r="OHM90" s="102"/>
      <c r="OHN90" s="102"/>
      <c r="OHO90" s="103"/>
      <c r="OHT90" s="102"/>
      <c r="OHU90" s="102"/>
      <c r="OHV90" s="103"/>
      <c r="OIA90" s="102"/>
      <c r="OIB90" s="102"/>
      <c r="OIC90" s="103"/>
      <c r="OIH90" s="102"/>
      <c r="OII90" s="102"/>
      <c r="OIJ90" s="103"/>
      <c r="OIO90" s="102"/>
      <c r="OIP90" s="102"/>
      <c r="OIQ90" s="103"/>
      <c r="OIV90" s="102"/>
      <c r="OIW90" s="102"/>
      <c r="OIX90" s="103"/>
      <c r="OJC90" s="102"/>
      <c r="OJD90" s="102"/>
      <c r="OJE90" s="103"/>
      <c r="OJJ90" s="102"/>
      <c r="OJK90" s="102"/>
      <c r="OJL90" s="103"/>
      <c r="OJQ90" s="102"/>
      <c r="OJR90" s="102"/>
      <c r="OJS90" s="103"/>
      <c r="OJX90" s="102"/>
      <c r="OJY90" s="102"/>
      <c r="OJZ90" s="103"/>
      <c r="OKE90" s="102"/>
      <c r="OKF90" s="102"/>
      <c r="OKG90" s="103"/>
      <c r="OKL90" s="102"/>
      <c r="OKM90" s="102"/>
      <c r="OKN90" s="103"/>
      <c r="OKS90" s="102"/>
      <c r="OKT90" s="102"/>
      <c r="OKU90" s="103"/>
      <c r="OKZ90" s="102"/>
      <c r="OLA90" s="102"/>
      <c r="OLB90" s="103"/>
      <c r="OLG90" s="102"/>
      <c r="OLH90" s="102"/>
      <c r="OLI90" s="103"/>
      <c r="OLN90" s="102"/>
      <c r="OLO90" s="102"/>
      <c r="OLP90" s="103"/>
      <c r="OLU90" s="102"/>
      <c r="OLV90" s="102"/>
      <c r="OLW90" s="103"/>
      <c r="OMB90" s="102"/>
      <c r="OMC90" s="102"/>
      <c r="OMD90" s="103"/>
      <c r="OMI90" s="102"/>
      <c r="OMJ90" s="102"/>
      <c r="OMK90" s="103"/>
      <c r="OMP90" s="102"/>
      <c r="OMQ90" s="102"/>
      <c r="OMR90" s="103"/>
      <c r="OMW90" s="102"/>
      <c r="OMX90" s="102"/>
      <c r="OMY90" s="103"/>
      <c r="OND90" s="102"/>
      <c r="ONE90" s="102"/>
      <c r="ONF90" s="103"/>
      <c r="ONK90" s="102"/>
      <c r="ONL90" s="102"/>
      <c r="ONM90" s="103"/>
      <c r="ONR90" s="102"/>
      <c r="ONS90" s="102"/>
      <c r="ONT90" s="103"/>
      <c r="ONY90" s="102"/>
      <c r="ONZ90" s="102"/>
      <c r="OOA90" s="103"/>
      <c r="OOF90" s="102"/>
      <c r="OOG90" s="102"/>
      <c r="OOH90" s="103"/>
      <c r="OOM90" s="102"/>
      <c r="OON90" s="102"/>
      <c r="OOO90" s="103"/>
      <c r="OOT90" s="102"/>
      <c r="OOU90" s="102"/>
      <c r="OOV90" s="103"/>
      <c r="OPA90" s="102"/>
      <c r="OPB90" s="102"/>
      <c r="OPC90" s="103"/>
      <c r="OPH90" s="102"/>
      <c r="OPI90" s="102"/>
      <c r="OPJ90" s="103"/>
      <c r="OPO90" s="102"/>
      <c r="OPP90" s="102"/>
      <c r="OPQ90" s="103"/>
      <c r="OPV90" s="102"/>
      <c r="OPW90" s="102"/>
      <c r="OPX90" s="103"/>
      <c r="OQC90" s="102"/>
      <c r="OQD90" s="102"/>
      <c r="OQE90" s="103"/>
      <c r="OQJ90" s="102"/>
      <c r="OQK90" s="102"/>
      <c r="OQL90" s="103"/>
      <c r="OQQ90" s="102"/>
      <c r="OQR90" s="102"/>
      <c r="OQS90" s="103"/>
      <c r="OQX90" s="102"/>
      <c r="OQY90" s="102"/>
      <c r="OQZ90" s="103"/>
      <c r="ORE90" s="102"/>
      <c r="ORF90" s="102"/>
      <c r="ORG90" s="103"/>
      <c r="ORL90" s="102"/>
      <c r="ORM90" s="102"/>
      <c r="ORN90" s="103"/>
      <c r="ORS90" s="102"/>
      <c r="ORT90" s="102"/>
      <c r="ORU90" s="103"/>
      <c r="ORZ90" s="102"/>
      <c r="OSA90" s="102"/>
      <c r="OSB90" s="103"/>
      <c r="OSG90" s="102"/>
      <c r="OSH90" s="102"/>
      <c r="OSI90" s="103"/>
      <c r="OSN90" s="102"/>
      <c r="OSO90" s="102"/>
      <c r="OSP90" s="103"/>
      <c r="OSU90" s="102"/>
      <c r="OSV90" s="102"/>
      <c r="OSW90" s="103"/>
      <c r="OTB90" s="102"/>
      <c r="OTC90" s="102"/>
      <c r="OTD90" s="103"/>
      <c r="OTI90" s="102"/>
      <c r="OTJ90" s="102"/>
      <c r="OTK90" s="103"/>
      <c r="OTP90" s="102"/>
      <c r="OTQ90" s="102"/>
      <c r="OTR90" s="103"/>
      <c r="OTW90" s="102"/>
      <c r="OTX90" s="102"/>
      <c r="OTY90" s="103"/>
      <c r="OUD90" s="102"/>
      <c r="OUE90" s="102"/>
      <c r="OUF90" s="103"/>
      <c r="OUK90" s="102"/>
      <c r="OUL90" s="102"/>
      <c r="OUM90" s="103"/>
      <c r="OUR90" s="102"/>
      <c r="OUS90" s="102"/>
      <c r="OUT90" s="103"/>
      <c r="OUY90" s="102"/>
      <c r="OUZ90" s="102"/>
      <c r="OVA90" s="103"/>
      <c r="OVF90" s="102"/>
      <c r="OVG90" s="102"/>
      <c r="OVH90" s="103"/>
      <c r="OVM90" s="102"/>
      <c r="OVN90" s="102"/>
      <c r="OVO90" s="103"/>
      <c r="OVT90" s="102"/>
      <c r="OVU90" s="102"/>
      <c r="OVV90" s="103"/>
      <c r="OWA90" s="102"/>
      <c r="OWB90" s="102"/>
      <c r="OWC90" s="103"/>
      <c r="OWH90" s="102"/>
      <c r="OWI90" s="102"/>
      <c r="OWJ90" s="103"/>
      <c r="OWO90" s="102"/>
      <c r="OWP90" s="102"/>
      <c r="OWQ90" s="103"/>
      <c r="OWV90" s="102"/>
      <c r="OWW90" s="102"/>
      <c r="OWX90" s="103"/>
      <c r="OXC90" s="102"/>
      <c r="OXD90" s="102"/>
      <c r="OXE90" s="103"/>
      <c r="OXJ90" s="102"/>
      <c r="OXK90" s="102"/>
      <c r="OXL90" s="103"/>
      <c r="OXQ90" s="102"/>
      <c r="OXR90" s="102"/>
      <c r="OXS90" s="103"/>
      <c r="OXX90" s="102"/>
      <c r="OXY90" s="102"/>
      <c r="OXZ90" s="103"/>
      <c r="OYE90" s="102"/>
      <c r="OYF90" s="102"/>
      <c r="OYG90" s="103"/>
      <c r="OYL90" s="102"/>
      <c r="OYM90" s="102"/>
      <c r="OYN90" s="103"/>
      <c r="OYS90" s="102"/>
      <c r="OYT90" s="102"/>
      <c r="OYU90" s="103"/>
      <c r="OYZ90" s="102"/>
      <c r="OZA90" s="102"/>
      <c r="OZB90" s="103"/>
      <c r="OZG90" s="102"/>
      <c r="OZH90" s="102"/>
      <c r="OZI90" s="103"/>
      <c r="OZN90" s="102"/>
      <c r="OZO90" s="102"/>
      <c r="OZP90" s="103"/>
      <c r="OZU90" s="102"/>
      <c r="OZV90" s="102"/>
      <c r="OZW90" s="103"/>
      <c r="PAB90" s="102"/>
      <c r="PAC90" s="102"/>
      <c r="PAD90" s="103"/>
      <c r="PAI90" s="102"/>
      <c r="PAJ90" s="102"/>
      <c r="PAK90" s="103"/>
      <c r="PAP90" s="102"/>
      <c r="PAQ90" s="102"/>
      <c r="PAR90" s="103"/>
      <c r="PAW90" s="102"/>
      <c r="PAX90" s="102"/>
      <c r="PAY90" s="103"/>
      <c r="PBD90" s="102"/>
      <c r="PBE90" s="102"/>
      <c r="PBF90" s="103"/>
      <c r="PBK90" s="102"/>
      <c r="PBL90" s="102"/>
      <c r="PBM90" s="103"/>
      <c r="PBR90" s="102"/>
      <c r="PBS90" s="102"/>
      <c r="PBT90" s="103"/>
      <c r="PBY90" s="102"/>
      <c r="PBZ90" s="102"/>
      <c r="PCA90" s="103"/>
      <c r="PCF90" s="102"/>
      <c r="PCG90" s="102"/>
      <c r="PCH90" s="103"/>
      <c r="PCM90" s="102"/>
      <c r="PCN90" s="102"/>
      <c r="PCO90" s="103"/>
      <c r="PCT90" s="102"/>
      <c r="PCU90" s="102"/>
      <c r="PCV90" s="103"/>
      <c r="PDA90" s="102"/>
      <c r="PDB90" s="102"/>
      <c r="PDC90" s="103"/>
      <c r="PDH90" s="102"/>
      <c r="PDI90" s="102"/>
      <c r="PDJ90" s="103"/>
      <c r="PDO90" s="102"/>
      <c r="PDP90" s="102"/>
      <c r="PDQ90" s="103"/>
      <c r="PDV90" s="102"/>
      <c r="PDW90" s="102"/>
      <c r="PDX90" s="103"/>
      <c r="PEC90" s="102"/>
      <c r="PED90" s="102"/>
      <c r="PEE90" s="103"/>
      <c r="PEJ90" s="102"/>
      <c r="PEK90" s="102"/>
      <c r="PEL90" s="103"/>
      <c r="PEQ90" s="102"/>
      <c r="PER90" s="102"/>
      <c r="PES90" s="103"/>
      <c r="PEX90" s="102"/>
      <c r="PEY90" s="102"/>
      <c r="PEZ90" s="103"/>
      <c r="PFE90" s="102"/>
      <c r="PFF90" s="102"/>
      <c r="PFG90" s="103"/>
      <c r="PFL90" s="102"/>
      <c r="PFM90" s="102"/>
      <c r="PFN90" s="103"/>
      <c r="PFS90" s="102"/>
      <c r="PFT90" s="102"/>
      <c r="PFU90" s="103"/>
      <c r="PFZ90" s="102"/>
      <c r="PGA90" s="102"/>
      <c r="PGB90" s="103"/>
      <c r="PGG90" s="102"/>
      <c r="PGH90" s="102"/>
      <c r="PGI90" s="103"/>
      <c r="PGN90" s="102"/>
      <c r="PGO90" s="102"/>
      <c r="PGP90" s="103"/>
      <c r="PGU90" s="102"/>
      <c r="PGV90" s="102"/>
      <c r="PGW90" s="103"/>
      <c r="PHB90" s="102"/>
      <c r="PHC90" s="102"/>
      <c r="PHD90" s="103"/>
      <c r="PHI90" s="102"/>
      <c r="PHJ90" s="102"/>
      <c r="PHK90" s="103"/>
      <c r="PHP90" s="102"/>
      <c r="PHQ90" s="102"/>
      <c r="PHR90" s="103"/>
      <c r="PHW90" s="102"/>
      <c r="PHX90" s="102"/>
      <c r="PHY90" s="103"/>
      <c r="PID90" s="102"/>
      <c r="PIE90" s="102"/>
      <c r="PIF90" s="103"/>
      <c r="PIK90" s="102"/>
      <c r="PIL90" s="102"/>
      <c r="PIM90" s="103"/>
      <c r="PIR90" s="102"/>
      <c r="PIS90" s="102"/>
      <c r="PIT90" s="103"/>
      <c r="PIY90" s="102"/>
      <c r="PIZ90" s="102"/>
      <c r="PJA90" s="103"/>
      <c r="PJF90" s="102"/>
      <c r="PJG90" s="102"/>
      <c r="PJH90" s="103"/>
      <c r="PJM90" s="102"/>
      <c r="PJN90" s="102"/>
      <c r="PJO90" s="103"/>
      <c r="PJT90" s="102"/>
      <c r="PJU90" s="102"/>
      <c r="PJV90" s="103"/>
      <c r="PKA90" s="102"/>
      <c r="PKB90" s="102"/>
      <c r="PKC90" s="103"/>
      <c r="PKH90" s="102"/>
      <c r="PKI90" s="102"/>
      <c r="PKJ90" s="103"/>
      <c r="PKO90" s="102"/>
      <c r="PKP90" s="102"/>
      <c r="PKQ90" s="103"/>
      <c r="PKV90" s="102"/>
      <c r="PKW90" s="102"/>
      <c r="PKX90" s="103"/>
      <c r="PLC90" s="102"/>
      <c r="PLD90" s="102"/>
      <c r="PLE90" s="103"/>
      <c r="PLJ90" s="102"/>
      <c r="PLK90" s="102"/>
      <c r="PLL90" s="103"/>
      <c r="PLQ90" s="102"/>
      <c r="PLR90" s="102"/>
      <c r="PLS90" s="103"/>
      <c r="PLX90" s="102"/>
      <c r="PLY90" s="102"/>
      <c r="PLZ90" s="103"/>
      <c r="PME90" s="102"/>
      <c r="PMF90" s="102"/>
      <c r="PMG90" s="103"/>
      <c r="PML90" s="102"/>
      <c r="PMM90" s="102"/>
      <c r="PMN90" s="103"/>
      <c r="PMS90" s="102"/>
      <c r="PMT90" s="102"/>
      <c r="PMU90" s="103"/>
      <c r="PMZ90" s="102"/>
      <c r="PNA90" s="102"/>
      <c r="PNB90" s="103"/>
      <c r="PNG90" s="102"/>
      <c r="PNH90" s="102"/>
      <c r="PNI90" s="103"/>
      <c r="PNN90" s="102"/>
      <c r="PNO90" s="102"/>
      <c r="PNP90" s="103"/>
      <c r="PNU90" s="102"/>
      <c r="PNV90" s="102"/>
      <c r="PNW90" s="103"/>
      <c r="POB90" s="102"/>
      <c r="POC90" s="102"/>
      <c r="POD90" s="103"/>
      <c r="POI90" s="102"/>
      <c r="POJ90" s="102"/>
      <c r="POK90" s="103"/>
      <c r="POP90" s="102"/>
      <c r="POQ90" s="102"/>
      <c r="POR90" s="103"/>
      <c r="POW90" s="102"/>
      <c r="POX90" s="102"/>
      <c r="POY90" s="103"/>
      <c r="PPD90" s="102"/>
      <c r="PPE90" s="102"/>
      <c r="PPF90" s="103"/>
      <c r="PPK90" s="102"/>
      <c r="PPL90" s="102"/>
      <c r="PPM90" s="103"/>
      <c r="PPR90" s="102"/>
      <c r="PPS90" s="102"/>
      <c r="PPT90" s="103"/>
      <c r="PPY90" s="102"/>
      <c r="PPZ90" s="102"/>
      <c r="PQA90" s="103"/>
      <c r="PQF90" s="102"/>
      <c r="PQG90" s="102"/>
      <c r="PQH90" s="103"/>
      <c r="PQM90" s="102"/>
      <c r="PQN90" s="102"/>
      <c r="PQO90" s="103"/>
      <c r="PQT90" s="102"/>
      <c r="PQU90" s="102"/>
      <c r="PQV90" s="103"/>
      <c r="PRA90" s="102"/>
      <c r="PRB90" s="102"/>
      <c r="PRC90" s="103"/>
      <c r="PRH90" s="102"/>
      <c r="PRI90" s="102"/>
      <c r="PRJ90" s="103"/>
      <c r="PRO90" s="102"/>
      <c r="PRP90" s="102"/>
      <c r="PRQ90" s="103"/>
      <c r="PRV90" s="102"/>
      <c r="PRW90" s="102"/>
      <c r="PRX90" s="103"/>
      <c r="PSC90" s="102"/>
      <c r="PSD90" s="102"/>
      <c r="PSE90" s="103"/>
      <c r="PSJ90" s="102"/>
      <c r="PSK90" s="102"/>
      <c r="PSL90" s="103"/>
      <c r="PSQ90" s="102"/>
      <c r="PSR90" s="102"/>
      <c r="PSS90" s="103"/>
      <c r="PSX90" s="102"/>
      <c r="PSY90" s="102"/>
      <c r="PSZ90" s="103"/>
      <c r="PTE90" s="102"/>
      <c r="PTF90" s="102"/>
      <c r="PTG90" s="103"/>
      <c r="PTL90" s="102"/>
      <c r="PTM90" s="102"/>
      <c r="PTN90" s="103"/>
      <c r="PTS90" s="102"/>
      <c r="PTT90" s="102"/>
      <c r="PTU90" s="103"/>
      <c r="PTZ90" s="102"/>
      <c r="PUA90" s="102"/>
      <c r="PUB90" s="103"/>
      <c r="PUG90" s="102"/>
      <c r="PUH90" s="102"/>
      <c r="PUI90" s="103"/>
      <c r="PUN90" s="102"/>
      <c r="PUO90" s="102"/>
      <c r="PUP90" s="103"/>
      <c r="PUU90" s="102"/>
      <c r="PUV90" s="102"/>
      <c r="PUW90" s="103"/>
      <c r="PVB90" s="102"/>
      <c r="PVC90" s="102"/>
      <c r="PVD90" s="103"/>
      <c r="PVI90" s="102"/>
      <c r="PVJ90" s="102"/>
      <c r="PVK90" s="103"/>
      <c r="PVP90" s="102"/>
      <c r="PVQ90" s="102"/>
      <c r="PVR90" s="103"/>
      <c r="PVW90" s="102"/>
      <c r="PVX90" s="102"/>
      <c r="PVY90" s="103"/>
      <c r="PWD90" s="102"/>
      <c r="PWE90" s="102"/>
      <c r="PWF90" s="103"/>
      <c r="PWK90" s="102"/>
      <c r="PWL90" s="102"/>
      <c r="PWM90" s="103"/>
      <c r="PWR90" s="102"/>
      <c r="PWS90" s="102"/>
      <c r="PWT90" s="103"/>
      <c r="PWY90" s="102"/>
      <c r="PWZ90" s="102"/>
      <c r="PXA90" s="103"/>
      <c r="PXF90" s="102"/>
      <c r="PXG90" s="102"/>
      <c r="PXH90" s="103"/>
      <c r="PXM90" s="102"/>
      <c r="PXN90" s="102"/>
      <c r="PXO90" s="103"/>
      <c r="PXT90" s="102"/>
      <c r="PXU90" s="102"/>
      <c r="PXV90" s="103"/>
      <c r="PYA90" s="102"/>
      <c r="PYB90" s="102"/>
      <c r="PYC90" s="103"/>
      <c r="PYH90" s="102"/>
      <c r="PYI90" s="102"/>
      <c r="PYJ90" s="103"/>
      <c r="PYO90" s="102"/>
      <c r="PYP90" s="102"/>
      <c r="PYQ90" s="103"/>
      <c r="PYV90" s="102"/>
      <c r="PYW90" s="102"/>
      <c r="PYX90" s="103"/>
      <c r="PZC90" s="102"/>
      <c r="PZD90" s="102"/>
      <c r="PZE90" s="103"/>
      <c r="PZJ90" s="102"/>
      <c r="PZK90" s="102"/>
      <c r="PZL90" s="103"/>
      <c r="PZQ90" s="102"/>
      <c r="PZR90" s="102"/>
      <c r="PZS90" s="103"/>
      <c r="PZX90" s="102"/>
      <c r="PZY90" s="102"/>
      <c r="PZZ90" s="103"/>
      <c r="QAE90" s="102"/>
      <c r="QAF90" s="102"/>
      <c r="QAG90" s="103"/>
      <c r="QAL90" s="102"/>
      <c r="QAM90" s="102"/>
      <c r="QAN90" s="103"/>
      <c r="QAS90" s="102"/>
      <c r="QAT90" s="102"/>
      <c r="QAU90" s="103"/>
      <c r="QAZ90" s="102"/>
      <c r="QBA90" s="102"/>
      <c r="QBB90" s="103"/>
      <c r="QBG90" s="102"/>
      <c r="QBH90" s="102"/>
      <c r="QBI90" s="103"/>
      <c r="QBN90" s="102"/>
      <c r="QBO90" s="102"/>
      <c r="QBP90" s="103"/>
      <c r="QBU90" s="102"/>
      <c r="QBV90" s="102"/>
      <c r="QBW90" s="103"/>
      <c r="QCB90" s="102"/>
      <c r="QCC90" s="102"/>
      <c r="QCD90" s="103"/>
      <c r="QCI90" s="102"/>
      <c r="QCJ90" s="102"/>
      <c r="QCK90" s="103"/>
      <c r="QCP90" s="102"/>
      <c r="QCQ90" s="102"/>
      <c r="QCR90" s="103"/>
      <c r="QCW90" s="102"/>
      <c r="QCX90" s="102"/>
      <c r="QCY90" s="103"/>
      <c r="QDD90" s="102"/>
      <c r="QDE90" s="102"/>
      <c r="QDF90" s="103"/>
      <c r="QDK90" s="102"/>
      <c r="QDL90" s="102"/>
      <c r="QDM90" s="103"/>
      <c r="QDR90" s="102"/>
      <c r="QDS90" s="102"/>
      <c r="QDT90" s="103"/>
      <c r="QDY90" s="102"/>
      <c r="QDZ90" s="102"/>
      <c r="QEA90" s="103"/>
      <c r="QEF90" s="102"/>
      <c r="QEG90" s="102"/>
      <c r="QEH90" s="103"/>
      <c r="QEM90" s="102"/>
      <c r="QEN90" s="102"/>
      <c r="QEO90" s="103"/>
      <c r="QET90" s="102"/>
      <c r="QEU90" s="102"/>
      <c r="QEV90" s="103"/>
      <c r="QFA90" s="102"/>
      <c r="QFB90" s="102"/>
      <c r="QFC90" s="103"/>
      <c r="QFH90" s="102"/>
      <c r="QFI90" s="102"/>
      <c r="QFJ90" s="103"/>
      <c r="QFO90" s="102"/>
      <c r="QFP90" s="102"/>
      <c r="QFQ90" s="103"/>
      <c r="QFV90" s="102"/>
      <c r="QFW90" s="102"/>
      <c r="QFX90" s="103"/>
      <c r="QGC90" s="102"/>
      <c r="QGD90" s="102"/>
      <c r="QGE90" s="103"/>
      <c r="QGJ90" s="102"/>
      <c r="QGK90" s="102"/>
      <c r="QGL90" s="103"/>
      <c r="QGQ90" s="102"/>
      <c r="QGR90" s="102"/>
      <c r="QGS90" s="103"/>
      <c r="QGX90" s="102"/>
      <c r="QGY90" s="102"/>
      <c r="QGZ90" s="103"/>
      <c r="QHE90" s="102"/>
      <c r="QHF90" s="102"/>
      <c r="QHG90" s="103"/>
      <c r="QHL90" s="102"/>
      <c r="QHM90" s="102"/>
      <c r="QHN90" s="103"/>
      <c r="QHS90" s="102"/>
      <c r="QHT90" s="102"/>
      <c r="QHU90" s="103"/>
      <c r="QHZ90" s="102"/>
      <c r="QIA90" s="102"/>
      <c r="QIB90" s="103"/>
      <c r="QIG90" s="102"/>
      <c r="QIH90" s="102"/>
      <c r="QII90" s="103"/>
      <c r="QIN90" s="102"/>
      <c r="QIO90" s="102"/>
      <c r="QIP90" s="103"/>
      <c r="QIU90" s="102"/>
      <c r="QIV90" s="102"/>
      <c r="QIW90" s="103"/>
      <c r="QJB90" s="102"/>
      <c r="QJC90" s="102"/>
      <c r="QJD90" s="103"/>
      <c r="QJI90" s="102"/>
      <c r="QJJ90" s="102"/>
      <c r="QJK90" s="103"/>
      <c r="QJP90" s="102"/>
      <c r="QJQ90" s="102"/>
      <c r="QJR90" s="103"/>
      <c r="QJW90" s="102"/>
      <c r="QJX90" s="102"/>
      <c r="QJY90" s="103"/>
      <c r="QKD90" s="102"/>
      <c r="QKE90" s="102"/>
      <c r="QKF90" s="103"/>
      <c r="QKK90" s="102"/>
      <c r="QKL90" s="102"/>
      <c r="QKM90" s="103"/>
      <c r="QKR90" s="102"/>
      <c r="QKS90" s="102"/>
      <c r="QKT90" s="103"/>
      <c r="QKY90" s="102"/>
      <c r="QKZ90" s="102"/>
      <c r="QLA90" s="103"/>
      <c r="QLF90" s="102"/>
      <c r="QLG90" s="102"/>
      <c r="QLH90" s="103"/>
      <c r="QLM90" s="102"/>
      <c r="QLN90" s="102"/>
      <c r="QLO90" s="103"/>
      <c r="QLT90" s="102"/>
      <c r="QLU90" s="102"/>
      <c r="QLV90" s="103"/>
      <c r="QMA90" s="102"/>
      <c r="QMB90" s="102"/>
      <c r="QMC90" s="103"/>
      <c r="QMH90" s="102"/>
      <c r="QMI90" s="102"/>
      <c r="QMJ90" s="103"/>
      <c r="QMO90" s="102"/>
      <c r="QMP90" s="102"/>
      <c r="QMQ90" s="103"/>
      <c r="QMV90" s="102"/>
      <c r="QMW90" s="102"/>
      <c r="QMX90" s="103"/>
      <c r="QNC90" s="102"/>
      <c r="QND90" s="102"/>
      <c r="QNE90" s="103"/>
      <c r="QNJ90" s="102"/>
      <c r="QNK90" s="102"/>
      <c r="QNL90" s="103"/>
      <c r="QNQ90" s="102"/>
      <c r="QNR90" s="102"/>
      <c r="QNS90" s="103"/>
      <c r="QNX90" s="102"/>
      <c r="QNY90" s="102"/>
      <c r="QNZ90" s="103"/>
      <c r="QOE90" s="102"/>
      <c r="QOF90" s="102"/>
      <c r="QOG90" s="103"/>
      <c r="QOL90" s="102"/>
      <c r="QOM90" s="102"/>
      <c r="QON90" s="103"/>
      <c r="QOS90" s="102"/>
      <c r="QOT90" s="102"/>
      <c r="QOU90" s="103"/>
      <c r="QOZ90" s="102"/>
      <c r="QPA90" s="102"/>
      <c r="QPB90" s="103"/>
      <c r="QPG90" s="102"/>
      <c r="QPH90" s="102"/>
      <c r="QPI90" s="103"/>
      <c r="QPN90" s="102"/>
      <c r="QPO90" s="102"/>
      <c r="QPP90" s="103"/>
      <c r="QPU90" s="102"/>
      <c r="QPV90" s="102"/>
      <c r="QPW90" s="103"/>
      <c r="QQB90" s="102"/>
      <c r="QQC90" s="102"/>
      <c r="QQD90" s="103"/>
      <c r="QQI90" s="102"/>
      <c r="QQJ90" s="102"/>
      <c r="QQK90" s="103"/>
      <c r="QQP90" s="102"/>
      <c r="QQQ90" s="102"/>
      <c r="QQR90" s="103"/>
      <c r="QQW90" s="102"/>
      <c r="QQX90" s="102"/>
      <c r="QQY90" s="103"/>
      <c r="QRD90" s="102"/>
      <c r="QRE90" s="102"/>
      <c r="QRF90" s="103"/>
      <c r="QRK90" s="102"/>
      <c r="QRL90" s="102"/>
      <c r="QRM90" s="103"/>
      <c r="QRR90" s="102"/>
      <c r="QRS90" s="102"/>
      <c r="QRT90" s="103"/>
      <c r="QRY90" s="102"/>
      <c r="QRZ90" s="102"/>
      <c r="QSA90" s="103"/>
      <c r="QSF90" s="102"/>
      <c r="QSG90" s="102"/>
      <c r="QSH90" s="103"/>
      <c r="QSM90" s="102"/>
      <c r="QSN90" s="102"/>
      <c r="QSO90" s="103"/>
      <c r="QST90" s="102"/>
      <c r="QSU90" s="102"/>
      <c r="QSV90" s="103"/>
      <c r="QTA90" s="102"/>
      <c r="QTB90" s="102"/>
      <c r="QTC90" s="103"/>
      <c r="QTH90" s="102"/>
      <c r="QTI90" s="102"/>
      <c r="QTJ90" s="103"/>
      <c r="QTO90" s="102"/>
      <c r="QTP90" s="102"/>
      <c r="QTQ90" s="103"/>
      <c r="QTV90" s="102"/>
      <c r="QTW90" s="102"/>
      <c r="QTX90" s="103"/>
      <c r="QUC90" s="102"/>
      <c r="QUD90" s="102"/>
      <c r="QUE90" s="103"/>
      <c r="QUJ90" s="102"/>
      <c r="QUK90" s="102"/>
      <c r="QUL90" s="103"/>
      <c r="QUQ90" s="102"/>
      <c r="QUR90" s="102"/>
      <c r="QUS90" s="103"/>
      <c r="QUX90" s="102"/>
      <c r="QUY90" s="102"/>
      <c r="QUZ90" s="103"/>
      <c r="QVE90" s="102"/>
      <c r="QVF90" s="102"/>
      <c r="QVG90" s="103"/>
      <c r="QVL90" s="102"/>
      <c r="QVM90" s="102"/>
      <c r="QVN90" s="103"/>
      <c r="QVS90" s="102"/>
      <c r="QVT90" s="102"/>
      <c r="QVU90" s="103"/>
      <c r="QVZ90" s="102"/>
      <c r="QWA90" s="102"/>
      <c r="QWB90" s="103"/>
      <c r="QWG90" s="102"/>
      <c r="QWH90" s="102"/>
      <c r="QWI90" s="103"/>
      <c r="QWN90" s="102"/>
      <c r="QWO90" s="102"/>
      <c r="QWP90" s="103"/>
      <c r="QWU90" s="102"/>
      <c r="QWV90" s="102"/>
      <c r="QWW90" s="103"/>
      <c r="QXB90" s="102"/>
      <c r="QXC90" s="102"/>
      <c r="QXD90" s="103"/>
      <c r="QXI90" s="102"/>
      <c r="QXJ90" s="102"/>
      <c r="QXK90" s="103"/>
      <c r="QXP90" s="102"/>
      <c r="QXQ90" s="102"/>
      <c r="QXR90" s="103"/>
      <c r="QXW90" s="102"/>
      <c r="QXX90" s="102"/>
      <c r="QXY90" s="103"/>
      <c r="QYD90" s="102"/>
      <c r="QYE90" s="102"/>
      <c r="QYF90" s="103"/>
      <c r="QYK90" s="102"/>
      <c r="QYL90" s="102"/>
      <c r="QYM90" s="103"/>
      <c r="QYR90" s="102"/>
      <c r="QYS90" s="102"/>
      <c r="QYT90" s="103"/>
      <c r="QYY90" s="102"/>
      <c r="QYZ90" s="102"/>
      <c r="QZA90" s="103"/>
      <c r="QZF90" s="102"/>
      <c r="QZG90" s="102"/>
      <c r="QZH90" s="103"/>
      <c r="QZM90" s="102"/>
      <c r="QZN90" s="102"/>
      <c r="QZO90" s="103"/>
      <c r="QZT90" s="102"/>
      <c r="QZU90" s="102"/>
      <c r="QZV90" s="103"/>
      <c r="RAA90" s="102"/>
      <c r="RAB90" s="102"/>
      <c r="RAC90" s="103"/>
      <c r="RAH90" s="102"/>
      <c r="RAI90" s="102"/>
      <c r="RAJ90" s="103"/>
      <c r="RAO90" s="102"/>
      <c r="RAP90" s="102"/>
      <c r="RAQ90" s="103"/>
      <c r="RAV90" s="102"/>
      <c r="RAW90" s="102"/>
      <c r="RAX90" s="103"/>
      <c r="RBC90" s="102"/>
      <c r="RBD90" s="102"/>
      <c r="RBE90" s="103"/>
      <c r="RBJ90" s="102"/>
      <c r="RBK90" s="102"/>
      <c r="RBL90" s="103"/>
      <c r="RBQ90" s="102"/>
      <c r="RBR90" s="102"/>
      <c r="RBS90" s="103"/>
      <c r="RBX90" s="102"/>
      <c r="RBY90" s="102"/>
      <c r="RBZ90" s="103"/>
      <c r="RCE90" s="102"/>
      <c r="RCF90" s="102"/>
      <c r="RCG90" s="103"/>
      <c r="RCL90" s="102"/>
      <c r="RCM90" s="102"/>
      <c r="RCN90" s="103"/>
      <c r="RCS90" s="102"/>
      <c r="RCT90" s="102"/>
      <c r="RCU90" s="103"/>
      <c r="RCZ90" s="102"/>
      <c r="RDA90" s="102"/>
      <c r="RDB90" s="103"/>
      <c r="RDG90" s="102"/>
      <c r="RDH90" s="102"/>
      <c r="RDI90" s="103"/>
      <c r="RDN90" s="102"/>
      <c r="RDO90" s="102"/>
      <c r="RDP90" s="103"/>
      <c r="RDU90" s="102"/>
      <c r="RDV90" s="102"/>
      <c r="RDW90" s="103"/>
      <c r="REB90" s="102"/>
      <c r="REC90" s="102"/>
      <c r="RED90" s="103"/>
      <c r="REI90" s="102"/>
      <c r="REJ90" s="102"/>
      <c r="REK90" s="103"/>
      <c r="REP90" s="102"/>
      <c r="REQ90" s="102"/>
      <c r="RER90" s="103"/>
      <c r="REW90" s="102"/>
      <c r="REX90" s="102"/>
      <c r="REY90" s="103"/>
      <c r="RFD90" s="102"/>
      <c r="RFE90" s="102"/>
      <c r="RFF90" s="103"/>
      <c r="RFK90" s="102"/>
      <c r="RFL90" s="102"/>
      <c r="RFM90" s="103"/>
      <c r="RFR90" s="102"/>
      <c r="RFS90" s="102"/>
      <c r="RFT90" s="103"/>
      <c r="RFY90" s="102"/>
      <c r="RFZ90" s="102"/>
      <c r="RGA90" s="103"/>
      <c r="RGF90" s="102"/>
      <c r="RGG90" s="102"/>
      <c r="RGH90" s="103"/>
      <c r="RGM90" s="102"/>
      <c r="RGN90" s="102"/>
      <c r="RGO90" s="103"/>
      <c r="RGT90" s="102"/>
      <c r="RGU90" s="102"/>
      <c r="RGV90" s="103"/>
      <c r="RHA90" s="102"/>
      <c r="RHB90" s="102"/>
      <c r="RHC90" s="103"/>
      <c r="RHH90" s="102"/>
      <c r="RHI90" s="102"/>
      <c r="RHJ90" s="103"/>
      <c r="RHO90" s="102"/>
      <c r="RHP90" s="102"/>
      <c r="RHQ90" s="103"/>
      <c r="RHV90" s="102"/>
      <c r="RHW90" s="102"/>
      <c r="RHX90" s="103"/>
      <c r="RIC90" s="102"/>
      <c r="RID90" s="102"/>
      <c r="RIE90" s="103"/>
      <c r="RIJ90" s="102"/>
      <c r="RIK90" s="102"/>
      <c r="RIL90" s="103"/>
      <c r="RIQ90" s="102"/>
      <c r="RIR90" s="102"/>
      <c r="RIS90" s="103"/>
      <c r="RIX90" s="102"/>
      <c r="RIY90" s="102"/>
      <c r="RIZ90" s="103"/>
      <c r="RJE90" s="102"/>
      <c r="RJF90" s="102"/>
      <c r="RJG90" s="103"/>
      <c r="RJL90" s="102"/>
      <c r="RJM90" s="102"/>
      <c r="RJN90" s="103"/>
      <c r="RJS90" s="102"/>
      <c r="RJT90" s="102"/>
      <c r="RJU90" s="103"/>
      <c r="RJZ90" s="102"/>
      <c r="RKA90" s="102"/>
      <c r="RKB90" s="103"/>
      <c r="RKG90" s="102"/>
      <c r="RKH90" s="102"/>
      <c r="RKI90" s="103"/>
      <c r="RKN90" s="102"/>
      <c r="RKO90" s="102"/>
      <c r="RKP90" s="103"/>
      <c r="RKU90" s="102"/>
      <c r="RKV90" s="102"/>
      <c r="RKW90" s="103"/>
      <c r="RLB90" s="102"/>
      <c r="RLC90" s="102"/>
      <c r="RLD90" s="103"/>
      <c r="RLI90" s="102"/>
      <c r="RLJ90" s="102"/>
      <c r="RLK90" s="103"/>
      <c r="RLP90" s="102"/>
      <c r="RLQ90" s="102"/>
      <c r="RLR90" s="103"/>
      <c r="RLW90" s="102"/>
      <c r="RLX90" s="102"/>
      <c r="RLY90" s="103"/>
      <c r="RMD90" s="102"/>
      <c r="RME90" s="102"/>
      <c r="RMF90" s="103"/>
      <c r="RMK90" s="102"/>
      <c r="RML90" s="102"/>
      <c r="RMM90" s="103"/>
      <c r="RMR90" s="102"/>
      <c r="RMS90" s="102"/>
      <c r="RMT90" s="103"/>
      <c r="RMY90" s="102"/>
      <c r="RMZ90" s="102"/>
      <c r="RNA90" s="103"/>
      <c r="RNF90" s="102"/>
      <c r="RNG90" s="102"/>
      <c r="RNH90" s="103"/>
      <c r="RNM90" s="102"/>
      <c r="RNN90" s="102"/>
      <c r="RNO90" s="103"/>
      <c r="RNT90" s="102"/>
      <c r="RNU90" s="102"/>
      <c r="RNV90" s="103"/>
      <c r="ROA90" s="102"/>
      <c r="ROB90" s="102"/>
      <c r="ROC90" s="103"/>
      <c r="ROH90" s="102"/>
      <c r="ROI90" s="102"/>
      <c r="ROJ90" s="103"/>
      <c r="ROO90" s="102"/>
      <c r="ROP90" s="102"/>
      <c r="ROQ90" s="103"/>
      <c r="ROV90" s="102"/>
      <c r="ROW90" s="102"/>
      <c r="ROX90" s="103"/>
      <c r="RPC90" s="102"/>
      <c r="RPD90" s="102"/>
      <c r="RPE90" s="103"/>
      <c r="RPJ90" s="102"/>
      <c r="RPK90" s="102"/>
      <c r="RPL90" s="103"/>
      <c r="RPQ90" s="102"/>
      <c r="RPR90" s="102"/>
      <c r="RPS90" s="103"/>
      <c r="RPX90" s="102"/>
      <c r="RPY90" s="102"/>
      <c r="RPZ90" s="103"/>
      <c r="RQE90" s="102"/>
      <c r="RQF90" s="102"/>
      <c r="RQG90" s="103"/>
      <c r="RQL90" s="102"/>
      <c r="RQM90" s="102"/>
      <c r="RQN90" s="103"/>
      <c r="RQS90" s="102"/>
      <c r="RQT90" s="102"/>
      <c r="RQU90" s="103"/>
      <c r="RQZ90" s="102"/>
      <c r="RRA90" s="102"/>
      <c r="RRB90" s="103"/>
      <c r="RRG90" s="102"/>
      <c r="RRH90" s="102"/>
      <c r="RRI90" s="103"/>
      <c r="RRN90" s="102"/>
      <c r="RRO90" s="102"/>
      <c r="RRP90" s="103"/>
      <c r="RRU90" s="102"/>
      <c r="RRV90" s="102"/>
      <c r="RRW90" s="103"/>
      <c r="RSB90" s="102"/>
      <c r="RSC90" s="102"/>
      <c r="RSD90" s="103"/>
      <c r="RSI90" s="102"/>
      <c r="RSJ90" s="102"/>
      <c r="RSK90" s="103"/>
      <c r="RSP90" s="102"/>
      <c r="RSQ90" s="102"/>
      <c r="RSR90" s="103"/>
      <c r="RSW90" s="102"/>
      <c r="RSX90" s="102"/>
      <c r="RSY90" s="103"/>
      <c r="RTD90" s="102"/>
      <c r="RTE90" s="102"/>
      <c r="RTF90" s="103"/>
      <c r="RTK90" s="102"/>
      <c r="RTL90" s="102"/>
      <c r="RTM90" s="103"/>
      <c r="RTR90" s="102"/>
      <c r="RTS90" s="102"/>
      <c r="RTT90" s="103"/>
      <c r="RTY90" s="102"/>
      <c r="RTZ90" s="102"/>
      <c r="RUA90" s="103"/>
      <c r="RUF90" s="102"/>
      <c r="RUG90" s="102"/>
      <c r="RUH90" s="103"/>
      <c r="RUM90" s="102"/>
      <c r="RUN90" s="102"/>
      <c r="RUO90" s="103"/>
      <c r="RUT90" s="102"/>
      <c r="RUU90" s="102"/>
      <c r="RUV90" s="103"/>
      <c r="RVA90" s="102"/>
      <c r="RVB90" s="102"/>
      <c r="RVC90" s="103"/>
      <c r="RVH90" s="102"/>
      <c r="RVI90" s="102"/>
      <c r="RVJ90" s="103"/>
      <c r="RVO90" s="102"/>
      <c r="RVP90" s="102"/>
      <c r="RVQ90" s="103"/>
      <c r="RVV90" s="102"/>
      <c r="RVW90" s="102"/>
      <c r="RVX90" s="103"/>
      <c r="RWC90" s="102"/>
      <c r="RWD90" s="102"/>
      <c r="RWE90" s="103"/>
      <c r="RWJ90" s="102"/>
      <c r="RWK90" s="102"/>
      <c r="RWL90" s="103"/>
      <c r="RWQ90" s="102"/>
      <c r="RWR90" s="102"/>
      <c r="RWS90" s="103"/>
      <c r="RWX90" s="102"/>
      <c r="RWY90" s="102"/>
      <c r="RWZ90" s="103"/>
      <c r="RXE90" s="102"/>
      <c r="RXF90" s="102"/>
      <c r="RXG90" s="103"/>
      <c r="RXL90" s="102"/>
      <c r="RXM90" s="102"/>
      <c r="RXN90" s="103"/>
      <c r="RXS90" s="102"/>
      <c r="RXT90" s="102"/>
      <c r="RXU90" s="103"/>
      <c r="RXZ90" s="102"/>
      <c r="RYA90" s="102"/>
      <c r="RYB90" s="103"/>
      <c r="RYG90" s="102"/>
      <c r="RYH90" s="102"/>
      <c r="RYI90" s="103"/>
      <c r="RYN90" s="102"/>
      <c r="RYO90" s="102"/>
      <c r="RYP90" s="103"/>
      <c r="RYU90" s="102"/>
      <c r="RYV90" s="102"/>
      <c r="RYW90" s="103"/>
      <c r="RZB90" s="102"/>
      <c r="RZC90" s="102"/>
      <c r="RZD90" s="103"/>
      <c r="RZI90" s="102"/>
      <c r="RZJ90" s="102"/>
      <c r="RZK90" s="103"/>
      <c r="RZP90" s="102"/>
      <c r="RZQ90" s="102"/>
      <c r="RZR90" s="103"/>
      <c r="RZW90" s="102"/>
      <c r="RZX90" s="102"/>
      <c r="RZY90" s="103"/>
      <c r="SAD90" s="102"/>
      <c r="SAE90" s="102"/>
      <c r="SAF90" s="103"/>
      <c r="SAK90" s="102"/>
      <c r="SAL90" s="102"/>
      <c r="SAM90" s="103"/>
      <c r="SAR90" s="102"/>
      <c r="SAS90" s="102"/>
      <c r="SAT90" s="103"/>
      <c r="SAY90" s="102"/>
      <c r="SAZ90" s="102"/>
      <c r="SBA90" s="103"/>
      <c r="SBF90" s="102"/>
      <c r="SBG90" s="102"/>
      <c r="SBH90" s="103"/>
      <c r="SBM90" s="102"/>
      <c r="SBN90" s="102"/>
      <c r="SBO90" s="103"/>
      <c r="SBT90" s="102"/>
      <c r="SBU90" s="102"/>
      <c r="SBV90" s="103"/>
      <c r="SCA90" s="102"/>
      <c r="SCB90" s="102"/>
      <c r="SCC90" s="103"/>
      <c r="SCH90" s="102"/>
      <c r="SCI90" s="102"/>
      <c r="SCJ90" s="103"/>
      <c r="SCO90" s="102"/>
      <c r="SCP90" s="102"/>
      <c r="SCQ90" s="103"/>
      <c r="SCV90" s="102"/>
      <c r="SCW90" s="102"/>
      <c r="SCX90" s="103"/>
      <c r="SDC90" s="102"/>
      <c r="SDD90" s="102"/>
      <c r="SDE90" s="103"/>
      <c r="SDJ90" s="102"/>
      <c r="SDK90" s="102"/>
      <c r="SDL90" s="103"/>
      <c r="SDQ90" s="102"/>
      <c r="SDR90" s="102"/>
      <c r="SDS90" s="103"/>
      <c r="SDX90" s="102"/>
      <c r="SDY90" s="102"/>
      <c r="SDZ90" s="103"/>
      <c r="SEE90" s="102"/>
      <c r="SEF90" s="102"/>
      <c r="SEG90" s="103"/>
      <c r="SEL90" s="102"/>
      <c r="SEM90" s="102"/>
      <c r="SEN90" s="103"/>
      <c r="SES90" s="102"/>
      <c r="SET90" s="102"/>
      <c r="SEU90" s="103"/>
      <c r="SEZ90" s="102"/>
      <c r="SFA90" s="102"/>
      <c r="SFB90" s="103"/>
      <c r="SFG90" s="102"/>
      <c r="SFH90" s="102"/>
      <c r="SFI90" s="103"/>
      <c r="SFN90" s="102"/>
      <c r="SFO90" s="102"/>
      <c r="SFP90" s="103"/>
      <c r="SFU90" s="102"/>
      <c r="SFV90" s="102"/>
      <c r="SFW90" s="103"/>
      <c r="SGB90" s="102"/>
      <c r="SGC90" s="102"/>
      <c r="SGD90" s="103"/>
      <c r="SGI90" s="102"/>
      <c r="SGJ90" s="102"/>
      <c r="SGK90" s="103"/>
      <c r="SGP90" s="102"/>
      <c r="SGQ90" s="102"/>
      <c r="SGR90" s="103"/>
      <c r="SGW90" s="102"/>
      <c r="SGX90" s="102"/>
      <c r="SGY90" s="103"/>
      <c r="SHD90" s="102"/>
      <c r="SHE90" s="102"/>
      <c r="SHF90" s="103"/>
      <c r="SHK90" s="102"/>
      <c r="SHL90" s="102"/>
      <c r="SHM90" s="103"/>
      <c r="SHR90" s="102"/>
      <c r="SHS90" s="102"/>
      <c r="SHT90" s="103"/>
      <c r="SHY90" s="102"/>
      <c r="SHZ90" s="102"/>
      <c r="SIA90" s="103"/>
      <c r="SIF90" s="102"/>
      <c r="SIG90" s="102"/>
      <c r="SIH90" s="103"/>
      <c r="SIM90" s="102"/>
      <c r="SIN90" s="102"/>
      <c r="SIO90" s="103"/>
      <c r="SIT90" s="102"/>
      <c r="SIU90" s="102"/>
      <c r="SIV90" s="103"/>
      <c r="SJA90" s="102"/>
      <c r="SJB90" s="102"/>
      <c r="SJC90" s="103"/>
      <c r="SJH90" s="102"/>
      <c r="SJI90" s="102"/>
      <c r="SJJ90" s="103"/>
      <c r="SJO90" s="102"/>
      <c r="SJP90" s="102"/>
      <c r="SJQ90" s="103"/>
      <c r="SJV90" s="102"/>
      <c r="SJW90" s="102"/>
      <c r="SJX90" s="103"/>
      <c r="SKC90" s="102"/>
      <c r="SKD90" s="102"/>
      <c r="SKE90" s="103"/>
      <c r="SKJ90" s="102"/>
      <c r="SKK90" s="102"/>
      <c r="SKL90" s="103"/>
      <c r="SKQ90" s="102"/>
      <c r="SKR90" s="102"/>
      <c r="SKS90" s="103"/>
      <c r="SKX90" s="102"/>
      <c r="SKY90" s="102"/>
      <c r="SKZ90" s="103"/>
      <c r="SLE90" s="102"/>
      <c r="SLF90" s="102"/>
      <c r="SLG90" s="103"/>
      <c r="SLL90" s="102"/>
      <c r="SLM90" s="102"/>
      <c r="SLN90" s="103"/>
      <c r="SLS90" s="102"/>
      <c r="SLT90" s="102"/>
      <c r="SLU90" s="103"/>
      <c r="SLZ90" s="102"/>
      <c r="SMA90" s="102"/>
      <c r="SMB90" s="103"/>
      <c r="SMG90" s="102"/>
      <c r="SMH90" s="102"/>
      <c r="SMI90" s="103"/>
      <c r="SMN90" s="102"/>
      <c r="SMO90" s="102"/>
      <c r="SMP90" s="103"/>
      <c r="SMU90" s="102"/>
      <c r="SMV90" s="102"/>
      <c r="SMW90" s="103"/>
      <c r="SNB90" s="102"/>
      <c r="SNC90" s="102"/>
      <c r="SND90" s="103"/>
      <c r="SNI90" s="102"/>
      <c r="SNJ90" s="102"/>
      <c r="SNK90" s="103"/>
      <c r="SNP90" s="102"/>
      <c r="SNQ90" s="102"/>
      <c r="SNR90" s="103"/>
      <c r="SNW90" s="102"/>
      <c r="SNX90" s="102"/>
      <c r="SNY90" s="103"/>
      <c r="SOD90" s="102"/>
      <c r="SOE90" s="102"/>
      <c r="SOF90" s="103"/>
      <c r="SOK90" s="102"/>
      <c r="SOL90" s="102"/>
      <c r="SOM90" s="103"/>
      <c r="SOR90" s="102"/>
      <c r="SOS90" s="102"/>
      <c r="SOT90" s="103"/>
      <c r="SOY90" s="102"/>
      <c r="SOZ90" s="102"/>
      <c r="SPA90" s="103"/>
      <c r="SPF90" s="102"/>
      <c r="SPG90" s="102"/>
      <c r="SPH90" s="103"/>
      <c r="SPM90" s="102"/>
      <c r="SPN90" s="102"/>
      <c r="SPO90" s="103"/>
      <c r="SPT90" s="102"/>
      <c r="SPU90" s="102"/>
      <c r="SPV90" s="103"/>
      <c r="SQA90" s="102"/>
      <c r="SQB90" s="102"/>
      <c r="SQC90" s="103"/>
      <c r="SQH90" s="102"/>
      <c r="SQI90" s="102"/>
      <c r="SQJ90" s="103"/>
      <c r="SQO90" s="102"/>
      <c r="SQP90" s="102"/>
      <c r="SQQ90" s="103"/>
      <c r="SQV90" s="102"/>
      <c r="SQW90" s="102"/>
      <c r="SQX90" s="103"/>
      <c r="SRC90" s="102"/>
      <c r="SRD90" s="102"/>
      <c r="SRE90" s="103"/>
      <c r="SRJ90" s="102"/>
      <c r="SRK90" s="102"/>
      <c r="SRL90" s="103"/>
      <c r="SRQ90" s="102"/>
      <c r="SRR90" s="102"/>
      <c r="SRS90" s="103"/>
      <c r="SRX90" s="102"/>
      <c r="SRY90" s="102"/>
      <c r="SRZ90" s="103"/>
      <c r="SSE90" s="102"/>
      <c r="SSF90" s="102"/>
      <c r="SSG90" s="103"/>
      <c r="SSL90" s="102"/>
      <c r="SSM90" s="102"/>
      <c r="SSN90" s="103"/>
      <c r="SSS90" s="102"/>
      <c r="SST90" s="102"/>
      <c r="SSU90" s="103"/>
      <c r="SSZ90" s="102"/>
      <c r="STA90" s="102"/>
      <c r="STB90" s="103"/>
      <c r="STG90" s="102"/>
      <c r="STH90" s="102"/>
      <c r="STI90" s="103"/>
      <c r="STN90" s="102"/>
      <c r="STO90" s="102"/>
      <c r="STP90" s="103"/>
      <c r="STU90" s="102"/>
      <c r="STV90" s="102"/>
      <c r="STW90" s="103"/>
      <c r="SUB90" s="102"/>
      <c r="SUC90" s="102"/>
      <c r="SUD90" s="103"/>
      <c r="SUI90" s="102"/>
      <c r="SUJ90" s="102"/>
      <c r="SUK90" s="103"/>
      <c r="SUP90" s="102"/>
      <c r="SUQ90" s="102"/>
      <c r="SUR90" s="103"/>
      <c r="SUW90" s="102"/>
      <c r="SUX90" s="102"/>
      <c r="SUY90" s="103"/>
      <c r="SVD90" s="102"/>
      <c r="SVE90" s="102"/>
      <c r="SVF90" s="103"/>
      <c r="SVK90" s="102"/>
      <c r="SVL90" s="102"/>
      <c r="SVM90" s="103"/>
      <c r="SVR90" s="102"/>
      <c r="SVS90" s="102"/>
      <c r="SVT90" s="103"/>
      <c r="SVY90" s="102"/>
      <c r="SVZ90" s="102"/>
      <c r="SWA90" s="103"/>
      <c r="SWF90" s="102"/>
      <c r="SWG90" s="102"/>
      <c r="SWH90" s="103"/>
      <c r="SWM90" s="102"/>
      <c r="SWN90" s="102"/>
      <c r="SWO90" s="103"/>
      <c r="SWT90" s="102"/>
      <c r="SWU90" s="102"/>
      <c r="SWV90" s="103"/>
      <c r="SXA90" s="102"/>
      <c r="SXB90" s="102"/>
      <c r="SXC90" s="103"/>
      <c r="SXH90" s="102"/>
      <c r="SXI90" s="102"/>
      <c r="SXJ90" s="103"/>
      <c r="SXO90" s="102"/>
      <c r="SXP90" s="102"/>
      <c r="SXQ90" s="103"/>
      <c r="SXV90" s="102"/>
      <c r="SXW90" s="102"/>
      <c r="SXX90" s="103"/>
      <c r="SYC90" s="102"/>
      <c r="SYD90" s="102"/>
      <c r="SYE90" s="103"/>
      <c r="SYJ90" s="102"/>
      <c r="SYK90" s="102"/>
      <c r="SYL90" s="103"/>
      <c r="SYQ90" s="102"/>
      <c r="SYR90" s="102"/>
      <c r="SYS90" s="103"/>
      <c r="SYX90" s="102"/>
      <c r="SYY90" s="102"/>
      <c r="SYZ90" s="103"/>
      <c r="SZE90" s="102"/>
      <c r="SZF90" s="102"/>
      <c r="SZG90" s="103"/>
      <c r="SZL90" s="102"/>
      <c r="SZM90" s="102"/>
      <c r="SZN90" s="103"/>
      <c r="SZS90" s="102"/>
      <c r="SZT90" s="102"/>
      <c r="SZU90" s="103"/>
      <c r="SZZ90" s="102"/>
      <c r="TAA90" s="102"/>
      <c r="TAB90" s="103"/>
      <c r="TAG90" s="102"/>
      <c r="TAH90" s="102"/>
      <c r="TAI90" s="103"/>
      <c r="TAN90" s="102"/>
      <c r="TAO90" s="102"/>
      <c r="TAP90" s="103"/>
      <c r="TAU90" s="102"/>
      <c r="TAV90" s="102"/>
      <c r="TAW90" s="103"/>
      <c r="TBB90" s="102"/>
      <c r="TBC90" s="102"/>
      <c r="TBD90" s="103"/>
      <c r="TBI90" s="102"/>
      <c r="TBJ90" s="102"/>
      <c r="TBK90" s="103"/>
      <c r="TBP90" s="102"/>
      <c r="TBQ90" s="102"/>
      <c r="TBR90" s="103"/>
      <c r="TBW90" s="102"/>
      <c r="TBX90" s="102"/>
      <c r="TBY90" s="103"/>
      <c r="TCD90" s="102"/>
      <c r="TCE90" s="102"/>
      <c r="TCF90" s="103"/>
      <c r="TCK90" s="102"/>
      <c r="TCL90" s="102"/>
      <c r="TCM90" s="103"/>
      <c r="TCR90" s="102"/>
      <c r="TCS90" s="102"/>
      <c r="TCT90" s="103"/>
      <c r="TCY90" s="102"/>
      <c r="TCZ90" s="102"/>
      <c r="TDA90" s="103"/>
      <c r="TDF90" s="102"/>
      <c r="TDG90" s="102"/>
      <c r="TDH90" s="103"/>
      <c r="TDM90" s="102"/>
      <c r="TDN90" s="102"/>
      <c r="TDO90" s="103"/>
      <c r="TDT90" s="102"/>
      <c r="TDU90" s="102"/>
      <c r="TDV90" s="103"/>
      <c r="TEA90" s="102"/>
      <c r="TEB90" s="102"/>
      <c r="TEC90" s="103"/>
      <c r="TEH90" s="102"/>
      <c r="TEI90" s="102"/>
      <c r="TEJ90" s="103"/>
      <c r="TEO90" s="102"/>
      <c r="TEP90" s="102"/>
      <c r="TEQ90" s="103"/>
      <c r="TEV90" s="102"/>
      <c r="TEW90" s="102"/>
      <c r="TEX90" s="103"/>
      <c r="TFC90" s="102"/>
      <c r="TFD90" s="102"/>
      <c r="TFE90" s="103"/>
      <c r="TFJ90" s="102"/>
      <c r="TFK90" s="102"/>
      <c r="TFL90" s="103"/>
      <c r="TFQ90" s="102"/>
      <c r="TFR90" s="102"/>
      <c r="TFS90" s="103"/>
      <c r="TFX90" s="102"/>
      <c r="TFY90" s="102"/>
      <c r="TFZ90" s="103"/>
      <c r="TGE90" s="102"/>
      <c r="TGF90" s="102"/>
      <c r="TGG90" s="103"/>
      <c r="TGL90" s="102"/>
      <c r="TGM90" s="102"/>
      <c r="TGN90" s="103"/>
      <c r="TGS90" s="102"/>
      <c r="TGT90" s="102"/>
      <c r="TGU90" s="103"/>
      <c r="TGZ90" s="102"/>
      <c r="THA90" s="102"/>
      <c r="THB90" s="103"/>
      <c r="THG90" s="102"/>
      <c r="THH90" s="102"/>
      <c r="THI90" s="103"/>
      <c r="THN90" s="102"/>
      <c r="THO90" s="102"/>
      <c r="THP90" s="103"/>
      <c r="THU90" s="102"/>
      <c r="THV90" s="102"/>
      <c r="THW90" s="103"/>
      <c r="TIB90" s="102"/>
      <c r="TIC90" s="102"/>
      <c r="TID90" s="103"/>
      <c r="TII90" s="102"/>
      <c r="TIJ90" s="102"/>
      <c r="TIK90" s="103"/>
      <c r="TIP90" s="102"/>
      <c r="TIQ90" s="102"/>
      <c r="TIR90" s="103"/>
      <c r="TIW90" s="102"/>
      <c r="TIX90" s="102"/>
      <c r="TIY90" s="103"/>
      <c r="TJD90" s="102"/>
      <c r="TJE90" s="102"/>
      <c r="TJF90" s="103"/>
      <c r="TJK90" s="102"/>
      <c r="TJL90" s="102"/>
      <c r="TJM90" s="103"/>
      <c r="TJR90" s="102"/>
      <c r="TJS90" s="102"/>
      <c r="TJT90" s="103"/>
      <c r="TJY90" s="102"/>
      <c r="TJZ90" s="102"/>
      <c r="TKA90" s="103"/>
      <c r="TKF90" s="102"/>
      <c r="TKG90" s="102"/>
      <c r="TKH90" s="103"/>
      <c r="TKM90" s="102"/>
      <c r="TKN90" s="102"/>
      <c r="TKO90" s="103"/>
      <c r="TKT90" s="102"/>
      <c r="TKU90" s="102"/>
      <c r="TKV90" s="103"/>
      <c r="TLA90" s="102"/>
      <c r="TLB90" s="102"/>
      <c r="TLC90" s="103"/>
      <c r="TLH90" s="102"/>
      <c r="TLI90" s="102"/>
      <c r="TLJ90" s="103"/>
      <c r="TLO90" s="102"/>
      <c r="TLP90" s="102"/>
      <c r="TLQ90" s="103"/>
      <c r="TLV90" s="102"/>
      <c r="TLW90" s="102"/>
      <c r="TLX90" s="103"/>
      <c r="TMC90" s="102"/>
      <c r="TMD90" s="102"/>
      <c r="TME90" s="103"/>
      <c r="TMJ90" s="102"/>
      <c r="TMK90" s="102"/>
      <c r="TML90" s="103"/>
      <c r="TMQ90" s="102"/>
      <c r="TMR90" s="102"/>
      <c r="TMS90" s="103"/>
      <c r="TMX90" s="102"/>
      <c r="TMY90" s="102"/>
      <c r="TMZ90" s="103"/>
      <c r="TNE90" s="102"/>
      <c r="TNF90" s="102"/>
      <c r="TNG90" s="103"/>
      <c r="TNL90" s="102"/>
      <c r="TNM90" s="102"/>
      <c r="TNN90" s="103"/>
      <c r="TNS90" s="102"/>
      <c r="TNT90" s="102"/>
      <c r="TNU90" s="103"/>
      <c r="TNZ90" s="102"/>
      <c r="TOA90" s="102"/>
      <c r="TOB90" s="103"/>
      <c r="TOG90" s="102"/>
      <c r="TOH90" s="102"/>
      <c r="TOI90" s="103"/>
      <c r="TON90" s="102"/>
      <c r="TOO90" s="102"/>
      <c r="TOP90" s="103"/>
      <c r="TOU90" s="102"/>
      <c r="TOV90" s="102"/>
      <c r="TOW90" s="103"/>
      <c r="TPB90" s="102"/>
      <c r="TPC90" s="102"/>
      <c r="TPD90" s="103"/>
      <c r="TPI90" s="102"/>
      <c r="TPJ90" s="102"/>
      <c r="TPK90" s="103"/>
      <c r="TPP90" s="102"/>
      <c r="TPQ90" s="102"/>
      <c r="TPR90" s="103"/>
      <c r="TPW90" s="102"/>
      <c r="TPX90" s="102"/>
      <c r="TPY90" s="103"/>
      <c r="TQD90" s="102"/>
      <c r="TQE90" s="102"/>
      <c r="TQF90" s="103"/>
      <c r="TQK90" s="102"/>
      <c r="TQL90" s="102"/>
      <c r="TQM90" s="103"/>
      <c r="TQR90" s="102"/>
      <c r="TQS90" s="102"/>
      <c r="TQT90" s="103"/>
      <c r="TQY90" s="102"/>
      <c r="TQZ90" s="102"/>
      <c r="TRA90" s="103"/>
      <c r="TRF90" s="102"/>
      <c r="TRG90" s="102"/>
      <c r="TRH90" s="103"/>
      <c r="TRM90" s="102"/>
      <c r="TRN90" s="102"/>
      <c r="TRO90" s="103"/>
      <c r="TRT90" s="102"/>
      <c r="TRU90" s="102"/>
      <c r="TRV90" s="103"/>
      <c r="TSA90" s="102"/>
      <c r="TSB90" s="102"/>
      <c r="TSC90" s="103"/>
      <c r="TSH90" s="102"/>
      <c r="TSI90" s="102"/>
      <c r="TSJ90" s="103"/>
      <c r="TSO90" s="102"/>
      <c r="TSP90" s="102"/>
      <c r="TSQ90" s="103"/>
      <c r="TSV90" s="102"/>
      <c r="TSW90" s="102"/>
      <c r="TSX90" s="103"/>
      <c r="TTC90" s="102"/>
      <c r="TTD90" s="102"/>
      <c r="TTE90" s="103"/>
      <c r="TTJ90" s="102"/>
      <c r="TTK90" s="102"/>
      <c r="TTL90" s="103"/>
      <c r="TTQ90" s="102"/>
      <c r="TTR90" s="102"/>
      <c r="TTS90" s="103"/>
      <c r="TTX90" s="102"/>
      <c r="TTY90" s="102"/>
      <c r="TTZ90" s="103"/>
      <c r="TUE90" s="102"/>
      <c r="TUF90" s="102"/>
      <c r="TUG90" s="103"/>
      <c r="TUL90" s="102"/>
      <c r="TUM90" s="102"/>
      <c r="TUN90" s="103"/>
      <c r="TUS90" s="102"/>
      <c r="TUT90" s="102"/>
      <c r="TUU90" s="103"/>
      <c r="TUZ90" s="102"/>
      <c r="TVA90" s="102"/>
      <c r="TVB90" s="103"/>
      <c r="TVG90" s="102"/>
      <c r="TVH90" s="102"/>
      <c r="TVI90" s="103"/>
      <c r="TVN90" s="102"/>
      <c r="TVO90" s="102"/>
      <c r="TVP90" s="103"/>
      <c r="TVU90" s="102"/>
      <c r="TVV90" s="102"/>
      <c r="TVW90" s="103"/>
      <c r="TWB90" s="102"/>
      <c r="TWC90" s="102"/>
      <c r="TWD90" s="103"/>
      <c r="TWI90" s="102"/>
      <c r="TWJ90" s="102"/>
      <c r="TWK90" s="103"/>
      <c r="TWP90" s="102"/>
      <c r="TWQ90" s="102"/>
      <c r="TWR90" s="103"/>
      <c r="TWW90" s="102"/>
      <c r="TWX90" s="102"/>
      <c r="TWY90" s="103"/>
      <c r="TXD90" s="102"/>
      <c r="TXE90" s="102"/>
      <c r="TXF90" s="103"/>
      <c r="TXK90" s="102"/>
      <c r="TXL90" s="102"/>
      <c r="TXM90" s="103"/>
      <c r="TXR90" s="102"/>
      <c r="TXS90" s="102"/>
      <c r="TXT90" s="103"/>
      <c r="TXY90" s="102"/>
      <c r="TXZ90" s="102"/>
      <c r="TYA90" s="103"/>
      <c r="TYF90" s="102"/>
      <c r="TYG90" s="102"/>
      <c r="TYH90" s="103"/>
      <c r="TYM90" s="102"/>
      <c r="TYN90" s="102"/>
      <c r="TYO90" s="103"/>
      <c r="TYT90" s="102"/>
      <c r="TYU90" s="102"/>
      <c r="TYV90" s="103"/>
      <c r="TZA90" s="102"/>
      <c r="TZB90" s="102"/>
      <c r="TZC90" s="103"/>
      <c r="TZH90" s="102"/>
      <c r="TZI90" s="102"/>
      <c r="TZJ90" s="103"/>
      <c r="TZO90" s="102"/>
      <c r="TZP90" s="102"/>
      <c r="TZQ90" s="103"/>
      <c r="TZV90" s="102"/>
      <c r="TZW90" s="102"/>
      <c r="TZX90" s="103"/>
      <c r="UAC90" s="102"/>
      <c r="UAD90" s="102"/>
      <c r="UAE90" s="103"/>
      <c r="UAJ90" s="102"/>
      <c r="UAK90" s="102"/>
      <c r="UAL90" s="103"/>
      <c r="UAQ90" s="102"/>
      <c r="UAR90" s="102"/>
      <c r="UAS90" s="103"/>
      <c r="UAX90" s="102"/>
      <c r="UAY90" s="102"/>
      <c r="UAZ90" s="103"/>
      <c r="UBE90" s="102"/>
      <c r="UBF90" s="102"/>
      <c r="UBG90" s="103"/>
      <c r="UBL90" s="102"/>
      <c r="UBM90" s="102"/>
      <c r="UBN90" s="103"/>
      <c r="UBS90" s="102"/>
      <c r="UBT90" s="102"/>
      <c r="UBU90" s="103"/>
      <c r="UBZ90" s="102"/>
      <c r="UCA90" s="102"/>
      <c r="UCB90" s="103"/>
      <c r="UCG90" s="102"/>
      <c r="UCH90" s="102"/>
      <c r="UCI90" s="103"/>
      <c r="UCN90" s="102"/>
      <c r="UCO90" s="102"/>
      <c r="UCP90" s="103"/>
      <c r="UCU90" s="102"/>
      <c r="UCV90" s="102"/>
      <c r="UCW90" s="103"/>
      <c r="UDB90" s="102"/>
      <c r="UDC90" s="102"/>
      <c r="UDD90" s="103"/>
      <c r="UDI90" s="102"/>
      <c r="UDJ90" s="102"/>
      <c r="UDK90" s="103"/>
      <c r="UDP90" s="102"/>
      <c r="UDQ90" s="102"/>
      <c r="UDR90" s="103"/>
      <c r="UDW90" s="102"/>
      <c r="UDX90" s="102"/>
      <c r="UDY90" s="103"/>
      <c r="UED90" s="102"/>
      <c r="UEE90" s="102"/>
      <c r="UEF90" s="103"/>
      <c r="UEK90" s="102"/>
      <c r="UEL90" s="102"/>
      <c r="UEM90" s="103"/>
      <c r="UER90" s="102"/>
      <c r="UES90" s="102"/>
      <c r="UET90" s="103"/>
      <c r="UEY90" s="102"/>
      <c r="UEZ90" s="102"/>
      <c r="UFA90" s="103"/>
      <c r="UFF90" s="102"/>
      <c r="UFG90" s="102"/>
      <c r="UFH90" s="103"/>
      <c r="UFM90" s="102"/>
      <c r="UFN90" s="102"/>
      <c r="UFO90" s="103"/>
      <c r="UFT90" s="102"/>
      <c r="UFU90" s="102"/>
      <c r="UFV90" s="103"/>
      <c r="UGA90" s="102"/>
      <c r="UGB90" s="102"/>
      <c r="UGC90" s="103"/>
      <c r="UGH90" s="102"/>
      <c r="UGI90" s="102"/>
      <c r="UGJ90" s="103"/>
      <c r="UGO90" s="102"/>
      <c r="UGP90" s="102"/>
      <c r="UGQ90" s="103"/>
      <c r="UGV90" s="102"/>
      <c r="UGW90" s="102"/>
      <c r="UGX90" s="103"/>
      <c r="UHC90" s="102"/>
      <c r="UHD90" s="102"/>
      <c r="UHE90" s="103"/>
      <c r="UHJ90" s="102"/>
      <c r="UHK90" s="102"/>
      <c r="UHL90" s="103"/>
      <c r="UHQ90" s="102"/>
      <c r="UHR90" s="102"/>
      <c r="UHS90" s="103"/>
      <c r="UHX90" s="102"/>
      <c r="UHY90" s="102"/>
      <c r="UHZ90" s="103"/>
      <c r="UIE90" s="102"/>
      <c r="UIF90" s="102"/>
      <c r="UIG90" s="103"/>
      <c r="UIL90" s="102"/>
      <c r="UIM90" s="102"/>
      <c r="UIN90" s="103"/>
      <c r="UIS90" s="102"/>
      <c r="UIT90" s="102"/>
      <c r="UIU90" s="103"/>
      <c r="UIZ90" s="102"/>
      <c r="UJA90" s="102"/>
      <c r="UJB90" s="103"/>
      <c r="UJG90" s="102"/>
      <c r="UJH90" s="102"/>
      <c r="UJI90" s="103"/>
      <c r="UJN90" s="102"/>
      <c r="UJO90" s="102"/>
      <c r="UJP90" s="103"/>
      <c r="UJU90" s="102"/>
      <c r="UJV90" s="102"/>
      <c r="UJW90" s="103"/>
      <c r="UKB90" s="102"/>
      <c r="UKC90" s="102"/>
      <c r="UKD90" s="103"/>
      <c r="UKI90" s="102"/>
      <c r="UKJ90" s="102"/>
      <c r="UKK90" s="103"/>
      <c r="UKP90" s="102"/>
      <c r="UKQ90" s="102"/>
      <c r="UKR90" s="103"/>
      <c r="UKW90" s="102"/>
      <c r="UKX90" s="102"/>
      <c r="UKY90" s="103"/>
      <c r="ULD90" s="102"/>
      <c r="ULE90" s="102"/>
      <c r="ULF90" s="103"/>
      <c r="ULK90" s="102"/>
      <c r="ULL90" s="102"/>
      <c r="ULM90" s="103"/>
      <c r="ULR90" s="102"/>
      <c r="ULS90" s="102"/>
      <c r="ULT90" s="103"/>
      <c r="ULY90" s="102"/>
      <c r="ULZ90" s="102"/>
      <c r="UMA90" s="103"/>
      <c r="UMF90" s="102"/>
      <c r="UMG90" s="102"/>
      <c r="UMH90" s="103"/>
      <c r="UMM90" s="102"/>
      <c r="UMN90" s="102"/>
      <c r="UMO90" s="103"/>
      <c r="UMT90" s="102"/>
      <c r="UMU90" s="102"/>
      <c r="UMV90" s="103"/>
      <c r="UNA90" s="102"/>
      <c r="UNB90" s="102"/>
      <c r="UNC90" s="103"/>
      <c r="UNH90" s="102"/>
      <c r="UNI90" s="102"/>
      <c r="UNJ90" s="103"/>
      <c r="UNO90" s="102"/>
      <c r="UNP90" s="102"/>
      <c r="UNQ90" s="103"/>
      <c r="UNV90" s="102"/>
      <c r="UNW90" s="102"/>
      <c r="UNX90" s="103"/>
      <c r="UOC90" s="102"/>
      <c r="UOD90" s="102"/>
      <c r="UOE90" s="103"/>
      <c r="UOJ90" s="102"/>
      <c r="UOK90" s="102"/>
      <c r="UOL90" s="103"/>
      <c r="UOQ90" s="102"/>
      <c r="UOR90" s="102"/>
      <c r="UOS90" s="103"/>
      <c r="UOX90" s="102"/>
      <c r="UOY90" s="102"/>
      <c r="UOZ90" s="103"/>
      <c r="UPE90" s="102"/>
      <c r="UPF90" s="102"/>
      <c r="UPG90" s="103"/>
      <c r="UPL90" s="102"/>
      <c r="UPM90" s="102"/>
      <c r="UPN90" s="103"/>
      <c r="UPS90" s="102"/>
      <c r="UPT90" s="102"/>
      <c r="UPU90" s="103"/>
      <c r="UPZ90" s="102"/>
      <c r="UQA90" s="102"/>
      <c r="UQB90" s="103"/>
      <c r="UQG90" s="102"/>
      <c r="UQH90" s="102"/>
      <c r="UQI90" s="103"/>
      <c r="UQN90" s="102"/>
      <c r="UQO90" s="102"/>
      <c r="UQP90" s="103"/>
      <c r="UQU90" s="102"/>
      <c r="UQV90" s="102"/>
      <c r="UQW90" s="103"/>
      <c r="URB90" s="102"/>
      <c r="URC90" s="102"/>
      <c r="URD90" s="103"/>
      <c r="URI90" s="102"/>
      <c r="URJ90" s="102"/>
      <c r="URK90" s="103"/>
      <c r="URP90" s="102"/>
      <c r="URQ90" s="102"/>
      <c r="URR90" s="103"/>
      <c r="URW90" s="102"/>
      <c r="URX90" s="102"/>
      <c r="URY90" s="103"/>
      <c r="USD90" s="102"/>
      <c r="USE90" s="102"/>
      <c r="USF90" s="103"/>
      <c r="USK90" s="102"/>
      <c r="USL90" s="102"/>
      <c r="USM90" s="103"/>
      <c r="USR90" s="102"/>
      <c r="USS90" s="102"/>
      <c r="UST90" s="103"/>
      <c r="USY90" s="102"/>
      <c r="USZ90" s="102"/>
      <c r="UTA90" s="103"/>
      <c r="UTF90" s="102"/>
      <c r="UTG90" s="102"/>
      <c r="UTH90" s="103"/>
      <c r="UTM90" s="102"/>
      <c r="UTN90" s="102"/>
      <c r="UTO90" s="103"/>
      <c r="UTT90" s="102"/>
      <c r="UTU90" s="102"/>
      <c r="UTV90" s="103"/>
      <c r="UUA90" s="102"/>
      <c r="UUB90" s="102"/>
      <c r="UUC90" s="103"/>
      <c r="UUH90" s="102"/>
      <c r="UUI90" s="102"/>
      <c r="UUJ90" s="103"/>
      <c r="UUO90" s="102"/>
      <c r="UUP90" s="102"/>
      <c r="UUQ90" s="103"/>
      <c r="UUV90" s="102"/>
      <c r="UUW90" s="102"/>
      <c r="UUX90" s="103"/>
      <c r="UVC90" s="102"/>
      <c r="UVD90" s="102"/>
      <c r="UVE90" s="103"/>
      <c r="UVJ90" s="102"/>
      <c r="UVK90" s="102"/>
      <c r="UVL90" s="103"/>
      <c r="UVQ90" s="102"/>
      <c r="UVR90" s="102"/>
      <c r="UVS90" s="103"/>
      <c r="UVX90" s="102"/>
      <c r="UVY90" s="102"/>
      <c r="UVZ90" s="103"/>
      <c r="UWE90" s="102"/>
      <c r="UWF90" s="102"/>
      <c r="UWG90" s="103"/>
      <c r="UWL90" s="102"/>
      <c r="UWM90" s="102"/>
      <c r="UWN90" s="103"/>
      <c r="UWS90" s="102"/>
      <c r="UWT90" s="102"/>
      <c r="UWU90" s="103"/>
      <c r="UWZ90" s="102"/>
      <c r="UXA90" s="102"/>
      <c r="UXB90" s="103"/>
      <c r="UXG90" s="102"/>
      <c r="UXH90" s="102"/>
      <c r="UXI90" s="103"/>
      <c r="UXN90" s="102"/>
      <c r="UXO90" s="102"/>
      <c r="UXP90" s="103"/>
      <c r="UXU90" s="102"/>
      <c r="UXV90" s="102"/>
      <c r="UXW90" s="103"/>
      <c r="UYB90" s="102"/>
      <c r="UYC90" s="102"/>
      <c r="UYD90" s="103"/>
      <c r="UYI90" s="102"/>
      <c r="UYJ90" s="102"/>
      <c r="UYK90" s="103"/>
      <c r="UYP90" s="102"/>
      <c r="UYQ90" s="102"/>
      <c r="UYR90" s="103"/>
      <c r="UYW90" s="102"/>
      <c r="UYX90" s="102"/>
      <c r="UYY90" s="103"/>
      <c r="UZD90" s="102"/>
      <c r="UZE90" s="102"/>
      <c r="UZF90" s="103"/>
      <c r="UZK90" s="102"/>
      <c r="UZL90" s="102"/>
      <c r="UZM90" s="103"/>
      <c r="UZR90" s="102"/>
      <c r="UZS90" s="102"/>
      <c r="UZT90" s="103"/>
      <c r="UZY90" s="102"/>
      <c r="UZZ90" s="102"/>
      <c r="VAA90" s="103"/>
      <c r="VAF90" s="102"/>
      <c r="VAG90" s="102"/>
      <c r="VAH90" s="103"/>
      <c r="VAM90" s="102"/>
      <c r="VAN90" s="102"/>
      <c r="VAO90" s="103"/>
      <c r="VAT90" s="102"/>
      <c r="VAU90" s="102"/>
      <c r="VAV90" s="103"/>
      <c r="VBA90" s="102"/>
      <c r="VBB90" s="102"/>
      <c r="VBC90" s="103"/>
      <c r="VBH90" s="102"/>
      <c r="VBI90" s="102"/>
      <c r="VBJ90" s="103"/>
      <c r="VBO90" s="102"/>
      <c r="VBP90" s="102"/>
      <c r="VBQ90" s="103"/>
      <c r="VBV90" s="102"/>
      <c r="VBW90" s="102"/>
      <c r="VBX90" s="103"/>
      <c r="VCC90" s="102"/>
      <c r="VCD90" s="102"/>
      <c r="VCE90" s="103"/>
      <c r="VCJ90" s="102"/>
      <c r="VCK90" s="102"/>
      <c r="VCL90" s="103"/>
      <c r="VCQ90" s="102"/>
      <c r="VCR90" s="102"/>
      <c r="VCS90" s="103"/>
      <c r="VCX90" s="102"/>
      <c r="VCY90" s="102"/>
      <c r="VCZ90" s="103"/>
      <c r="VDE90" s="102"/>
      <c r="VDF90" s="102"/>
      <c r="VDG90" s="103"/>
      <c r="VDL90" s="102"/>
      <c r="VDM90" s="102"/>
      <c r="VDN90" s="103"/>
      <c r="VDS90" s="102"/>
      <c r="VDT90" s="102"/>
      <c r="VDU90" s="103"/>
      <c r="VDZ90" s="102"/>
      <c r="VEA90" s="102"/>
      <c r="VEB90" s="103"/>
      <c r="VEG90" s="102"/>
      <c r="VEH90" s="102"/>
      <c r="VEI90" s="103"/>
      <c r="VEN90" s="102"/>
      <c r="VEO90" s="102"/>
      <c r="VEP90" s="103"/>
      <c r="VEU90" s="102"/>
      <c r="VEV90" s="102"/>
      <c r="VEW90" s="103"/>
      <c r="VFB90" s="102"/>
      <c r="VFC90" s="102"/>
      <c r="VFD90" s="103"/>
      <c r="VFI90" s="102"/>
      <c r="VFJ90" s="102"/>
      <c r="VFK90" s="103"/>
      <c r="VFP90" s="102"/>
      <c r="VFQ90" s="102"/>
      <c r="VFR90" s="103"/>
      <c r="VFW90" s="102"/>
      <c r="VFX90" s="102"/>
      <c r="VFY90" s="103"/>
      <c r="VGD90" s="102"/>
      <c r="VGE90" s="102"/>
      <c r="VGF90" s="103"/>
      <c r="VGK90" s="102"/>
      <c r="VGL90" s="102"/>
      <c r="VGM90" s="103"/>
      <c r="VGR90" s="102"/>
      <c r="VGS90" s="102"/>
      <c r="VGT90" s="103"/>
      <c r="VGY90" s="102"/>
      <c r="VGZ90" s="102"/>
      <c r="VHA90" s="103"/>
      <c r="VHF90" s="102"/>
      <c r="VHG90" s="102"/>
      <c r="VHH90" s="103"/>
      <c r="VHM90" s="102"/>
      <c r="VHN90" s="102"/>
      <c r="VHO90" s="103"/>
      <c r="VHT90" s="102"/>
      <c r="VHU90" s="102"/>
      <c r="VHV90" s="103"/>
      <c r="VIA90" s="102"/>
      <c r="VIB90" s="102"/>
      <c r="VIC90" s="103"/>
      <c r="VIH90" s="102"/>
      <c r="VII90" s="102"/>
      <c r="VIJ90" s="103"/>
      <c r="VIO90" s="102"/>
      <c r="VIP90" s="102"/>
      <c r="VIQ90" s="103"/>
      <c r="VIV90" s="102"/>
      <c r="VIW90" s="102"/>
      <c r="VIX90" s="103"/>
      <c r="VJC90" s="102"/>
      <c r="VJD90" s="102"/>
      <c r="VJE90" s="103"/>
      <c r="VJJ90" s="102"/>
      <c r="VJK90" s="102"/>
      <c r="VJL90" s="103"/>
      <c r="VJQ90" s="102"/>
      <c r="VJR90" s="102"/>
      <c r="VJS90" s="103"/>
      <c r="VJX90" s="102"/>
      <c r="VJY90" s="102"/>
      <c r="VJZ90" s="103"/>
      <c r="VKE90" s="102"/>
      <c r="VKF90" s="102"/>
      <c r="VKG90" s="103"/>
      <c r="VKL90" s="102"/>
      <c r="VKM90" s="102"/>
      <c r="VKN90" s="103"/>
      <c r="VKS90" s="102"/>
      <c r="VKT90" s="102"/>
      <c r="VKU90" s="103"/>
      <c r="VKZ90" s="102"/>
      <c r="VLA90" s="102"/>
      <c r="VLB90" s="103"/>
      <c r="VLG90" s="102"/>
      <c r="VLH90" s="102"/>
      <c r="VLI90" s="103"/>
      <c r="VLN90" s="102"/>
      <c r="VLO90" s="102"/>
      <c r="VLP90" s="103"/>
      <c r="VLU90" s="102"/>
      <c r="VLV90" s="102"/>
      <c r="VLW90" s="103"/>
      <c r="VMB90" s="102"/>
      <c r="VMC90" s="102"/>
      <c r="VMD90" s="103"/>
      <c r="VMI90" s="102"/>
      <c r="VMJ90" s="102"/>
      <c r="VMK90" s="103"/>
      <c r="VMP90" s="102"/>
      <c r="VMQ90" s="102"/>
      <c r="VMR90" s="103"/>
      <c r="VMW90" s="102"/>
      <c r="VMX90" s="102"/>
      <c r="VMY90" s="103"/>
      <c r="VND90" s="102"/>
      <c r="VNE90" s="102"/>
      <c r="VNF90" s="103"/>
      <c r="VNK90" s="102"/>
      <c r="VNL90" s="102"/>
      <c r="VNM90" s="103"/>
      <c r="VNR90" s="102"/>
      <c r="VNS90" s="102"/>
      <c r="VNT90" s="103"/>
      <c r="VNY90" s="102"/>
      <c r="VNZ90" s="102"/>
      <c r="VOA90" s="103"/>
      <c r="VOF90" s="102"/>
      <c r="VOG90" s="102"/>
      <c r="VOH90" s="103"/>
      <c r="VOM90" s="102"/>
      <c r="VON90" s="102"/>
      <c r="VOO90" s="103"/>
      <c r="VOT90" s="102"/>
      <c r="VOU90" s="102"/>
      <c r="VOV90" s="103"/>
      <c r="VPA90" s="102"/>
      <c r="VPB90" s="102"/>
      <c r="VPC90" s="103"/>
      <c r="VPH90" s="102"/>
      <c r="VPI90" s="102"/>
      <c r="VPJ90" s="103"/>
      <c r="VPO90" s="102"/>
      <c r="VPP90" s="102"/>
      <c r="VPQ90" s="103"/>
      <c r="VPV90" s="102"/>
      <c r="VPW90" s="102"/>
      <c r="VPX90" s="103"/>
      <c r="VQC90" s="102"/>
      <c r="VQD90" s="102"/>
      <c r="VQE90" s="103"/>
      <c r="VQJ90" s="102"/>
      <c r="VQK90" s="102"/>
      <c r="VQL90" s="103"/>
      <c r="VQQ90" s="102"/>
      <c r="VQR90" s="102"/>
      <c r="VQS90" s="103"/>
      <c r="VQX90" s="102"/>
      <c r="VQY90" s="102"/>
      <c r="VQZ90" s="103"/>
      <c r="VRE90" s="102"/>
      <c r="VRF90" s="102"/>
      <c r="VRG90" s="103"/>
      <c r="VRL90" s="102"/>
      <c r="VRM90" s="102"/>
      <c r="VRN90" s="103"/>
      <c r="VRS90" s="102"/>
      <c r="VRT90" s="102"/>
      <c r="VRU90" s="103"/>
      <c r="VRZ90" s="102"/>
      <c r="VSA90" s="102"/>
      <c r="VSB90" s="103"/>
      <c r="VSG90" s="102"/>
      <c r="VSH90" s="102"/>
      <c r="VSI90" s="103"/>
      <c r="VSN90" s="102"/>
      <c r="VSO90" s="102"/>
      <c r="VSP90" s="103"/>
      <c r="VSU90" s="102"/>
      <c r="VSV90" s="102"/>
      <c r="VSW90" s="103"/>
      <c r="VTB90" s="102"/>
      <c r="VTC90" s="102"/>
      <c r="VTD90" s="103"/>
      <c r="VTI90" s="102"/>
      <c r="VTJ90" s="102"/>
      <c r="VTK90" s="103"/>
      <c r="VTP90" s="102"/>
      <c r="VTQ90" s="102"/>
      <c r="VTR90" s="103"/>
      <c r="VTW90" s="102"/>
      <c r="VTX90" s="102"/>
      <c r="VTY90" s="103"/>
      <c r="VUD90" s="102"/>
      <c r="VUE90" s="102"/>
      <c r="VUF90" s="103"/>
      <c r="VUK90" s="102"/>
      <c r="VUL90" s="102"/>
      <c r="VUM90" s="103"/>
      <c r="VUR90" s="102"/>
      <c r="VUS90" s="102"/>
      <c r="VUT90" s="103"/>
      <c r="VUY90" s="102"/>
      <c r="VUZ90" s="102"/>
      <c r="VVA90" s="103"/>
      <c r="VVF90" s="102"/>
      <c r="VVG90" s="102"/>
      <c r="VVH90" s="103"/>
      <c r="VVM90" s="102"/>
      <c r="VVN90" s="102"/>
      <c r="VVO90" s="103"/>
      <c r="VVT90" s="102"/>
      <c r="VVU90" s="102"/>
      <c r="VVV90" s="103"/>
      <c r="VWA90" s="102"/>
      <c r="VWB90" s="102"/>
      <c r="VWC90" s="103"/>
      <c r="VWH90" s="102"/>
      <c r="VWI90" s="102"/>
      <c r="VWJ90" s="103"/>
      <c r="VWO90" s="102"/>
      <c r="VWP90" s="102"/>
      <c r="VWQ90" s="103"/>
      <c r="VWV90" s="102"/>
      <c r="VWW90" s="102"/>
      <c r="VWX90" s="103"/>
      <c r="VXC90" s="102"/>
      <c r="VXD90" s="102"/>
      <c r="VXE90" s="103"/>
      <c r="VXJ90" s="102"/>
      <c r="VXK90" s="102"/>
      <c r="VXL90" s="103"/>
      <c r="VXQ90" s="102"/>
      <c r="VXR90" s="102"/>
      <c r="VXS90" s="103"/>
      <c r="VXX90" s="102"/>
      <c r="VXY90" s="102"/>
      <c r="VXZ90" s="103"/>
      <c r="VYE90" s="102"/>
      <c r="VYF90" s="102"/>
      <c r="VYG90" s="103"/>
      <c r="VYL90" s="102"/>
      <c r="VYM90" s="102"/>
      <c r="VYN90" s="103"/>
      <c r="VYS90" s="102"/>
      <c r="VYT90" s="102"/>
      <c r="VYU90" s="103"/>
      <c r="VYZ90" s="102"/>
      <c r="VZA90" s="102"/>
      <c r="VZB90" s="103"/>
      <c r="VZG90" s="102"/>
      <c r="VZH90" s="102"/>
      <c r="VZI90" s="103"/>
      <c r="VZN90" s="102"/>
      <c r="VZO90" s="102"/>
      <c r="VZP90" s="103"/>
      <c r="VZU90" s="102"/>
      <c r="VZV90" s="102"/>
      <c r="VZW90" s="103"/>
      <c r="WAB90" s="102"/>
      <c r="WAC90" s="102"/>
      <c r="WAD90" s="103"/>
      <c r="WAI90" s="102"/>
      <c r="WAJ90" s="102"/>
      <c r="WAK90" s="103"/>
      <c r="WAP90" s="102"/>
      <c r="WAQ90" s="102"/>
      <c r="WAR90" s="103"/>
      <c r="WAW90" s="102"/>
      <c r="WAX90" s="102"/>
      <c r="WAY90" s="103"/>
      <c r="WBD90" s="102"/>
      <c r="WBE90" s="102"/>
      <c r="WBF90" s="103"/>
      <c r="WBK90" s="102"/>
      <c r="WBL90" s="102"/>
      <c r="WBM90" s="103"/>
      <c r="WBR90" s="102"/>
      <c r="WBS90" s="102"/>
      <c r="WBT90" s="103"/>
      <c r="WBY90" s="102"/>
      <c r="WBZ90" s="102"/>
      <c r="WCA90" s="103"/>
      <c r="WCF90" s="102"/>
      <c r="WCG90" s="102"/>
      <c r="WCH90" s="103"/>
      <c r="WCM90" s="102"/>
      <c r="WCN90" s="102"/>
      <c r="WCO90" s="103"/>
      <c r="WCT90" s="102"/>
      <c r="WCU90" s="102"/>
      <c r="WCV90" s="103"/>
      <c r="WDA90" s="102"/>
      <c r="WDB90" s="102"/>
      <c r="WDC90" s="103"/>
      <c r="WDH90" s="102"/>
      <c r="WDI90" s="102"/>
      <c r="WDJ90" s="103"/>
      <c r="WDO90" s="102"/>
      <c r="WDP90" s="102"/>
      <c r="WDQ90" s="103"/>
      <c r="WDV90" s="102"/>
      <c r="WDW90" s="102"/>
      <c r="WDX90" s="103"/>
      <c r="WEC90" s="102"/>
      <c r="WED90" s="102"/>
      <c r="WEE90" s="103"/>
      <c r="WEJ90" s="102"/>
      <c r="WEK90" s="102"/>
      <c r="WEL90" s="103"/>
      <c r="WEQ90" s="102"/>
      <c r="WER90" s="102"/>
      <c r="WES90" s="103"/>
      <c r="WEX90" s="102"/>
      <c r="WEY90" s="102"/>
      <c r="WEZ90" s="103"/>
      <c r="WFE90" s="102"/>
      <c r="WFF90" s="102"/>
      <c r="WFG90" s="103"/>
      <c r="WFL90" s="102"/>
      <c r="WFM90" s="102"/>
      <c r="WFN90" s="103"/>
      <c r="WFS90" s="102"/>
      <c r="WFT90" s="102"/>
      <c r="WFU90" s="103"/>
      <c r="WFZ90" s="102"/>
      <c r="WGA90" s="102"/>
      <c r="WGB90" s="103"/>
      <c r="WGG90" s="102"/>
      <c r="WGH90" s="102"/>
      <c r="WGI90" s="103"/>
      <c r="WGN90" s="102"/>
      <c r="WGO90" s="102"/>
      <c r="WGP90" s="103"/>
      <c r="WGU90" s="102"/>
      <c r="WGV90" s="102"/>
      <c r="WGW90" s="103"/>
      <c r="WHB90" s="102"/>
      <c r="WHC90" s="102"/>
      <c r="WHD90" s="103"/>
      <c r="WHI90" s="102"/>
      <c r="WHJ90" s="102"/>
      <c r="WHK90" s="103"/>
      <c r="WHP90" s="102"/>
      <c r="WHQ90" s="102"/>
      <c r="WHR90" s="103"/>
      <c r="WHW90" s="102"/>
      <c r="WHX90" s="102"/>
      <c r="WHY90" s="103"/>
      <c r="WID90" s="102"/>
      <c r="WIE90" s="102"/>
      <c r="WIF90" s="103"/>
      <c r="WIK90" s="102"/>
      <c r="WIL90" s="102"/>
      <c r="WIM90" s="103"/>
      <c r="WIR90" s="102"/>
      <c r="WIS90" s="102"/>
      <c r="WIT90" s="103"/>
      <c r="WIY90" s="102"/>
      <c r="WIZ90" s="102"/>
      <c r="WJA90" s="103"/>
      <c r="WJF90" s="102"/>
      <c r="WJG90" s="102"/>
      <c r="WJH90" s="103"/>
      <c r="WJM90" s="102"/>
      <c r="WJN90" s="102"/>
      <c r="WJO90" s="103"/>
      <c r="WJT90" s="102"/>
      <c r="WJU90" s="102"/>
      <c r="WJV90" s="103"/>
      <c r="WKA90" s="102"/>
      <c r="WKB90" s="102"/>
      <c r="WKC90" s="103"/>
      <c r="WKH90" s="102"/>
      <c r="WKI90" s="102"/>
      <c r="WKJ90" s="103"/>
      <c r="WKO90" s="102"/>
      <c r="WKP90" s="102"/>
      <c r="WKQ90" s="103"/>
      <c r="WKV90" s="102"/>
      <c r="WKW90" s="102"/>
      <c r="WKX90" s="103"/>
      <c r="WLC90" s="102"/>
      <c r="WLD90" s="102"/>
      <c r="WLE90" s="103"/>
      <c r="WLJ90" s="102"/>
      <c r="WLK90" s="102"/>
      <c r="WLL90" s="103"/>
      <c r="WLQ90" s="102"/>
      <c r="WLR90" s="102"/>
      <c r="WLS90" s="103"/>
      <c r="WLX90" s="102"/>
      <c r="WLY90" s="102"/>
      <c r="WLZ90" s="103"/>
      <c r="WME90" s="102"/>
      <c r="WMF90" s="102"/>
      <c r="WMG90" s="103"/>
      <c r="WML90" s="102"/>
      <c r="WMM90" s="102"/>
      <c r="WMN90" s="103"/>
      <c r="WMS90" s="102"/>
      <c r="WMT90" s="102"/>
      <c r="WMU90" s="103"/>
      <c r="WMZ90" s="102"/>
      <c r="WNA90" s="102"/>
      <c r="WNB90" s="103"/>
      <c r="WNG90" s="102"/>
      <c r="WNH90" s="102"/>
      <c r="WNI90" s="103"/>
      <c r="WNN90" s="102"/>
      <c r="WNO90" s="102"/>
      <c r="WNP90" s="103"/>
      <c r="WNU90" s="102"/>
      <c r="WNV90" s="102"/>
      <c r="WNW90" s="103"/>
      <c r="WOB90" s="102"/>
      <c r="WOC90" s="102"/>
      <c r="WOD90" s="103"/>
      <c r="WOI90" s="102"/>
      <c r="WOJ90" s="102"/>
      <c r="WOK90" s="103"/>
      <c r="WOP90" s="102"/>
      <c r="WOQ90" s="102"/>
      <c r="WOR90" s="103"/>
      <c r="WOW90" s="102"/>
      <c r="WOX90" s="102"/>
      <c r="WOY90" s="103"/>
      <c r="WPD90" s="102"/>
      <c r="WPE90" s="102"/>
      <c r="WPF90" s="103"/>
      <c r="WPK90" s="102"/>
      <c r="WPL90" s="102"/>
      <c r="WPM90" s="103"/>
      <c r="WPR90" s="102"/>
      <c r="WPS90" s="102"/>
      <c r="WPT90" s="103"/>
      <c r="WPY90" s="102"/>
      <c r="WPZ90" s="102"/>
      <c r="WQA90" s="103"/>
      <c r="WQF90" s="102"/>
      <c r="WQG90" s="102"/>
      <c r="WQH90" s="103"/>
      <c r="WQM90" s="102"/>
      <c r="WQN90" s="102"/>
      <c r="WQO90" s="103"/>
      <c r="WQT90" s="102"/>
      <c r="WQU90" s="102"/>
      <c r="WQV90" s="103"/>
      <c r="WRA90" s="102"/>
      <c r="WRB90" s="102"/>
      <c r="WRC90" s="103"/>
      <c r="WRH90" s="102"/>
      <c r="WRI90" s="102"/>
      <c r="WRJ90" s="103"/>
      <c r="WRO90" s="102"/>
      <c r="WRP90" s="102"/>
      <c r="WRQ90" s="103"/>
      <c r="WRV90" s="102"/>
      <c r="WRW90" s="102"/>
      <c r="WRX90" s="103"/>
      <c r="WSC90" s="102"/>
      <c r="WSD90" s="102"/>
      <c r="WSE90" s="103"/>
      <c r="WSJ90" s="102"/>
      <c r="WSK90" s="102"/>
      <c r="WSL90" s="103"/>
      <c r="WSQ90" s="102"/>
      <c r="WSR90" s="102"/>
      <c r="WSS90" s="103"/>
      <c r="WSX90" s="102"/>
      <c r="WSY90" s="102"/>
      <c r="WSZ90" s="103"/>
      <c r="WTE90" s="102"/>
      <c r="WTF90" s="102"/>
      <c r="WTG90" s="103"/>
      <c r="WTL90" s="102"/>
      <c r="WTM90" s="102"/>
      <c r="WTN90" s="103"/>
      <c r="WTS90" s="102"/>
      <c r="WTT90" s="102"/>
      <c r="WTU90" s="103"/>
      <c r="WTZ90" s="102"/>
      <c r="WUA90" s="102"/>
      <c r="WUB90" s="103"/>
      <c r="WUG90" s="102"/>
      <c r="WUH90" s="102"/>
      <c r="WUI90" s="103"/>
      <c r="WUN90" s="102"/>
      <c r="WUO90" s="102"/>
      <c r="WUP90" s="103"/>
      <c r="WUU90" s="102"/>
      <c r="WUV90" s="102"/>
      <c r="WUW90" s="103"/>
      <c r="WVB90" s="102"/>
      <c r="WVC90" s="102"/>
      <c r="WVD90" s="103"/>
      <c r="WVI90" s="102"/>
      <c r="WVJ90" s="102"/>
      <c r="WVK90" s="103"/>
      <c r="WVP90" s="102"/>
      <c r="WVQ90" s="102"/>
      <c r="WVR90" s="103"/>
      <c r="WVW90" s="102"/>
      <c r="WVX90" s="102"/>
      <c r="WVY90" s="103"/>
      <c r="WWD90" s="102"/>
      <c r="WWE90" s="102"/>
      <c r="WWF90" s="103"/>
      <c r="WWK90" s="102"/>
      <c r="WWL90" s="102"/>
      <c r="WWM90" s="103"/>
      <c r="WWR90" s="102"/>
      <c r="WWS90" s="102"/>
      <c r="WWT90" s="103"/>
      <c r="WWY90" s="102"/>
      <c r="WWZ90" s="102"/>
      <c r="WXA90" s="103"/>
      <c r="WXF90" s="102"/>
      <c r="WXG90" s="102"/>
      <c r="WXH90" s="103"/>
      <c r="WXM90" s="102"/>
      <c r="WXN90" s="102"/>
      <c r="WXO90" s="103"/>
      <c r="WXT90" s="102"/>
      <c r="WXU90" s="102"/>
      <c r="WXV90" s="103"/>
      <c r="WYA90" s="102"/>
      <c r="WYB90" s="102"/>
      <c r="WYC90" s="103"/>
      <c r="WYH90" s="102"/>
      <c r="WYI90" s="102"/>
      <c r="WYJ90" s="103"/>
      <c r="WYO90" s="102"/>
      <c r="WYP90" s="102"/>
      <c r="WYQ90" s="103"/>
      <c r="WYV90" s="102"/>
      <c r="WYW90" s="102"/>
      <c r="WYX90" s="103"/>
      <c r="WZC90" s="102"/>
      <c r="WZD90" s="102"/>
      <c r="WZE90" s="103"/>
      <c r="WZJ90" s="102"/>
      <c r="WZK90" s="102"/>
      <c r="WZL90" s="103"/>
      <c r="WZQ90" s="102"/>
      <c r="WZR90" s="102"/>
      <c r="WZS90" s="103"/>
      <c r="WZX90" s="102"/>
      <c r="WZY90" s="102"/>
      <c r="WZZ90" s="103"/>
      <c r="XAE90" s="102"/>
      <c r="XAF90" s="102"/>
      <c r="XAG90" s="103"/>
      <c r="XAL90" s="102"/>
      <c r="XAM90" s="102"/>
      <c r="XAN90" s="103"/>
      <c r="XAS90" s="102"/>
      <c r="XAT90" s="102"/>
      <c r="XAU90" s="103"/>
      <c r="XAZ90" s="102"/>
      <c r="XBA90" s="102"/>
      <c r="XBB90" s="103"/>
      <c r="XBG90" s="102"/>
      <c r="XBH90" s="102"/>
      <c r="XBI90" s="103"/>
      <c r="XBN90" s="102"/>
      <c r="XBO90" s="102"/>
      <c r="XBP90" s="103"/>
      <c r="XBU90" s="102"/>
      <c r="XBV90" s="102"/>
      <c r="XBW90" s="103"/>
      <c r="XCB90" s="102"/>
      <c r="XCC90" s="102"/>
      <c r="XCD90" s="103"/>
      <c r="XCI90" s="102"/>
      <c r="XCJ90" s="102"/>
      <c r="XCK90" s="103"/>
      <c r="XCP90" s="102"/>
      <c r="XCQ90" s="102"/>
      <c r="XCR90" s="103"/>
      <c r="XCW90" s="102"/>
      <c r="XCX90" s="102"/>
      <c r="XCY90" s="103"/>
      <c r="XDD90" s="102"/>
      <c r="XDE90" s="102"/>
      <c r="XDF90" s="103"/>
      <c r="XDK90" s="102"/>
      <c r="XDL90" s="102"/>
      <c r="XDM90" s="103"/>
      <c r="XDR90" s="102"/>
      <c r="XDS90" s="102"/>
      <c r="XDT90" s="103"/>
      <c r="XDY90" s="102"/>
      <c r="XDZ90" s="102"/>
      <c r="XEA90" s="103"/>
      <c r="XEF90" s="102"/>
      <c r="XEG90" s="102"/>
      <c r="XEH90" s="103"/>
      <c r="XEM90" s="102"/>
      <c r="XEN90" s="102"/>
      <c r="XEO90" s="103"/>
      <c r="XET90" s="102"/>
      <c r="XEU90" s="102"/>
      <c r="XEV90" s="103"/>
      <c r="XFA90" s="102"/>
      <c r="XFB90" s="102"/>
      <c r="XFC90" s="103"/>
    </row>
    <row r="91" spans="1:2047 2052:3069 3074:5120 5125:6142 6147:7164 7169:9215 9220:10237 10242:12288 12293:13310 13315:14332 14337:16383" s="88" customFormat="1" outlineLevel="1" x14ac:dyDescent="0.2">
      <c r="A91" s="5"/>
      <c r="B91" s="5"/>
      <c r="C91" s="61" t="s">
        <v>396</v>
      </c>
      <c r="D91" s="63" t="s">
        <v>397</v>
      </c>
      <c r="E91" s="63">
        <v>9.7000000000000003E-2</v>
      </c>
      <c r="F91" s="63">
        <v>21.36</v>
      </c>
      <c r="G91" s="63">
        <f t="shared" ref="G91" si="5">ROUND(E91*F91,2)</f>
        <v>2.0699999999999998</v>
      </c>
    </row>
    <row r="92" spans="1:2047 2052:3069 3074:5120 5125:6142 6147:7164 7169:9215 9220:10237 10242:12288 12293:13310 13315:14332 14337:16383" s="88" customFormat="1" outlineLevel="1" x14ac:dyDescent="0.2">
      <c r="A92" s="5"/>
      <c r="B92" s="5"/>
      <c r="D92" s="87"/>
      <c r="E92" s="87"/>
      <c r="F92" s="87" t="s">
        <v>101</v>
      </c>
      <c r="G92" s="87">
        <f>G91</f>
        <v>2.0699999999999998</v>
      </c>
    </row>
    <row r="93" spans="1:2047 2052:3069 3074:5120 5125:6142 6147:7164 7169:9215 9220:10237 10242:12288 12293:13310 13315:14332 14337:16383" s="88" customFormat="1" outlineLevel="1" x14ac:dyDescent="0.2">
      <c r="A93" s="5"/>
      <c r="B93" s="5"/>
      <c r="D93" s="87"/>
      <c r="E93" s="87"/>
      <c r="F93" s="87" t="s">
        <v>403</v>
      </c>
      <c r="G93" s="87">
        <f>ROUND(G92*0.25,2)</f>
        <v>0.52</v>
      </c>
    </row>
    <row r="94" spans="1:2047 2052:3069 3074:5120 5125:6142 6147:7164 7169:9215 9220:10237 10242:12288 12293:13310 13315:14332 14337:16383" s="88" customFormat="1" outlineLevel="1" x14ac:dyDescent="0.2">
      <c r="A94" s="5"/>
      <c r="B94" s="5"/>
      <c r="D94" s="87"/>
      <c r="E94" s="87"/>
      <c r="F94" s="87" t="s">
        <v>404</v>
      </c>
      <c r="G94" s="87">
        <f>ROUND(G92+G93,2)</f>
        <v>2.59</v>
      </c>
    </row>
    <row r="95" spans="1:2047 2052:3069 3074:5120 5125:6142 6147:7164 7169:9215 9220:10237 10242:12288 12293:13310 13315:14332 14337:16383" s="88" customFormat="1" outlineLevel="1" x14ac:dyDescent="0.2">
      <c r="A95" s="5"/>
      <c r="B95" s="5"/>
      <c r="D95" s="87"/>
      <c r="E95" s="87"/>
      <c r="F95" s="87"/>
      <c r="G95" s="87"/>
    </row>
    <row r="96" spans="1:2047 2052:3069 3074:5120 5125:6142 6147:7164 7169:9215 9220:10237 10242:12288 12293:13310 13315:14332 14337:16383" s="104" customFormat="1" x14ac:dyDescent="0.2">
      <c r="A96" s="102" t="s">
        <v>392</v>
      </c>
      <c r="B96" s="102">
        <v>99807</v>
      </c>
      <c r="C96" s="103" t="s">
        <v>467</v>
      </c>
      <c r="D96" s="104" t="s">
        <v>58</v>
      </c>
      <c r="H96" s="102"/>
      <c r="I96" s="102"/>
      <c r="J96" s="103"/>
      <c r="O96" s="102"/>
      <c r="P96" s="102"/>
      <c r="Q96" s="103"/>
      <c r="V96" s="102"/>
      <c r="W96" s="102"/>
      <c r="X96" s="103"/>
      <c r="AC96" s="102"/>
      <c r="AD96" s="102"/>
      <c r="AE96" s="103"/>
      <c r="AJ96" s="102"/>
      <c r="AK96" s="102"/>
      <c r="AL96" s="103"/>
      <c r="AQ96" s="102"/>
      <c r="AR96" s="102"/>
      <c r="AS96" s="103"/>
      <c r="AX96" s="102"/>
      <c r="AY96" s="102"/>
      <c r="AZ96" s="103"/>
      <c r="BE96" s="102"/>
      <c r="BF96" s="102"/>
      <c r="BG96" s="103"/>
      <c r="BL96" s="102"/>
      <c r="BM96" s="102"/>
      <c r="BN96" s="103"/>
      <c r="BS96" s="102"/>
      <c r="BT96" s="102"/>
      <c r="BU96" s="103"/>
      <c r="BZ96" s="102"/>
      <c r="CA96" s="102"/>
      <c r="CB96" s="103"/>
      <c r="CG96" s="102"/>
      <c r="CH96" s="102"/>
      <c r="CI96" s="103"/>
      <c r="CN96" s="102"/>
      <c r="CO96" s="102"/>
      <c r="CP96" s="103"/>
      <c r="CU96" s="102"/>
      <c r="CV96" s="102"/>
      <c r="CW96" s="103"/>
      <c r="DB96" s="102"/>
      <c r="DC96" s="102"/>
      <c r="DD96" s="103"/>
      <c r="DI96" s="102"/>
      <c r="DJ96" s="102"/>
      <c r="DK96" s="103"/>
      <c r="DP96" s="102"/>
      <c r="DQ96" s="102"/>
      <c r="DR96" s="103"/>
      <c r="DW96" s="102"/>
      <c r="DX96" s="102"/>
      <c r="DY96" s="103"/>
      <c r="ED96" s="102"/>
      <c r="EE96" s="102"/>
      <c r="EF96" s="103"/>
      <c r="EK96" s="102"/>
      <c r="EL96" s="102"/>
      <c r="EM96" s="103"/>
      <c r="ER96" s="102"/>
      <c r="ES96" s="102"/>
      <c r="ET96" s="103"/>
      <c r="EY96" s="102"/>
      <c r="EZ96" s="102"/>
      <c r="FA96" s="103"/>
      <c r="FF96" s="102"/>
      <c r="FG96" s="102"/>
      <c r="FH96" s="103"/>
      <c r="FM96" s="102"/>
      <c r="FN96" s="102"/>
      <c r="FO96" s="103"/>
      <c r="FT96" s="102"/>
      <c r="FU96" s="102"/>
      <c r="FV96" s="103"/>
      <c r="GA96" s="102"/>
      <c r="GB96" s="102"/>
      <c r="GC96" s="103"/>
      <c r="GH96" s="102"/>
      <c r="GI96" s="102"/>
      <c r="GJ96" s="103"/>
      <c r="GO96" s="102"/>
      <c r="GP96" s="102"/>
      <c r="GQ96" s="103"/>
      <c r="GV96" s="102"/>
      <c r="GW96" s="102"/>
      <c r="GX96" s="103"/>
      <c r="HC96" s="102"/>
      <c r="HD96" s="102"/>
      <c r="HE96" s="103"/>
      <c r="HJ96" s="102"/>
      <c r="HK96" s="102"/>
      <c r="HL96" s="103"/>
      <c r="HQ96" s="102"/>
      <c r="HR96" s="102"/>
      <c r="HS96" s="103"/>
      <c r="HX96" s="102"/>
      <c r="HY96" s="102"/>
      <c r="HZ96" s="103"/>
      <c r="IE96" s="102"/>
      <c r="IF96" s="102"/>
      <c r="IG96" s="103"/>
      <c r="IL96" s="102"/>
      <c r="IM96" s="102"/>
      <c r="IN96" s="103"/>
      <c r="IS96" s="102"/>
      <c r="IT96" s="102"/>
      <c r="IU96" s="103"/>
      <c r="IZ96" s="102"/>
      <c r="JA96" s="102"/>
      <c r="JB96" s="103"/>
      <c r="JG96" s="102"/>
      <c r="JH96" s="102"/>
      <c r="JI96" s="103"/>
      <c r="JN96" s="102"/>
      <c r="JO96" s="102"/>
      <c r="JP96" s="103"/>
      <c r="JU96" s="102"/>
      <c r="JV96" s="102"/>
      <c r="JW96" s="103"/>
      <c r="KB96" s="102"/>
      <c r="KC96" s="102"/>
      <c r="KD96" s="103"/>
      <c r="KI96" s="102"/>
      <c r="KJ96" s="102"/>
      <c r="KK96" s="103"/>
      <c r="KP96" s="102"/>
      <c r="KQ96" s="102"/>
      <c r="KR96" s="103"/>
      <c r="KW96" s="102"/>
      <c r="KX96" s="102"/>
      <c r="KY96" s="103"/>
      <c r="LD96" s="102"/>
      <c r="LE96" s="102"/>
      <c r="LF96" s="103"/>
      <c r="LK96" s="102"/>
      <c r="LL96" s="102"/>
      <c r="LM96" s="103"/>
      <c r="LR96" s="102"/>
      <c r="LS96" s="102"/>
      <c r="LT96" s="103"/>
      <c r="LY96" s="102"/>
      <c r="LZ96" s="102"/>
      <c r="MA96" s="103"/>
      <c r="MF96" s="102"/>
      <c r="MG96" s="102"/>
      <c r="MH96" s="103"/>
      <c r="MM96" s="102"/>
      <c r="MN96" s="102"/>
      <c r="MO96" s="103"/>
      <c r="MT96" s="102"/>
      <c r="MU96" s="102"/>
      <c r="MV96" s="103"/>
      <c r="NA96" s="102"/>
      <c r="NB96" s="102"/>
      <c r="NC96" s="103"/>
      <c r="NH96" s="102"/>
      <c r="NI96" s="102"/>
      <c r="NJ96" s="103"/>
      <c r="NO96" s="102"/>
      <c r="NP96" s="102"/>
      <c r="NQ96" s="103"/>
      <c r="NV96" s="102"/>
      <c r="NW96" s="102"/>
      <c r="NX96" s="103"/>
      <c r="OC96" s="102"/>
      <c r="OD96" s="102"/>
      <c r="OE96" s="103"/>
      <c r="OJ96" s="102"/>
      <c r="OK96" s="102"/>
      <c r="OL96" s="103"/>
      <c r="OQ96" s="102"/>
      <c r="OR96" s="102"/>
      <c r="OS96" s="103"/>
      <c r="OX96" s="102"/>
      <c r="OY96" s="102"/>
      <c r="OZ96" s="103"/>
      <c r="PE96" s="102"/>
      <c r="PF96" s="102"/>
      <c r="PG96" s="103"/>
      <c r="PL96" s="102"/>
      <c r="PM96" s="102"/>
      <c r="PN96" s="103"/>
      <c r="PS96" s="102"/>
      <c r="PT96" s="102"/>
      <c r="PU96" s="103"/>
      <c r="PZ96" s="102"/>
      <c r="QA96" s="102"/>
      <c r="QB96" s="103"/>
      <c r="QG96" s="102"/>
      <c r="QH96" s="102"/>
      <c r="QI96" s="103"/>
      <c r="QN96" s="102"/>
      <c r="QO96" s="102"/>
      <c r="QP96" s="103"/>
      <c r="QU96" s="102"/>
      <c r="QV96" s="102"/>
      <c r="QW96" s="103"/>
      <c r="RB96" s="102"/>
      <c r="RC96" s="102"/>
      <c r="RD96" s="103"/>
      <c r="RI96" s="102"/>
      <c r="RJ96" s="102"/>
      <c r="RK96" s="103"/>
      <c r="RP96" s="102"/>
      <c r="RQ96" s="102"/>
      <c r="RR96" s="103"/>
      <c r="RW96" s="102"/>
      <c r="RX96" s="102"/>
      <c r="RY96" s="103"/>
      <c r="SD96" s="102"/>
      <c r="SE96" s="102"/>
      <c r="SF96" s="103"/>
      <c r="SK96" s="102"/>
      <c r="SL96" s="102"/>
      <c r="SM96" s="103"/>
      <c r="SR96" s="102"/>
      <c r="SS96" s="102"/>
      <c r="ST96" s="103"/>
      <c r="SY96" s="102"/>
      <c r="SZ96" s="102"/>
      <c r="TA96" s="103"/>
      <c r="TF96" s="102"/>
      <c r="TG96" s="102"/>
      <c r="TH96" s="103"/>
      <c r="TM96" s="102"/>
      <c r="TN96" s="102"/>
      <c r="TO96" s="103"/>
      <c r="TT96" s="102"/>
      <c r="TU96" s="102"/>
      <c r="TV96" s="103"/>
      <c r="UA96" s="102"/>
      <c r="UB96" s="102"/>
      <c r="UC96" s="103"/>
      <c r="UH96" s="102"/>
      <c r="UI96" s="102"/>
      <c r="UJ96" s="103"/>
      <c r="UO96" s="102"/>
      <c r="UP96" s="102"/>
      <c r="UQ96" s="103"/>
      <c r="UV96" s="102"/>
      <c r="UW96" s="102"/>
      <c r="UX96" s="103"/>
      <c r="VC96" s="102"/>
      <c r="VD96" s="102"/>
      <c r="VE96" s="103"/>
      <c r="VJ96" s="102"/>
      <c r="VK96" s="102"/>
      <c r="VL96" s="103"/>
      <c r="VQ96" s="102"/>
      <c r="VR96" s="102"/>
      <c r="VS96" s="103"/>
      <c r="VX96" s="102"/>
      <c r="VY96" s="102"/>
      <c r="VZ96" s="103"/>
      <c r="WE96" s="102"/>
      <c r="WF96" s="102"/>
      <c r="WG96" s="103"/>
      <c r="WL96" s="102"/>
      <c r="WM96" s="102"/>
      <c r="WN96" s="103"/>
      <c r="WS96" s="102"/>
      <c r="WT96" s="102"/>
      <c r="WU96" s="103"/>
      <c r="WZ96" s="102"/>
      <c r="XA96" s="102"/>
      <c r="XB96" s="103"/>
      <c r="XG96" s="102"/>
      <c r="XH96" s="102"/>
      <c r="XI96" s="103"/>
      <c r="XN96" s="102"/>
      <c r="XO96" s="102"/>
      <c r="XP96" s="103"/>
      <c r="XU96" s="102"/>
      <c r="XV96" s="102"/>
      <c r="XW96" s="103"/>
      <c r="YB96" s="102"/>
      <c r="YC96" s="102"/>
      <c r="YD96" s="103"/>
      <c r="YI96" s="102"/>
      <c r="YJ96" s="102"/>
      <c r="YK96" s="103"/>
      <c r="YP96" s="102"/>
      <c r="YQ96" s="102"/>
      <c r="YR96" s="103"/>
      <c r="YW96" s="102"/>
      <c r="YX96" s="102"/>
      <c r="YY96" s="103"/>
      <c r="ZD96" s="102"/>
      <c r="ZE96" s="102"/>
      <c r="ZF96" s="103"/>
      <c r="ZK96" s="102"/>
      <c r="ZL96" s="102"/>
      <c r="ZM96" s="103"/>
      <c r="ZR96" s="102"/>
      <c r="ZS96" s="102"/>
      <c r="ZT96" s="103"/>
      <c r="ZY96" s="102"/>
      <c r="ZZ96" s="102"/>
      <c r="AAA96" s="103"/>
      <c r="AAF96" s="102"/>
      <c r="AAG96" s="102"/>
      <c r="AAH96" s="103"/>
      <c r="AAM96" s="102"/>
      <c r="AAN96" s="102"/>
      <c r="AAO96" s="103"/>
      <c r="AAT96" s="102"/>
      <c r="AAU96" s="102"/>
      <c r="AAV96" s="103"/>
      <c r="ABA96" s="102"/>
      <c r="ABB96" s="102"/>
      <c r="ABC96" s="103"/>
      <c r="ABH96" s="102"/>
      <c r="ABI96" s="102"/>
      <c r="ABJ96" s="103"/>
      <c r="ABO96" s="102"/>
      <c r="ABP96" s="102"/>
      <c r="ABQ96" s="103"/>
      <c r="ABV96" s="102"/>
      <c r="ABW96" s="102"/>
      <c r="ABX96" s="103"/>
      <c r="ACC96" s="102"/>
      <c r="ACD96" s="102"/>
      <c r="ACE96" s="103"/>
      <c r="ACJ96" s="102"/>
      <c r="ACK96" s="102"/>
      <c r="ACL96" s="103"/>
      <c r="ACQ96" s="102"/>
      <c r="ACR96" s="102"/>
      <c r="ACS96" s="103"/>
      <c r="ACX96" s="102"/>
      <c r="ACY96" s="102"/>
      <c r="ACZ96" s="103"/>
      <c r="ADE96" s="102"/>
      <c r="ADF96" s="102"/>
      <c r="ADG96" s="103"/>
      <c r="ADL96" s="102"/>
      <c r="ADM96" s="102"/>
      <c r="ADN96" s="103"/>
      <c r="ADS96" s="102"/>
      <c r="ADT96" s="102"/>
      <c r="ADU96" s="103"/>
      <c r="ADZ96" s="102"/>
      <c r="AEA96" s="102"/>
      <c r="AEB96" s="103"/>
      <c r="AEG96" s="102"/>
      <c r="AEH96" s="102"/>
      <c r="AEI96" s="103"/>
      <c r="AEN96" s="102"/>
      <c r="AEO96" s="102"/>
      <c r="AEP96" s="103"/>
      <c r="AEU96" s="102"/>
      <c r="AEV96" s="102"/>
      <c r="AEW96" s="103"/>
      <c r="AFB96" s="102"/>
      <c r="AFC96" s="102"/>
      <c r="AFD96" s="103"/>
      <c r="AFI96" s="102"/>
      <c r="AFJ96" s="102"/>
      <c r="AFK96" s="103"/>
      <c r="AFP96" s="102"/>
      <c r="AFQ96" s="102"/>
      <c r="AFR96" s="103"/>
      <c r="AFW96" s="102"/>
      <c r="AFX96" s="102"/>
      <c r="AFY96" s="103"/>
      <c r="AGD96" s="102"/>
      <c r="AGE96" s="102"/>
      <c r="AGF96" s="103"/>
      <c r="AGK96" s="102"/>
      <c r="AGL96" s="102"/>
      <c r="AGM96" s="103"/>
      <c r="AGR96" s="102"/>
      <c r="AGS96" s="102"/>
      <c r="AGT96" s="103"/>
      <c r="AGY96" s="102"/>
      <c r="AGZ96" s="102"/>
      <c r="AHA96" s="103"/>
      <c r="AHF96" s="102"/>
      <c r="AHG96" s="102"/>
      <c r="AHH96" s="103"/>
      <c r="AHM96" s="102"/>
      <c r="AHN96" s="102"/>
      <c r="AHO96" s="103"/>
      <c r="AHT96" s="102"/>
      <c r="AHU96" s="102"/>
      <c r="AHV96" s="103"/>
      <c r="AIA96" s="102"/>
      <c r="AIB96" s="102"/>
      <c r="AIC96" s="103"/>
      <c r="AIH96" s="102"/>
      <c r="AII96" s="102"/>
      <c r="AIJ96" s="103"/>
      <c r="AIO96" s="102"/>
      <c r="AIP96" s="102"/>
      <c r="AIQ96" s="103"/>
      <c r="AIV96" s="102"/>
      <c r="AIW96" s="102"/>
      <c r="AIX96" s="103"/>
      <c r="AJC96" s="102"/>
      <c r="AJD96" s="102"/>
      <c r="AJE96" s="103"/>
      <c r="AJJ96" s="102"/>
      <c r="AJK96" s="102"/>
      <c r="AJL96" s="103"/>
      <c r="AJQ96" s="102"/>
      <c r="AJR96" s="102"/>
      <c r="AJS96" s="103"/>
      <c r="AJX96" s="102"/>
      <c r="AJY96" s="102"/>
      <c r="AJZ96" s="103"/>
      <c r="AKE96" s="102"/>
      <c r="AKF96" s="102"/>
      <c r="AKG96" s="103"/>
      <c r="AKL96" s="102"/>
      <c r="AKM96" s="102"/>
      <c r="AKN96" s="103"/>
      <c r="AKS96" s="102"/>
      <c r="AKT96" s="102"/>
      <c r="AKU96" s="103"/>
      <c r="AKZ96" s="102"/>
      <c r="ALA96" s="102"/>
      <c r="ALB96" s="103"/>
      <c r="ALG96" s="102"/>
      <c r="ALH96" s="102"/>
      <c r="ALI96" s="103"/>
      <c r="ALN96" s="102"/>
      <c r="ALO96" s="102"/>
      <c r="ALP96" s="103"/>
      <c r="ALU96" s="102"/>
      <c r="ALV96" s="102"/>
      <c r="ALW96" s="103"/>
      <c r="AMB96" s="102"/>
      <c r="AMC96" s="102"/>
      <c r="AMD96" s="103"/>
      <c r="AMI96" s="102"/>
      <c r="AMJ96" s="102"/>
      <c r="AMK96" s="103"/>
      <c r="AMP96" s="102"/>
      <c r="AMQ96" s="102"/>
      <c r="AMR96" s="103"/>
      <c r="AMW96" s="102"/>
      <c r="AMX96" s="102"/>
      <c r="AMY96" s="103"/>
      <c r="AND96" s="102"/>
      <c r="ANE96" s="102"/>
      <c r="ANF96" s="103"/>
      <c r="ANK96" s="102"/>
      <c r="ANL96" s="102"/>
      <c r="ANM96" s="103"/>
      <c r="ANR96" s="102"/>
      <c r="ANS96" s="102"/>
      <c r="ANT96" s="103"/>
      <c r="ANY96" s="102"/>
      <c r="ANZ96" s="102"/>
      <c r="AOA96" s="103"/>
      <c r="AOF96" s="102"/>
      <c r="AOG96" s="102"/>
      <c r="AOH96" s="103"/>
      <c r="AOM96" s="102"/>
      <c r="AON96" s="102"/>
      <c r="AOO96" s="103"/>
      <c r="AOT96" s="102"/>
      <c r="AOU96" s="102"/>
      <c r="AOV96" s="103"/>
      <c r="APA96" s="102"/>
      <c r="APB96" s="102"/>
      <c r="APC96" s="103"/>
      <c r="APH96" s="102"/>
      <c r="API96" s="102"/>
      <c r="APJ96" s="103"/>
      <c r="APO96" s="102"/>
      <c r="APP96" s="102"/>
      <c r="APQ96" s="103"/>
      <c r="APV96" s="102"/>
      <c r="APW96" s="102"/>
      <c r="APX96" s="103"/>
      <c r="AQC96" s="102"/>
      <c r="AQD96" s="102"/>
      <c r="AQE96" s="103"/>
      <c r="AQJ96" s="102"/>
      <c r="AQK96" s="102"/>
      <c r="AQL96" s="103"/>
      <c r="AQQ96" s="102"/>
      <c r="AQR96" s="102"/>
      <c r="AQS96" s="103"/>
      <c r="AQX96" s="102"/>
      <c r="AQY96" s="102"/>
      <c r="AQZ96" s="103"/>
      <c r="ARE96" s="102"/>
      <c r="ARF96" s="102"/>
      <c r="ARG96" s="103"/>
      <c r="ARL96" s="102"/>
      <c r="ARM96" s="102"/>
      <c r="ARN96" s="103"/>
      <c r="ARS96" s="102"/>
      <c r="ART96" s="102"/>
      <c r="ARU96" s="103"/>
      <c r="ARZ96" s="102"/>
      <c r="ASA96" s="102"/>
      <c r="ASB96" s="103"/>
      <c r="ASG96" s="102"/>
      <c r="ASH96" s="102"/>
      <c r="ASI96" s="103"/>
      <c r="ASN96" s="102"/>
      <c r="ASO96" s="102"/>
      <c r="ASP96" s="103"/>
      <c r="ASU96" s="102"/>
      <c r="ASV96" s="102"/>
      <c r="ASW96" s="103"/>
      <c r="ATB96" s="102"/>
      <c r="ATC96" s="102"/>
      <c r="ATD96" s="103"/>
      <c r="ATI96" s="102"/>
      <c r="ATJ96" s="102"/>
      <c r="ATK96" s="103"/>
      <c r="ATP96" s="102"/>
      <c r="ATQ96" s="102"/>
      <c r="ATR96" s="103"/>
      <c r="ATW96" s="102"/>
      <c r="ATX96" s="102"/>
      <c r="ATY96" s="103"/>
      <c r="AUD96" s="102"/>
      <c r="AUE96" s="102"/>
      <c r="AUF96" s="103"/>
      <c r="AUK96" s="102"/>
      <c r="AUL96" s="102"/>
      <c r="AUM96" s="103"/>
      <c r="AUR96" s="102"/>
      <c r="AUS96" s="102"/>
      <c r="AUT96" s="103"/>
      <c r="AUY96" s="102"/>
      <c r="AUZ96" s="102"/>
      <c r="AVA96" s="103"/>
      <c r="AVF96" s="102"/>
      <c r="AVG96" s="102"/>
      <c r="AVH96" s="103"/>
      <c r="AVM96" s="102"/>
      <c r="AVN96" s="102"/>
      <c r="AVO96" s="103"/>
      <c r="AVT96" s="102"/>
      <c r="AVU96" s="102"/>
      <c r="AVV96" s="103"/>
      <c r="AWA96" s="102"/>
      <c r="AWB96" s="102"/>
      <c r="AWC96" s="103"/>
      <c r="AWH96" s="102"/>
      <c r="AWI96" s="102"/>
      <c r="AWJ96" s="103"/>
      <c r="AWO96" s="102"/>
      <c r="AWP96" s="102"/>
      <c r="AWQ96" s="103"/>
      <c r="AWV96" s="102"/>
      <c r="AWW96" s="102"/>
      <c r="AWX96" s="103"/>
      <c r="AXC96" s="102"/>
      <c r="AXD96" s="102"/>
      <c r="AXE96" s="103"/>
      <c r="AXJ96" s="102"/>
      <c r="AXK96" s="102"/>
      <c r="AXL96" s="103"/>
      <c r="AXQ96" s="102"/>
      <c r="AXR96" s="102"/>
      <c r="AXS96" s="103"/>
      <c r="AXX96" s="102"/>
      <c r="AXY96" s="102"/>
      <c r="AXZ96" s="103"/>
      <c r="AYE96" s="102"/>
      <c r="AYF96" s="102"/>
      <c r="AYG96" s="103"/>
      <c r="AYL96" s="102"/>
      <c r="AYM96" s="102"/>
      <c r="AYN96" s="103"/>
      <c r="AYS96" s="102"/>
      <c r="AYT96" s="102"/>
      <c r="AYU96" s="103"/>
      <c r="AYZ96" s="102"/>
      <c r="AZA96" s="102"/>
      <c r="AZB96" s="103"/>
      <c r="AZG96" s="102"/>
      <c r="AZH96" s="102"/>
      <c r="AZI96" s="103"/>
      <c r="AZN96" s="102"/>
      <c r="AZO96" s="102"/>
      <c r="AZP96" s="103"/>
      <c r="AZU96" s="102"/>
      <c r="AZV96" s="102"/>
      <c r="AZW96" s="103"/>
      <c r="BAB96" s="102"/>
      <c r="BAC96" s="102"/>
      <c r="BAD96" s="103"/>
      <c r="BAI96" s="102"/>
      <c r="BAJ96" s="102"/>
      <c r="BAK96" s="103"/>
      <c r="BAP96" s="102"/>
      <c r="BAQ96" s="102"/>
      <c r="BAR96" s="103"/>
      <c r="BAW96" s="102"/>
      <c r="BAX96" s="102"/>
      <c r="BAY96" s="103"/>
      <c r="BBD96" s="102"/>
      <c r="BBE96" s="102"/>
      <c r="BBF96" s="103"/>
      <c r="BBK96" s="102"/>
      <c r="BBL96" s="102"/>
      <c r="BBM96" s="103"/>
      <c r="BBR96" s="102"/>
      <c r="BBS96" s="102"/>
      <c r="BBT96" s="103"/>
      <c r="BBY96" s="102"/>
      <c r="BBZ96" s="102"/>
      <c r="BCA96" s="103"/>
      <c r="BCF96" s="102"/>
      <c r="BCG96" s="102"/>
      <c r="BCH96" s="103"/>
      <c r="BCM96" s="102"/>
      <c r="BCN96" s="102"/>
      <c r="BCO96" s="103"/>
      <c r="BCT96" s="102"/>
      <c r="BCU96" s="102"/>
      <c r="BCV96" s="103"/>
      <c r="BDA96" s="102"/>
      <c r="BDB96" s="102"/>
      <c r="BDC96" s="103"/>
      <c r="BDH96" s="102"/>
      <c r="BDI96" s="102"/>
      <c r="BDJ96" s="103"/>
      <c r="BDO96" s="102"/>
      <c r="BDP96" s="102"/>
      <c r="BDQ96" s="103"/>
      <c r="BDV96" s="102"/>
      <c r="BDW96" s="102"/>
      <c r="BDX96" s="103"/>
      <c r="BEC96" s="102"/>
      <c r="BED96" s="102"/>
      <c r="BEE96" s="103"/>
      <c r="BEJ96" s="102"/>
      <c r="BEK96" s="102"/>
      <c r="BEL96" s="103"/>
      <c r="BEQ96" s="102"/>
      <c r="BER96" s="102"/>
      <c r="BES96" s="103"/>
      <c r="BEX96" s="102"/>
      <c r="BEY96" s="102"/>
      <c r="BEZ96" s="103"/>
      <c r="BFE96" s="102"/>
      <c r="BFF96" s="102"/>
      <c r="BFG96" s="103"/>
      <c r="BFL96" s="102"/>
      <c r="BFM96" s="102"/>
      <c r="BFN96" s="103"/>
      <c r="BFS96" s="102"/>
      <c r="BFT96" s="102"/>
      <c r="BFU96" s="103"/>
      <c r="BFZ96" s="102"/>
      <c r="BGA96" s="102"/>
      <c r="BGB96" s="103"/>
      <c r="BGG96" s="102"/>
      <c r="BGH96" s="102"/>
      <c r="BGI96" s="103"/>
      <c r="BGN96" s="102"/>
      <c r="BGO96" s="102"/>
      <c r="BGP96" s="103"/>
      <c r="BGU96" s="102"/>
      <c r="BGV96" s="102"/>
      <c r="BGW96" s="103"/>
      <c r="BHB96" s="102"/>
      <c r="BHC96" s="102"/>
      <c r="BHD96" s="103"/>
      <c r="BHI96" s="102"/>
      <c r="BHJ96" s="102"/>
      <c r="BHK96" s="103"/>
      <c r="BHP96" s="102"/>
      <c r="BHQ96" s="102"/>
      <c r="BHR96" s="103"/>
      <c r="BHW96" s="102"/>
      <c r="BHX96" s="102"/>
      <c r="BHY96" s="103"/>
      <c r="BID96" s="102"/>
      <c r="BIE96" s="102"/>
      <c r="BIF96" s="103"/>
      <c r="BIK96" s="102"/>
      <c r="BIL96" s="102"/>
      <c r="BIM96" s="103"/>
      <c r="BIR96" s="102"/>
      <c r="BIS96" s="102"/>
      <c r="BIT96" s="103"/>
      <c r="BIY96" s="102"/>
      <c r="BIZ96" s="102"/>
      <c r="BJA96" s="103"/>
      <c r="BJF96" s="102"/>
      <c r="BJG96" s="102"/>
      <c r="BJH96" s="103"/>
      <c r="BJM96" s="102"/>
      <c r="BJN96" s="102"/>
      <c r="BJO96" s="103"/>
      <c r="BJT96" s="102"/>
      <c r="BJU96" s="102"/>
      <c r="BJV96" s="103"/>
      <c r="BKA96" s="102"/>
      <c r="BKB96" s="102"/>
      <c r="BKC96" s="103"/>
      <c r="BKH96" s="102"/>
      <c r="BKI96" s="102"/>
      <c r="BKJ96" s="103"/>
      <c r="BKO96" s="102"/>
      <c r="BKP96" s="102"/>
      <c r="BKQ96" s="103"/>
      <c r="BKV96" s="102"/>
      <c r="BKW96" s="102"/>
      <c r="BKX96" s="103"/>
      <c r="BLC96" s="102"/>
      <c r="BLD96" s="102"/>
      <c r="BLE96" s="103"/>
      <c r="BLJ96" s="102"/>
      <c r="BLK96" s="102"/>
      <c r="BLL96" s="103"/>
      <c r="BLQ96" s="102"/>
      <c r="BLR96" s="102"/>
      <c r="BLS96" s="103"/>
      <c r="BLX96" s="102"/>
      <c r="BLY96" s="102"/>
      <c r="BLZ96" s="103"/>
      <c r="BME96" s="102"/>
      <c r="BMF96" s="102"/>
      <c r="BMG96" s="103"/>
      <c r="BML96" s="102"/>
      <c r="BMM96" s="102"/>
      <c r="BMN96" s="103"/>
      <c r="BMS96" s="102"/>
      <c r="BMT96" s="102"/>
      <c r="BMU96" s="103"/>
      <c r="BMZ96" s="102"/>
      <c r="BNA96" s="102"/>
      <c r="BNB96" s="103"/>
      <c r="BNG96" s="102"/>
      <c r="BNH96" s="102"/>
      <c r="BNI96" s="103"/>
      <c r="BNN96" s="102"/>
      <c r="BNO96" s="102"/>
      <c r="BNP96" s="103"/>
      <c r="BNU96" s="102"/>
      <c r="BNV96" s="102"/>
      <c r="BNW96" s="103"/>
      <c r="BOB96" s="102"/>
      <c r="BOC96" s="102"/>
      <c r="BOD96" s="103"/>
      <c r="BOI96" s="102"/>
      <c r="BOJ96" s="102"/>
      <c r="BOK96" s="103"/>
      <c r="BOP96" s="102"/>
      <c r="BOQ96" s="102"/>
      <c r="BOR96" s="103"/>
      <c r="BOW96" s="102"/>
      <c r="BOX96" s="102"/>
      <c r="BOY96" s="103"/>
      <c r="BPD96" s="102"/>
      <c r="BPE96" s="102"/>
      <c r="BPF96" s="103"/>
      <c r="BPK96" s="102"/>
      <c r="BPL96" s="102"/>
      <c r="BPM96" s="103"/>
      <c r="BPR96" s="102"/>
      <c r="BPS96" s="102"/>
      <c r="BPT96" s="103"/>
      <c r="BPY96" s="102"/>
      <c r="BPZ96" s="102"/>
      <c r="BQA96" s="103"/>
      <c r="BQF96" s="102"/>
      <c r="BQG96" s="102"/>
      <c r="BQH96" s="103"/>
      <c r="BQM96" s="102"/>
      <c r="BQN96" s="102"/>
      <c r="BQO96" s="103"/>
      <c r="BQT96" s="102"/>
      <c r="BQU96" s="102"/>
      <c r="BQV96" s="103"/>
      <c r="BRA96" s="102"/>
      <c r="BRB96" s="102"/>
      <c r="BRC96" s="103"/>
      <c r="BRH96" s="102"/>
      <c r="BRI96" s="102"/>
      <c r="BRJ96" s="103"/>
      <c r="BRO96" s="102"/>
      <c r="BRP96" s="102"/>
      <c r="BRQ96" s="103"/>
      <c r="BRV96" s="102"/>
      <c r="BRW96" s="102"/>
      <c r="BRX96" s="103"/>
      <c r="BSC96" s="102"/>
      <c r="BSD96" s="102"/>
      <c r="BSE96" s="103"/>
      <c r="BSJ96" s="102"/>
      <c r="BSK96" s="102"/>
      <c r="BSL96" s="103"/>
      <c r="BSQ96" s="102"/>
      <c r="BSR96" s="102"/>
      <c r="BSS96" s="103"/>
      <c r="BSX96" s="102"/>
      <c r="BSY96" s="102"/>
      <c r="BSZ96" s="103"/>
      <c r="BTE96" s="102"/>
      <c r="BTF96" s="102"/>
      <c r="BTG96" s="103"/>
      <c r="BTL96" s="102"/>
      <c r="BTM96" s="102"/>
      <c r="BTN96" s="103"/>
      <c r="BTS96" s="102"/>
      <c r="BTT96" s="102"/>
      <c r="BTU96" s="103"/>
      <c r="BTZ96" s="102"/>
      <c r="BUA96" s="102"/>
      <c r="BUB96" s="103"/>
      <c r="BUG96" s="102"/>
      <c r="BUH96" s="102"/>
      <c r="BUI96" s="103"/>
      <c r="BUN96" s="102"/>
      <c r="BUO96" s="102"/>
      <c r="BUP96" s="103"/>
      <c r="BUU96" s="102"/>
      <c r="BUV96" s="102"/>
      <c r="BUW96" s="103"/>
      <c r="BVB96" s="102"/>
      <c r="BVC96" s="102"/>
      <c r="BVD96" s="103"/>
      <c r="BVI96" s="102"/>
      <c r="BVJ96" s="102"/>
      <c r="BVK96" s="103"/>
      <c r="BVP96" s="102"/>
      <c r="BVQ96" s="102"/>
      <c r="BVR96" s="103"/>
      <c r="BVW96" s="102"/>
      <c r="BVX96" s="102"/>
      <c r="BVY96" s="103"/>
      <c r="BWD96" s="102"/>
      <c r="BWE96" s="102"/>
      <c r="BWF96" s="103"/>
      <c r="BWK96" s="102"/>
      <c r="BWL96" s="102"/>
      <c r="BWM96" s="103"/>
      <c r="BWR96" s="102"/>
      <c r="BWS96" s="102"/>
      <c r="BWT96" s="103"/>
      <c r="BWY96" s="102"/>
      <c r="BWZ96" s="102"/>
      <c r="BXA96" s="103"/>
      <c r="BXF96" s="102"/>
      <c r="BXG96" s="102"/>
      <c r="BXH96" s="103"/>
      <c r="BXM96" s="102"/>
      <c r="BXN96" s="102"/>
      <c r="BXO96" s="103"/>
      <c r="BXT96" s="102"/>
      <c r="BXU96" s="102"/>
      <c r="BXV96" s="103"/>
      <c r="BYA96" s="102"/>
      <c r="BYB96" s="102"/>
      <c r="BYC96" s="103"/>
      <c r="BYH96" s="102"/>
      <c r="BYI96" s="102"/>
      <c r="BYJ96" s="103"/>
      <c r="BYO96" s="102"/>
      <c r="BYP96" s="102"/>
      <c r="BYQ96" s="103"/>
      <c r="BYV96" s="102"/>
      <c r="BYW96" s="102"/>
      <c r="BYX96" s="103"/>
      <c r="BZC96" s="102"/>
      <c r="BZD96" s="102"/>
      <c r="BZE96" s="103"/>
      <c r="BZJ96" s="102"/>
      <c r="BZK96" s="102"/>
      <c r="BZL96" s="103"/>
      <c r="BZQ96" s="102"/>
      <c r="BZR96" s="102"/>
      <c r="BZS96" s="103"/>
      <c r="BZX96" s="102"/>
      <c r="BZY96" s="102"/>
      <c r="BZZ96" s="103"/>
      <c r="CAE96" s="102"/>
      <c r="CAF96" s="102"/>
      <c r="CAG96" s="103"/>
      <c r="CAL96" s="102"/>
      <c r="CAM96" s="102"/>
      <c r="CAN96" s="103"/>
      <c r="CAS96" s="102"/>
      <c r="CAT96" s="102"/>
      <c r="CAU96" s="103"/>
      <c r="CAZ96" s="102"/>
      <c r="CBA96" s="102"/>
      <c r="CBB96" s="103"/>
      <c r="CBG96" s="102"/>
      <c r="CBH96" s="102"/>
      <c r="CBI96" s="103"/>
      <c r="CBN96" s="102"/>
      <c r="CBO96" s="102"/>
      <c r="CBP96" s="103"/>
      <c r="CBU96" s="102"/>
      <c r="CBV96" s="102"/>
      <c r="CBW96" s="103"/>
      <c r="CCB96" s="102"/>
      <c r="CCC96" s="102"/>
      <c r="CCD96" s="103"/>
      <c r="CCI96" s="102"/>
      <c r="CCJ96" s="102"/>
      <c r="CCK96" s="103"/>
      <c r="CCP96" s="102"/>
      <c r="CCQ96" s="102"/>
      <c r="CCR96" s="103"/>
      <c r="CCW96" s="102"/>
      <c r="CCX96" s="102"/>
      <c r="CCY96" s="103"/>
      <c r="CDD96" s="102"/>
      <c r="CDE96" s="102"/>
      <c r="CDF96" s="103"/>
      <c r="CDK96" s="102"/>
      <c r="CDL96" s="102"/>
      <c r="CDM96" s="103"/>
      <c r="CDR96" s="102"/>
      <c r="CDS96" s="102"/>
      <c r="CDT96" s="103"/>
      <c r="CDY96" s="102"/>
      <c r="CDZ96" s="102"/>
      <c r="CEA96" s="103"/>
      <c r="CEF96" s="102"/>
      <c r="CEG96" s="102"/>
      <c r="CEH96" s="103"/>
      <c r="CEM96" s="102"/>
      <c r="CEN96" s="102"/>
      <c r="CEO96" s="103"/>
      <c r="CET96" s="102"/>
      <c r="CEU96" s="102"/>
      <c r="CEV96" s="103"/>
      <c r="CFA96" s="102"/>
      <c r="CFB96" s="102"/>
      <c r="CFC96" s="103"/>
      <c r="CFH96" s="102"/>
      <c r="CFI96" s="102"/>
      <c r="CFJ96" s="103"/>
      <c r="CFO96" s="102"/>
      <c r="CFP96" s="102"/>
      <c r="CFQ96" s="103"/>
      <c r="CFV96" s="102"/>
      <c r="CFW96" s="102"/>
      <c r="CFX96" s="103"/>
      <c r="CGC96" s="102"/>
      <c r="CGD96" s="102"/>
      <c r="CGE96" s="103"/>
      <c r="CGJ96" s="102"/>
      <c r="CGK96" s="102"/>
      <c r="CGL96" s="103"/>
      <c r="CGQ96" s="102"/>
      <c r="CGR96" s="102"/>
      <c r="CGS96" s="103"/>
      <c r="CGX96" s="102"/>
      <c r="CGY96" s="102"/>
      <c r="CGZ96" s="103"/>
      <c r="CHE96" s="102"/>
      <c r="CHF96" s="102"/>
      <c r="CHG96" s="103"/>
      <c r="CHL96" s="102"/>
      <c r="CHM96" s="102"/>
      <c r="CHN96" s="103"/>
      <c r="CHS96" s="102"/>
      <c r="CHT96" s="102"/>
      <c r="CHU96" s="103"/>
      <c r="CHZ96" s="102"/>
      <c r="CIA96" s="102"/>
      <c r="CIB96" s="103"/>
      <c r="CIG96" s="102"/>
      <c r="CIH96" s="102"/>
      <c r="CII96" s="103"/>
      <c r="CIN96" s="102"/>
      <c r="CIO96" s="102"/>
      <c r="CIP96" s="103"/>
      <c r="CIU96" s="102"/>
      <c r="CIV96" s="102"/>
      <c r="CIW96" s="103"/>
      <c r="CJB96" s="102"/>
      <c r="CJC96" s="102"/>
      <c r="CJD96" s="103"/>
      <c r="CJI96" s="102"/>
      <c r="CJJ96" s="102"/>
      <c r="CJK96" s="103"/>
      <c r="CJP96" s="102"/>
      <c r="CJQ96" s="102"/>
      <c r="CJR96" s="103"/>
      <c r="CJW96" s="102"/>
      <c r="CJX96" s="102"/>
      <c r="CJY96" s="103"/>
      <c r="CKD96" s="102"/>
      <c r="CKE96" s="102"/>
      <c r="CKF96" s="103"/>
      <c r="CKK96" s="102"/>
      <c r="CKL96" s="102"/>
      <c r="CKM96" s="103"/>
      <c r="CKR96" s="102"/>
      <c r="CKS96" s="102"/>
      <c r="CKT96" s="103"/>
      <c r="CKY96" s="102"/>
      <c r="CKZ96" s="102"/>
      <c r="CLA96" s="103"/>
      <c r="CLF96" s="102"/>
      <c r="CLG96" s="102"/>
      <c r="CLH96" s="103"/>
      <c r="CLM96" s="102"/>
      <c r="CLN96" s="102"/>
      <c r="CLO96" s="103"/>
      <c r="CLT96" s="102"/>
      <c r="CLU96" s="102"/>
      <c r="CLV96" s="103"/>
      <c r="CMA96" s="102"/>
      <c r="CMB96" s="102"/>
      <c r="CMC96" s="103"/>
      <c r="CMH96" s="102"/>
      <c r="CMI96" s="102"/>
      <c r="CMJ96" s="103"/>
      <c r="CMO96" s="102"/>
      <c r="CMP96" s="102"/>
      <c r="CMQ96" s="103"/>
      <c r="CMV96" s="102"/>
      <c r="CMW96" s="102"/>
      <c r="CMX96" s="103"/>
      <c r="CNC96" s="102"/>
      <c r="CND96" s="102"/>
      <c r="CNE96" s="103"/>
      <c r="CNJ96" s="102"/>
      <c r="CNK96" s="102"/>
      <c r="CNL96" s="103"/>
      <c r="CNQ96" s="102"/>
      <c r="CNR96" s="102"/>
      <c r="CNS96" s="103"/>
      <c r="CNX96" s="102"/>
      <c r="CNY96" s="102"/>
      <c r="CNZ96" s="103"/>
      <c r="COE96" s="102"/>
      <c r="COF96" s="102"/>
      <c r="COG96" s="103"/>
      <c r="COL96" s="102"/>
      <c r="COM96" s="102"/>
      <c r="CON96" s="103"/>
      <c r="COS96" s="102"/>
      <c r="COT96" s="102"/>
      <c r="COU96" s="103"/>
      <c r="COZ96" s="102"/>
      <c r="CPA96" s="102"/>
      <c r="CPB96" s="103"/>
      <c r="CPG96" s="102"/>
      <c r="CPH96" s="102"/>
      <c r="CPI96" s="103"/>
      <c r="CPN96" s="102"/>
      <c r="CPO96" s="102"/>
      <c r="CPP96" s="103"/>
      <c r="CPU96" s="102"/>
      <c r="CPV96" s="102"/>
      <c r="CPW96" s="103"/>
      <c r="CQB96" s="102"/>
      <c r="CQC96" s="102"/>
      <c r="CQD96" s="103"/>
      <c r="CQI96" s="102"/>
      <c r="CQJ96" s="102"/>
      <c r="CQK96" s="103"/>
      <c r="CQP96" s="102"/>
      <c r="CQQ96" s="102"/>
      <c r="CQR96" s="103"/>
      <c r="CQW96" s="102"/>
      <c r="CQX96" s="102"/>
      <c r="CQY96" s="103"/>
      <c r="CRD96" s="102"/>
      <c r="CRE96" s="102"/>
      <c r="CRF96" s="103"/>
      <c r="CRK96" s="102"/>
      <c r="CRL96" s="102"/>
      <c r="CRM96" s="103"/>
      <c r="CRR96" s="102"/>
      <c r="CRS96" s="102"/>
      <c r="CRT96" s="103"/>
      <c r="CRY96" s="102"/>
      <c r="CRZ96" s="102"/>
      <c r="CSA96" s="103"/>
      <c r="CSF96" s="102"/>
      <c r="CSG96" s="102"/>
      <c r="CSH96" s="103"/>
      <c r="CSM96" s="102"/>
      <c r="CSN96" s="102"/>
      <c r="CSO96" s="103"/>
      <c r="CST96" s="102"/>
      <c r="CSU96" s="102"/>
      <c r="CSV96" s="103"/>
      <c r="CTA96" s="102"/>
      <c r="CTB96" s="102"/>
      <c r="CTC96" s="103"/>
      <c r="CTH96" s="102"/>
      <c r="CTI96" s="102"/>
      <c r="CTJ96" s="103"/>
      <c r="CTO96" s="102"/>
      <c r="CTP96" s="102"/>
      <c r="CTQ96" s="103"/>
      <c r="CTV96" s="102"/>
      <c r="CTW96" s="102"/>
      <c r="CTX96" s="103"/>
      <c r="CUC96" s="102"/>
      <c r="CUD96" s="102"/>
      <c r="CUE96" s="103"/>
      <c r="CUJ96" s="102"/>
      <c r="CUK96" s="102"/>
      <c r="CUL96" s="103"/>
      <c r="CUQ96" s="102"/>
      <c r="CUR96" s="102"/>
      <c r="CUS96" s="103"/>
      <c r="CUX96" s="102"/>
      <c r="CUY96" s="102"/>
      <c r="CUZ96" s="103"/>
      <c r="CVE96" s="102"/>
      <c r="CVF96" s="102"/>
      <c r="CVG96" s="103"/>
      <c r="CVL96" s="102"/>
      <c r="CVM96" s="102"/>
      <c r="CVN96" s="103"/>
      <c r="CVS96" s="102"/>
      <c r="CVT96" s="102"/>
      <c r="CVU96" s="103"/>
      <c r="CVZ96" s="102"/>
      <c r="CWA96" s="102"/>
      <c r="CWB96" s="103"/>
      <c r="CWG96" s="102"/>
      <c r="CWH96" s="102"/>
      <c r="CWI96" s="103"/>
      <c r="CWN96" s="102"/>
      <c r="CWO96" s="102"/>
      <c r="CWP96" s="103"/>
      <c r="CWU96" s="102"/>
      <c r="CWV96" s="102"/>
      <c r="CWW96" s="103"/>
      <c r="CXB96" s="102"/>
      <c r="CXC96" s="102"/>
      <c r="CXD96" s="103"/>
      <c r="CXI96" s="102"/>
      <c r="CXJ96" s="102"/>
      <c r="CXK96" s="103"/>
      <c r="CXP96" s="102"/>
      <c r="CXQ96" s="102"/>
      <c r="CXR96" s="103"/>
      <c r="CXW96" s="102"/>
      <c r="CXX96" s="102"/>
      <c r="CXY96" s="103"/>
      <c r="CYD96" s="102"/>
      <c r="CYE96" s="102"/>
      <c r="CYF96" s="103"/>
      <c r="CYK96" s="102"/>
      <c r="CYL96" s="102"/>
      <c r="CYM96" s="103"/>
      <c r="CYR96" s="102"/>
      <c r="CYS96" s="102"/>
      <c r="CYT96" s="103"/>
      <c r="CYY96" s="102"/>
      <c r="CYZ96" s="102"/>
      <c r="CZA96" s="103"/>
      <c r="CZF96" s="102"/>
      <c r="CZG96" s="102"/>
      <c r="CZH96" s="103"/>
      <c r="CZM96" s="102"/>
      <c r="CZN96" s="102"/>
      <c r="CZO96" s="103"/>
      <c r="CZT96" s="102"/>
      <c r="CZU96" s="102"/>
      <c r="CZV96" s="103"/>
      <c r="DAA96" s="102"/>
      <c r="DAB96" s="102"/>
      <c r="DAC96" s="103"/>
      <c r="DAH96" s="102"/>
      <c r="DAI96" s="102"/>
      <c r="DAJ96" s="103"/>
      <c r="DAO96" s="102"/>
      <c r="DAP96" s="102"/>
      <c r="DAQ96" s="103"/>
      <c r="DAV96" s="102"/>
      <c r="DAW96" s="102"/>
      <c r="DAX96" s="103"/>
      <c r="DBC96" s="102"/>
      <c r="DBD96" s="102"/>
      <c r="DBE96" s="103"/>
      <c r="DBJ96" s="102"/>
      <c r="DBK96" s="102"/>
      <c r="DBL96" s="103"/>
      <c r="DBQ96" s="102"/>
      <c r="DBR96" s="102"/>
      <c r="DBS96" s="103"/>
      <c r="DBX96" s="102"/>
      <c r="DBY96" s="102"/>
      <c r="DBZ96" s="103"/>
      <c r="DCE96" s="102"/>
      <c r="DCF96" s="102"/>
      <c r="DCG96" s="103"/>
      <c r="DCL96" s="102"/>
      <c r="DCM96" s="102"/>
      <c r="DCN96" s="103"/>
      <c r="DCS96" s="102"/>
      <c r="DCT96" s="102"/>
      <c r="DCU96" s="103"/>
      <c r="DCZ96" s="102"/>
      <c r="DDA96" s="102"/>
      <c r="DDB96" s="103"/>
      <c r="DDG96" s="102"/>
      <c r="DDH96" s="102"/>
      <c r="DDI96" s="103"/>
      <c r="DDN96" s="102"/>
      <c r="DDO96" s="102"/>
      <c r="DDP96" s="103"/>
      <c r="DDU96" s="102"/>
      <c r="DDV96" s="102"/>
      <c r="DDW96" s="103"/>
      <c r="DEB96" s="102"/>
      <c r="DEC96" s="102"/>
      <c r="DED96" s="103"/>
      <c r="DEI96" s="102"/>
      <c r="DEJ96" s="102"/>
      <c r="DEK96" s="103"/>
      <c r="DEP96" s="102"/>
      <c r="DEQ96" s="102"/>
      <c r="DER96" s="103"/>
      <c r="DEW96" s="102"/>
      <c r="DEX96" s="102"/>
      <c r="DEY96" s="103"/>
      <c r="DFD96" s="102"/>
      <c r="DFE96" s="102"/>
      <c r="DFF96" s="103"/>
      <c r="DFK96" s="102"/>
      <c r="DFL96" s="102"/>
      <c r="DFM96" s="103"/>
      <c r="DFR96" s="102"/>
      <c r="DFS96" s="102"/>
      <c r="DFT96" s="103"/>
      <c r="DFY96" s="102"/>
      <c r="DFZ96" s="102"/>
      <c r="DGA96" s="103"/>
      <c r="DGF96" s="102"/>
      <c r="DGG96" s="102"/>
      <c r="DGH96" s="103"/>
      <c r="DGM96" s="102"/>
      <c r="DGN96" s="102"/>
      <c r="DGO96" s="103"/>
      <c r="DGT96" s="102"/>
      <c r="DGU96" s="102"/>
      <c r="DGV96" s="103"/>
      <c r="DHA96" s="102"/>
      <c r="DHB96" s="102"/>
      <c r="DHC96" s="103"/>
      <c r="DHH96" s="102"/>
      <c r="DHI96" s="102"/>
      <c r="DHJ96" s="103"/>
      <c r="DHO96" s="102"/>
      <c r="DHP96" s="102"/>
      <c r="DHQ96" s="103"/>
      <c r="DHV96" s="102"/>
      <c r="DHW96" s="102"/>
      <c r="DHX96" s="103"/>
      <c r="DIC96" s="102"/>
      <c r="DID96" s="102"/>
      <c r="DIE96" s="103"/>
      <c r="DIJ96" s="102"/>
      <c r="DIK96" s="102"/>
      <c r="DIL96" s="103"/>
      <c r="DIQ96" s="102"/>
      <c r="DIR96" s="102"/>
      <c r="DIS96" s="103"/>
      <c r="DIX96" s="102"/>
      <c r="DIY96" s="102"/>
      <c r="DIZ96" s="103"/>
      <c r="DJE96" s="102"/>
      <c r="DJF96" s="102"/>
      <c r="DJG96" s="103"/>
      <c r="DJL96" s="102"/>
      <c r="DJM96" s="102"/>
      <c r="DJN96" s="103"/>
      <c r="DJS96" s="102"/>
      <c r="DJT96" s="102"/>
      <c r="DJU96" s="103"/>
      <c r="DJZ96" s="102"/>
      <c r="DKA96" s="102"/>
      <c r="DKB96" s="103"/>
      <c r="DKG96" s="102"/>
      <c r="DKH96" s="102"/>
      <c r="DKI96" s="103"/>
      <c r="DKN96" s="102"/>
      <c r="DKO96" s="102"/>
      <c r="DKP96" s="103"/>
      <c r="DKU96" s="102"/>
      <c r="DKV96" s="102"/>
      <c r="DKW96" s="103"/>
      <c r="DLB96" s="102"/>
      <c r="DLC96" s="102"/>
      <c r="DLD96" s="103"/>
      <c r="DLI96" s="102"/>
      <c r="DLJ96" s="102"/>
      <c r="DLK96" s="103"/>
      <c r="DLP96" s="102"/>
      <c r="DLQ96" s="102"/>
      <c r="DLR96" s="103"/>
      <c r="DLW96" s="102"/>
      <c r="DLX96" s="102"/>
      <c r="DLY96" s="103"/>
      <c r="DMD96" s="102"/>
      <c r="DME96" s="102"/>
      <c r="DMF96" s="103"/>
      <c r="DMK96" s="102"/>
      <c r="DML96" s="102"/>
      <c r="DMM96" s="103"/>
      <c r="DMR96" s="102"/>
      <c r="DMS96" s="102"/>
      <c r="DMT96" s="103"/>
      <c r="DMY96" s="102"/>
      <c r="DMZ96" s="102"/>
      <c r="DNA96" s="103"/>
      <c r="DNF96" s="102"/>
      <c r="DNG96" s="102"/>
      <c r="DNH96" s="103"/>
      <c r="DNM96" s="102"/>
      <c r="DNN96" s="102"/>
      <c r="DNO96" s="103"/>
      <c r="DNT96" s="102"/>
      <c r="DNU96" s="102"/>
      <c r="DNV96" s="103"/>
      <c r="DOA96" s="102"/>
      <c r="DOB96" s="102"/>
      <c r="DOC96" s="103"/>
      <c r="DOH96" s="102"/>
      <c r="DOI96" s="102"/>
      <c r="DOJ96" s="103"/>
      <c r="DOO96" s="102"/>
      <c r="DOP96" s="102"/>
      <c r="DOQ96" s="103"/>
      <c r="DOV96" s="102"/>
      <c r="DOW96" s="102"/>
      <c r="DOX96" s="103"/>
      <c r="DPC96" s="102"/>
      <c r="DPD96" s="102"/>
      <c r="DPE96" s="103"/>
      <c r="DPJ96" s="102"/>
      <c r="DPK96" s="102"/>
      <c r="DPL96" s="103"/>
      <c r="DPQ96" s="102"/>
      <c r="DPR96" s="102"/>
      <c r="DPS96" s="103"/>
      <c r="DPX96" s="102"/>
      <c r="DPY96" s="102"/>
      <c r="DPZ96" s="103"/>
      <c r="DQE96" s="102"/>
      <c r="DQF96" s="102"/>
      <c r="DQG96" s="103"/>
      <c r="DQL96" s="102"/>
      <c r="DQM96" s="102"/>
      <c r="DQN96" s="103"/>
      <c r="DQS96" s="102"/>
      <c r="DQT96" s="102"/>
      <c r="DQU96" s="103"/>
      <c r="DQZ96" s="102"/>
      <c r="DRA96" s="102"/>
      <c r="DRB96" s="103"/>
      <c r="DRG96" s="102"/>
      <c r="DRH96" s="102"/>
      <c r="DRI96" s="103"/>
      <c r="DRN96" s="102"/>
      <c r="DRO96" s="102"/>
      <c r="DRP96" s="103"/>
      <c r="DRU96" s="102"/>
      <c r="DRV96" s="102"/>
      <c r="DRW96" s="103"/>
      <c r="DSB96" s="102"/>
      <c r="DSC96" s="102"/>
      <c r="DSD96" s="103"/>
      <c r="DSI96" s="102"/>
      <c r="DSJ96" s="102"/>
      <c r="DSK96" s="103"/>
      <c r="DSP96" s="102"/>
      <c r="DSQ96" s="102"/>
      <c r="DSR96" s="103"/>
      <c r="DSW96" s="102"/>
      <c r="DSX96" s="102"/>
      <c r="DSY96" s="103"/>
      <c r="DTD96" s="102"/>
      <c r="DTE96" s="102"/>
      <c r="DTF96" s="103"/>
      <c r="DTK96" s="102"/>
      <c r="DTL96" s="102"/>
      <c r="DTM96" s="103"/>
      <c r="DTR96" s="102"/>
      <c r="DTS96" s="102"/>
      <c r="DTT96" s="103"/>
      <c r="DTY96" s="102"/>
      <c r="DTZ96" s="102"/>
      <c r="DUA96" s="103"/>
      <c r="DUF96" s="102"/>
      <c r="DUG96" s="102"/>
      <c r="DUH96" s="103"/>
      <c r="DUM96" s="102"/>
      <c r="DUN96" s="102"/>
      <c r="DUO96" s="103"/>
      <c r="DUT96" s="102"/>
      <c r="DUU96" s="102"/>
      <c r="DUV96" s="103"/>
      <c r="DVA96" s="102"/>
      <c r="DVB96" s="102"/>
      <c r="DVC96" s="103"/>
      <c r="DVH96" s="102"/>
      <c r="DVI96" s="102"/>
      <c r="DVJ96" s="103"/>
      <c r="DVO96" s="102"/>
      <c r="DVP96" s="102"/>
      <c r="DVQ96" s="103"/>
      <c r="DVV96" s="102"/>
      <c r="DVW96" s="102"/>
      <c r="DVX96" s="103"/>
      <c r="DWC96" s="102"/>
      <c r="DWD96" s="102"/>
      <c r="DWE96" s="103"/>
      <c r="DWJ96" s="102"/>
      <c r="DWK96" s="102"/>
      <c r="DWL96" s="103"/>
      <c r="DWQ96" s="102"/>
      <c r="DWR96" s="102"/>
      <c r="DWS96" s="103"/>
      <c r="DWX96" s="102"/>
      <c r="DWY96" s="102"/>
      <c r="DWZ96" s="103"/>
      <c r="DXE96" s="102"/>
      <c r="DXF96" s="102"/>
      <c r="DXG96" s="103"/>
      <c r="DXL96" s="102"/>
      <c r="DXM96" s="102"/>
      <c r="DXN96" s="103"/>
      <c r="DXS96" s="102"/>
      <c r="DXT96" s="102"/>
      <c r="DXU96" s="103"/>
      <c r="DXZ96" s="102"/>
      <c r="DYA96" s="102"/>
      <c r="DYB96" s="103"/>
      <c r="DYG96" s="102"/>
      <c r="DYH96" s="102"/>
      <c r="DYI96" s="103"/>
      <c r="DYN96" s="102"/>
      <c r="DYO96" s="102"/>
      <c r="DYP96" s="103"/>
      <c r="DYU96" s="102"/>
      <c r="DYV96" s="102"/>
      <c r="DYW96" s="103"/>
      <c r="DZB96" s="102"/>
      <c r="DZC96" s="102"/>
      <c r="DZD96" s="103"/>
      <c r="DZI96" s="102"/>
      <c r="DZJ96" s="102"/>
      <c r="DZK96" s="103"/>
      <c r="DZP96" s="102"/>
      <c r="DZQ96" s="102"/>
      <c r="DZR96" s="103"/>
      <c r="DZW96" s="102"/>
      <c r="DZX96" s="102"/>
      <c r="DZY96" s="103"/>
      <c r="EAD96" s="102"/>
      <c r="EAE96" s="102"/>
      <c r="EAF96" s="103"/>
      <c r="EAK96" s="102"/>
      <c r="EAL96" s="102"/>
      <c r="EAM96" s="103"/>
      <c r="EAR96" s="102"/>
      <c r="EAS96" s="102"/>
      <c r="EAT96" s="103"/>
      <c r="EAY96" s="102"/>
      <c r="EAZ96" s="102"/>
      <c r="EBA96" s="103"/>
      <c r="EBF96" s="102"/>
      <c r="EBG96" s="102"/>
      <c r="EBH96" s="103"/>
      <c r="EBM96" s="102"/>
      <c r="EBN96" s="102"/>
      <c r="EBO96" s="103"/>
      <c r="EBT96" s="102"/>
      <c r="EBU96" s="102"/>
      <c r="EBV96" s="103"/>
      <c r="ECA96" s="102"/>
      <c r="ECB96" s="102"/>
      <c r="ECC96" s="103"/>
      <c r="ECH96" s="102"/>
      <c r="ECI96" s="102"/>
      <c r="ECJ96" s="103"/>
      <c r="ECO96" s="102"/>
      <c r="ECP96" s="102"/>
      <c r="ECQ96" s="103"/>
      <c r="ECV96" s="102"/>
      <c r="ECW96" s="102"/>
      <c r="ECX96" s="103"/>
      <c r="EDC96" s="102"/>
      <c r="EDD96" s="102"/>
      <c r="EDE96" s="103"/>
      <c r="EDJ96" s="102"/>
      <c r="EDK96" s="102"/>
      <c r="EDL96" s="103"/>
      <c r="EDQ96" s="102"/>
      <c r="EDR96" s="102"/>
      <c r="EDS96" s="103"/>
      <c r="EDX96" s="102"/>
      <c r="EDY96" s="102"/>
      <c r="EDZ96" s="103"/>
      <c r="EEE96" s="102"/>
      <c r="EEF96" s="102"/>
      <c r="EEG96" s="103"/>
      <c r="EEL96" s="102"/>
      <c r="EEM96" s="102"/>
      <c r="EEN96" s="103"/>
      <c r="EES96" s="102"/>
      <c r="EET96" s="102"/>
      <c r="EEU96" s="103"/>
      <c r="EEZ96" s="102"/>
      <c r="EFA96" s="102"/>
      <c r="EFB96" s="103"/>
      <c r="EFG96" s="102"/>
      <c r="EFH96" s="102"/>
      <c r="EFI96" s="103"/>
      <c r="EFN96" s="102"/>
      <c r="EFO96" s="102"/>
      <c r="EFP96" s="103"/>
      <c r="EFU96" s="102"/>
      <c r="EFV96" s="102"/>
      <c r="EFW96" s="103"/>
      <c r="EGB96" s="102"/>
      <c r="EGC96" s="102"/>
      <c r="EGD96" s="103"/>
      <c r="EGI96" s="102"/>
      <c r="EGJ96" s="102"/>
      <c r="EGK96" s="103"/>
      <c r="EGP96" s="102"/>
      <c r="EGQ96" s="102"/>
      <c r="EGR96" s="103"/>
      <c r="EGW96" s="102"/>
      <c r="EGX96" s="102"/>
      <c r="EGY96" s="103"/>
      <c r="EHD96" s="102"/>
      <c r="EHE96" s="102"/>
      <c r="EHF96" s="103"/>
      <c r="EHK96" s="102"/>
      <c r="EHL96" s="102"/>
      <c r="EHM96" s="103"/>
      <c r="EHR96" s="102"/>
      <c r="EHS96" s="102"/>
      <c r="EHT96" s="103"/>
      <c r="EHY96" s="102"/>
      <c r="EHZ96" s="102"/>
      <c r="EIA96" s="103"/>
      <c r="EIF96" s="102"/>
      <c r="EIG96" s="102"/>
      <c r="EIH96" s="103"/>
      <c r="EIM96" s="102"/>
      <c r="EIN96" s="102"/>
      <c r="EIO96" s="103"/>
      <c r="EIT96" s="102"/>
      <c r="EIU96" s="102"/>
      <c r="EIV96" s="103"/>
      <c r="EJA96" s="102"/>
      <c r="EJB96" s="102"/>
      <c r="EJC96" s="103"/>
      <c r="EJH96" s="102"/>
      <c r="EJI96" s="102"/>
      <c r="EJJ96" s="103"/>
      <c r="EJO96" s="102"/>
      <c r="EJP96" s="102"/>
      <c r="EJQ96" s="103"/>
      <c r="EJV96" s="102"/>
      <c r="EJW96" s="102"/>
      <c r="EJX96" s="103"/>
      <c r="EKC96" s="102"/>
      <c r="EKD96" s="102"/>
      <c r="EKE96" s="103"/>
      <c r="EKJ96" s="102"/>
      <c r="EKK96" s="102"/>
      <c r="EKL96" s="103"/>
      <c r="EKQ96" s="102"/>
      <c r="EKR96" s="102"/>
      <c r="EKS96" s="103"/>
      <c r="EKX96" s="102"/>
      <c r="EKY96" s="102"/>
      <c r="EKZ96" s="103"/>
      <c r="ELE96" s="102"/>
      <c r="ELF96" s="102"/>
      <c r="ELG96" s="103"/>
      <c r="ELL96" s="102"/>
      <c r="ELM96" s="102"/>
      <c r="ELN96" s="103"/>
      <c r="ELS96" s="102"/>
      <c r="ELT96" s="102"/>
      <c r="ELU96" s="103"/>
      <c r="ELZ96" s="102"/>
      <c r="EMA96" s="102"/>
      <c r="EMB96" s="103"/>
      <c r="EMG96" s="102"/>
      <c r="EMH96" s="102"/>
      <c r="EMI96" s="103"/>
      <c r="EMN96" s="102"/>
      <c r="EMO96" s="102"/>
      <c r="EMP96" s="103"/>
      <c r="EMU96" s="102"/>
      <c r="EMV96" s="102"/>
      <c r="EMW96" s="103"/>
      <c r="ENB96" s="102"/>
      <c r="ENC96" s="102"/>
      <c r="END96" s="103"/>
      <c r="ENI96" s="102"/>
      <c r="ENJ96" s="102"/>
      <c r="ENK96" s="103"/>
      <c r="ENP96" s="102"/>
      <c r="ENQ96" s="102"/>
      <c r="ENR96" s="103"/>
      <c r="ENW96" s="102"/>
      <c r="ENX96" s="102"/>
      <c r="ENY96" s="103"/>
      <c r="EOD96" s="102"/>
      <c r="EOE96" s="102"/>
      <c r="EOF96" s="103"/>
      <c r="EOK96" s="102"/>
      <c r="EOL96" s="102"/>
      <c r="EOM96" s="103"/>
      <c r="EOR96" s="102"/>
      <c r="EOS96" s="102"/>
      <c r="EOT96" s="103"/>
      <c r="EOY96" s="102"/>
      <c r="EOZ96" s="102"/>
      <c r="EPA96" s="103"/>
      <c r="EPF96" s="102"/>
      <c r="EPG96" s="102"/>
      <c r="EPH96" s="103"/>
      <c r="EPM96" s="102"/>
      <c r="EPN96" s="102"/>
      <c r="EPO96" s="103"/>
      <c r="EPT96" s="102"/>
      <c r="EPU96" s="102"/>
      <c r="EPV96" s="103"/>
      <c r="EQA96" s="102"/>
      <c r="EQB96" s="102"/>
      <c r="EQC96" s="103"/>
      <c r="EQH96" s="102"/>
      <c r="EQI96" s="102"/>
      <c r="EQJ96" s="103"/>
      <c r="EQO96" s="102"/>
      <c r="EQP96" s="102"/>
      <c r="EQQ96" s="103"/>
      <c r="EQV96" s="102"/>
      <c r="EQW96" s="102"/>
      <c r="EQX96" s="103"/>
      <c r="ERC96" s="102"/>
      <c r="ERD96" s="102"/>
      <c r="ERE96" s="103"/>
      <c r="ERJ96" s="102"/>
      <c r="ERK96" s="102"/>
      <c r="ERL96" s="103"/>
      <c r="ERQ96" s="102"/>
      <c r="ERR96" s="102"/>
      <c r="ERS96" s="103"/>
      <c r="ERX96" s="102"/>
      <c r="ERY96" s="102"/>
      <c r="ERZ96" s="103"/>
      <c r="ESE96" s="102"/>
      <c r="ESF96" s="102"/>
      <c r="ESG96" s="103"/>
      <c r="ESL96" s="102"/>
      <c r="ESM96" s="102"/>
      <c r="ESN96" s="103"/>
      <c r="ESS96" s="102"/>
      <c r="EST96" s="102"/>
      <c r="ESU96" s="103"/>
      <c r="ESZ96" s="102"/>
      <c r="ETA96" s="102"/>
      <c r="ETB96" s="103"/>
      <c r="ETG96" s="102"/>
      <c r="ETH96" s="102"/>
      <c r="ETI96" s="103"/>
      <c r="ETN96" s="102"/>
      <c r="ETO96" s="102"/>
      <c r="ETP96" s="103"/>
      <c r="ETU96" s="102"/>
      <c r="ETV96" s="102"/>
      <c r="ETW96" s="103"/>
      <c r="EUB96" s="102"/>
      <c r="EUC96" s="102"/>
      <c r="EUD96" s="103"/>
      <c r="EUI96" s="102"/>
      <c r="EUJ96" s="102"/>
      <c r="EUK96" s="103"/>
      <c r="EUP96" s="102"/>
      <c r="EUQ96" s="102"/>
      <c r="EUR96" s="103"/>
      <c r="EUW96" s="102"/>
      <c r="EUX96" s="102"/>
      <c r="EUY96" s="103"/>
      <c r="EVD96" s="102"/>
      <c r="EVE96" s="102"/>
      <c r="EVF96" s="103"/>
      <c r="EVK96" s="102"/>
      <c r="EVL96" s="102"/>
      <c r="EVM96" s="103"/>
      <c r="EVR96" s="102"/>
      <c r="EVS96" s="102"/>
      <c r="EVT96" s="103"/>
      <c r="EVY96" s="102"/>
      <c r="EVZ96" s="102"/>
      <c r="EWA96" s="103"/>
      <c r="EWF96" s="102"/>
      <c r="EWG96" s="102"/>
      <c r="EWH96" s="103"/>
      <c r="EWM96" s="102"/>
      <c r="EWN96" s="102"/>
      <c r="EWO96" s="103"/>
      <c r="EWT96" s="102"/>
      <c r="EWU96" s="102"/>
      <c r="EWV96" s="103"/>
      <c r="EXA96" s="102"/>
      <c r="EXB96" s="102"/>
      <c r="EXC96" s="103"/>
      <c r="EXH96" s="102"/>
      <c r="EXI96" s="102"/>
      <c r="EXJ96" s="103"/>
      <c r="EXO96" s="102"/>
      <c r="EXP96" s="102"/>
      <c r="EXQ96" s="103"/>
      <c r="EXV96" s="102"/>
      <c r="EXW96" s="102"/>
      <c r="EXX96" s="103"/>
      <c r="EYC96" s="102"/>
      <c r="EYD96" s="102"/>
      <c r="EYE96" s="103"/>
      <c r="EYJ96" s="102"/>
      <c r="EYK96" s="102"/>
      <c r="EYL96" s="103"/>
      <c r="EYQ96" s="102"/>
      <c r="EYR96" s="102"/>
      <c r="EYS96" s="103"/>
      <c r="EYX96" s="102"/>
      <c r="EYY96" s="102"/>
      <c r="EYZ96" s="103"/>
      <c r="EZE96" s="102"/>
      <c r="EZF96" s="102"/>
      <c r="EZG96" s="103"/>
      <c r="EZL96" s="102"/>
      <c r="EZM96" s="102"/>
      <c r="EZN96" s="103"/>
      <c r="EZS96" s="102"/>
      <c r="EZT96" s="102"/>
      <c r="EZU96" s="103"/>
      <c r="EZZ96" s="102"/>
      <c r="FAA96" s="102"/>
      <c r="FAB96" s="103"/>
      <c r="FAG96" s="102"/>
      <c r="FAH96" s="102"/>
      <c r="FAI96" s="103"/>
      <c r="FAN96" s="102"/>
      <c r="FAO96" s="102"/>
      <c r="FAP96" s="103"/>
      <c r="FAU96" s="102"/>
      <c r="FAV96" s="102"/>
      <c r="FAW96" s="103"/>
      <c r="FBB96" s="102"/>
      <c r="FBC96" s="102"/>
      <c r="FBD96" s="103"/>
      <c r="FBI96" s="102"/>
      <c r="FBJ96" s="102"/>
      <c r="FBK96" s="103"/>
      <c r="FBP96" s="102"/>
      <c r="FBQ96" s="102"/>
      <c r="FBR96" s="103"/>
      <c r="FBW96" s="102"/>
      <c r="FBX96" s="102"/>
      <c r="FBY96" s="103"/>
      <c r="FCD96" s="102"/>
      <c r="FCE96" s="102"/>
      <c r="FCF96" s="103"/>
      <c r="FCK96" s="102"/>
      <c r="FCL96" s="102"/>
      <c r="FCM96" s="103"/>
      <c r="FCR96" s="102"/>
      <c r="FCS96" s="102"/>
      <c r="FCT96" s="103"/>
      <c r="FCY96" s="102"/>
      <c r="FCZ96" s="102"/>
      <c r="FDA96" s="103"/>
      <c r="FDF96" s="102"/>
      <c r="FDG96" s="102"/>
      <c r="FDH96" s="103"/>
      <c r="FDM96" s="102"/>
      <c r="FDN96" s="102"/>
      <c r="FDO96" s="103"/>
      <c r="FDT96" s="102"/>
      <c r="FDU96" s="102"/>
      <c r="FDV96" s="103"/>
      <c r="FEA96" s="102"/>
      <c r="FEB96" s="102"/>
      <c r="FEC96" s="103"/>
      <c r="FEH96" s="102"/>
      <c r="FEI96" s="102"/>
      <c r="FEJ96" s="103"/>
      <c r="FEO96" s="102"/>
      <c r="FEP96" s="102"/>
      <c r="FEQ96" s="103"/>
      <c r="FEV96" s="102"/>
      <c r="FEW96" s="102"/>
      <c r="FEX96" s="103"/>
      <c r="FFC96" s="102"/>
      <c r="FFD96" s="102"/>
      <c r="FFE96" s="103"/>
      <c r="FFJ96" s="102"/>
      <c r="FFK96" s="102"/>
      <c r="FFL96" s="103"/>
      <c r="FFQ96" s="102"/>
      <c r="FFR96" s="102"/>
      <c r="FFS96" s="103"/>
      <c r="FFX96" s="102"/>
      <c r="FFY96" s="102"/>
      <c r="FFZ96" s="103"/>
      <c r="FGE96" s="102"/>
      <c r="FGF96" s="102"/>
      <c r="FGG96" s="103"/>
      <c r="FGL96" s="102"/>
      <c r="FGM96" s="102"/>
      <c r="FGN96" s="103"/>
      <c r="FGS96" s="102"/>
      <c r="FGT96" s="102"/>
      <c r="FGU96" s="103"/>
      <c r="FGZ96" s="102"/>
      <c r="FHA96" s="102"/>
      <c r="FHB96" s="103"/>
      <c r="FHG96" s="102"/>
      <c r="FHH96" s="102"/>
      <c r="FHI96" s="103"/>
      <c r="FHN96" s="102"/>
      <c r="FHO96" s="102"/>
      <c r="FHP96" s="103"/>
      <c r="FHU96" s="102"/>
      <c r="FHV96" s="102"/>
      <c r="FHW96" s="103"/>
      <c r="FIB96" s="102"/>
      <c r="FIC96" s="102"/>
      <c r="FID96" s="103"/>
      <c r="FII96" s="102"/>
      <c r="FIJ96" s="102"/>
      <c r="FIK96" s="103"/>
      <c r="FIP96" s="102"/>
      <c r="FIQ96" s="102"/>
      <c r="FIR96" s="103"/>
      <c r="FIW96" s="102"/>
      <c r="FIX96" s="102"/>
      <c r="FIY96" s="103"/>
      <c r="FJD96" s="102"/>
      <c r="FJE96" s="102"/>
      <c r="FJF96" s="103"/>
      <c r="FJK96" s="102"/>
      <c r="FJL96" s="102"/>
      <c r="FJM96" s="103"/>
      <c r="FJR96" s="102"/>
      <c r="FJS96" s="102"/>
      <c r="FJT96" s="103"/>
      <c r="FJY96" s="102"/>
      <c r="FJZ96" s="102"/>
      <c r="FKA96" s="103"/>
      <c r="FKF96" s="102"/>
      <c r="FKG96" s="102"/>
      <c r="FKH96" s="103"/>
      <c r="FKM96" s="102"/>
      <c r="FKN96" s="102"/>
      <c r="FKO96" s="103"/>
      <c r="FKT96" s="102"/>
      <c r="FKU96" s="102"/>
      <c r="FKV96" s="103"/>
      <c r="FLA96" s="102"/>
      <c r="FLB96" s="102"/>
      <c r="FLC96" s="103"/>
      <c r="FLH96" s="102"/>
      <c r="FLI96" s="102"/>
      <c r="FLJ96" s="103"/>
      <c r="FLO96" s="102"/>
      <c r="FLP96" s="102"/>
      <c r="FLQ96" s="103"/>
      <c r="FLV96" s="102"/>
      <c r="FLW96" s="102"/>
      <c r="FLX96" s="103"/>
      <c r="FMC96" s="102"/>
      <c r="FMD96" s="102"/>
      <c r="FME96" s="103"/>
      <c r="FMJ96" s="102"/>
      <c r="FMK96" s="102"/>
      <c r="FML96" s="103"/>
      <c r="FMQ96" s="102"/>
      <c r="FMR96" s="102"/>
      <c r="FMS96" s="103"/>
      <c r="FMX96" s="102"/>
      <c r="FMY96" s="102"/>
      <c r="FMZ96" s="103"/>
      <c r="FNE96" s="102"/>
      <c r="FNF96" s="102"/>
      <c r="FNG96" s="103"/>
      <c r="FNL96" s="102"/>
      <c r="FNM96" s="102"/>
      <c r="FNN96" s="103"/>
      <c r="FNS96" s="102"/>
      <c r="FNT96" s="102"/>
      <c r="FNU96" s="103"/>
      <c r="FNZ96" s="102"/>
      <c r="FOA96" s="102"/>
      <c r="FOB96" s="103"/>
      <c r="FOG96" s="102"/>
      <c r="FOH96" s="102"/>
      <c r="FOI96" s="103"/>
      <c r="FON96" s="102"/>
      <c r="FOO96" s="102"/>
      <c r="FOP96" s="103"/>
      <c r="FOU96" s="102"/>
      <c r="FOV96" s="102"/>
      <c r="FOW96" s="103"/>
      <c r="FPB96" s="102"/>
      <c r="FPC96" s="102"/>
      <c r="FPD96" s="103"/>
      <c r="FPI96" s="102"/>
      <c r="FPJ96" s="102"/>
      <c r="FPK96" s="103"/>
      <c r="FPP96" s="102"/>
      <c r="FPQ96" s="102"/>
      <c r="FPR96" s="103"/>
      <c r="FPW96" s="102"/>
      <c r="FPX96" s="102"/>
      <c r="FPY96" s="103"/>
      <c r="FQD96" s="102"/>
      <c r="FQE96" s="102"/>
      <c r="FQF96" s="103"/>
      <c r="FQK96" s="102"/>
      <c r="FQL96" s="102"/>
      <c r="FQM96" s="103"/>
      <c r="FQR96" s="102"/>
      <c r="FQS96" s="102"/>
      <c r="FQT96" s="103"/>
      <c r="FQY96" s="102"/>
      <c r="FQZ96" s="102"/>
      <c r="FRA96" s="103"/>
      <c r="FRF96" s="102"/>
      <c r="FRG96" s="102"/>
      <c r="FRH96" s="103"/>
      <c r="FRM96" s="102"/>
      <c r="FRN96" s="102"/>
      <c r="FRO96" s="103"/>
      <c r="FRT96" s="102"/>
      <c r="FRU96" s="102"/>
      <c r="FRV96" s="103"/>
      <c r="FSA96" s="102"/>
      <c r="FSB96" s="102"/>
      <c r="FSC96" s="103"/>
      <c r="FSH96" s="102"/>
      <c r="FSI96" s="102"/>
      <c r="FSJ96" s="103"/>
      <c r="FSO96" s="102"/>
      <c r="FSP96" s="102"/>
      <c r="FSQ96" s="103"/>
      <c r="FSV96" s="102"/>
      <c r="FSW96" s="102"/>
      <c r="FSX96" s="103"/>
      <c r="FTC96" s="102"/>
      <c r="FTD96" s="102"/>
      <c r="FTE96" s="103"/>
      <c r="FTJ96" s="102"/>
      <c r="FTK96" s="102"/>
      <c r="FTL96" s="103"/>
      <c r="FTQ96" s="102"/>
      <c r="FTR96" s="102"/>
      <c r="FTS96" s="103"/>
      <c r="FTX96" s="102"/>
      <c r="FTY96" s="102"/>
      <c r="FTZ96" s="103"/>
      <c r="FUE96" s="102"/>
      <c r="FUF96" s="102"/>
      <c r="FUG96" s="103"/>
      <c r="FUL96" s="102"/>
      <c r="FUM96" s="102"/>
      <c r="FUN96" s="103"/>
      <c r="FUS96" s="102"/>
      <c r="FUT96" s="102"/>
      <c r="FUU96" s="103"/>
      <c r="FUZ96" s="102"/>
      <c r="FVA96" s="102"/>
      <c r="FVB96" s="103"/>
      <c r="FVG96" s="102"/>
      <c r="FVH96" s="102"/>
      <c r="FVI96" s="103"/>
      <c r="FVN96" s="102"/>
      <c r="FVO96" s="102"/>
      <c r="FVP96" s="103"/>
      <c r="FVU96" s="102"/>
      <c r="FVV96" s="102"/>
      <c r="FVW96" s="103"/>
      <c r="FWB96" s="102"/>
      <c r="FWC96" s="102"/>
      <c r="FWD96" s="103"/>
      <c r="FWI96" s="102"/>
      <c r="FWJ96" s="102"/>
      <c r="FWK96" s="103"/>
      <c r="FWP96" s="102"/>
      <c r="FWQ96" s="102"/>
      <c r="FWR96" s="103"/>
      <c r="FWW96" s="102"/>
      <c r="FWX96" s="102"/>
      <c r="FWY96" s="103"/>
      <c r="FXD96" s="102"/>
      <c r="FXE96" s="102"/>
      <c r="FXF96" s="103"/>
      <c r="FXK96" s="102"/>
      <c r="FXL96" s="102"/>
      <c r="FXM96" s="103"/>
      <c r="FXR96" s="102"/>
      <c r="FXS96" s="102"/>
      <c r="FXT96" s="103"/>
      <c r="FXY96" s="102"/>
      <c r="FXZ96" s="102"/>
      <c r="FYA96" s="103"/>
      <c r="FYF96" s="102"/>
      <c r="FYG96" s="102"/>
      <c r="FYH96" s="103"/>
      <c r="FYM96" s="102"/>
      <c r="FYN96" s="102"/>
      <c r="FYO96" s="103"/>
      <c r="FYT96" s="102"/>
      <c r="FYU96" s="102"/>
      <c r="FYV96" s="103"/>
      <c r="FZA96" s="102"/>
      <c r="FZB96" s="102"/>
      <c r="FZC96" s="103"/>
      <c r="FZH96" s="102"/>
      <c r="FZI96" s="102"/>
      <c r="FZJ96" s="103"/>
      <c r="FZO96" s="102"/>
      <c r="FZP96" s="102"/>
      <c r="FZQ96" s="103"/>
      <c r="FZV96" s="102"/>
      <c r="FZW96" s="102"/>
      <c r="FZX96" s="103"/>
      <c r="GAC96" s="102"/>
      <c r="GAD96" s="102"/>
      <c r="GAE96" s="103"/>
      <c r="GAJ96" s="102"/>
      <c r="GAK96" s="102"/>
      <c r="GAL96" s="103"/>
      <c r="GAQ96" s="102"/>
      <c r="GAR96" s="102"/>
      <c r="GAS96" s="103"/>
      <c r="GAX96" s="102"/>
      <c r="GAY96" s="102"/>
      <c r="GAZ96" s="103"/>
      <c r="GBE96" s="102"/>
      <c r="GBF96" s="102"/>
      <c r="GBG96" s="103"/>
      <c r="GBL96" s="102"/>
      <c r="GBM96" s="102"/>
      <c r="GBN96" s="103"/>
      <c r="GBS96" s="102"/>
      <c r="GBT96" s="102"/>
      <c r="GBU96" s="103"/>
      <c r="GBZ96" s="102"/>
      <c r="GCA96" s="102"/>
      <c r="GCB96" s="103"/>
      <c r="GCG96" s="102"/>
      <c r="GCH96" s="102"/>
      <c r="GCI96" s="103"/>
      <c r="GCN96" s="102"/>
      <c r="GCO96" s="102"/>
      <c r="GCP96" s="103"/>
      <c r="GCU96" s="102"/>
      <c r="GCV96" s="102"/>
      <c r="GCW96" s="103"/>
      <c r="GDB96" s="102"/>
      <c r="GDC96" s="102"/>
      <c r="GDD96" s="103"/>
      <c r="GDI96" s="102"/>
      <c r="GDJ96" s="102"/>
      <c r="GDK96" s="103"/>
      <c r="GDP96" s="102"/>
      <c r="GDQ96" s="102"/>
      <c r="GDR96" s="103"/>
      <c r="GDW96" s="102"/>
      <c r="GDX96" s="102"/>
      <c r="GDY96" s="103"/>
      <c r="GED96" s="102"/>
      <c r="GEE96" s="102"/>
      <c r="GEF96" s="103"/>
      <c r="GEK96" s="102"/>
      <c r="GEL96" s="102"/>
      <c r="GEM96" s="103"/>
      <c r="GER96" s="102"/>
      <c r="GES96" s="102"/>
      <c r="GET96" s="103"/>
      <c r="GEY96" s="102"/>
      <c r="GEZ96" s="102"/>
      <c r="GFA96" s="103"/>
      <c r="GFF96" s="102"/>
      <c r="GFG96" s="102"/>
      <c r="GFH96" s="103"/>
      <c r="GFM96" s="102"/>
      <c r="GFN96" s="102"/>
      <c r="GFO96" s="103"/>
      <c r="GFT96" s="102"/>
      <c r="GFU96" s="102"/>
      <c r="GFV96" s="103"/>
      <c r="GGA96" s="102"/>
      <c r="GGB96" s="102"/>
      <c r="GGC96" s="103"/>
      <c r="GGH96" s="102"/>
      <c r="GGI96" s="102"/>
      <c r="GGJ96" s="103"/>
      <c r="GGO96" s="102"/>
      <c r="GGP96" s="102"/>
      <c r="GGQ96" s="103"/>
      <c r="GGV96" s="102"/>
      <c r="GGW96" s="102"/>
      <c r="GGX96" s="103"/>
      <c r="GHC96" s="102"/>
      <c r="GHD96" s="102"/>
      <c r="GHE96" s="103"/>
      <c r="GHJ96" s="102"/>
      <c r="GHK96" s="102"/>
      <c r="GHL96" s="103"/>
      <c r="GHQ96" s="102"/>
      <c r="GHR96" s="102"/>
      <c r="GHS96" s="103"/>
      <c r="GHX96" s="102"/>
      <c r="GHY96" s="102"/>
      <c r="GHZ96" s="103"/>
      <c r="GIE96" s="102"/>
      <c r="GIF96" s="102"/>
      <c r="GIG96" s="103"/>
      <c r="GIL96" s="102"/>
      <c r="GIM96" s="102"/>
      <c r="GIN96" s="103"/>
      <c r="GIS96" s="102"/>
      <c r="GIT96" s="102"/>
      <c r="GIU96" s="103"/>
      <c r="GIZ96" s="102"/>
      <c r="GJA96" s="102"/>
      <c r="GJB96" s="103"/>
      <c r="GJG96" s="102"/>
      <c r="GJH96" s="102"/>
      <c r="GJI96" s="103"/>
      <c r="GJN96" s="102"/>
      <c r="GJO96" s="102"/>
      <c r="GJP96" s="103"/>
      <c r="GJU96" s="102"/>
      <c r="GJV96" s="102"/>
      <c r="GJW96" s="103"/>
      <c r="GKB96" s="102"/>
      <c r="GKC96" s="102"/>
      <c r="GKD96" s="103"/>
      <c r="GKI96" s="102"/>
      <c r="GKJ96" s="102"/>
      <c r="GKK96" s="103"/>
      <c r="GKP96" s="102"/>
      <c r="GKQ96" s="102"/>
      <c r="GKR96" s="103"/>
      <c r="GKW96" s="102"/>
      <c r="GKX96" s="102"/>
      <c r="GKY96" s="103"/>
      <c r="GLD96" s="102"/>
      <c r="GLE96" s="102"/>
      <c r="GLF96" s="103"/>
      <c r="GLK96" s="102"/>
      <c r="GLL96" s="102"/>
      <c r="GLM96" s="103"/>
      <c r="GLR96" s="102"/>
      <c r="GLS96" s="102"/>
      <c r="GLT96" s="103"/>
      <c r="GLY96" s="102"/>
      <c r="GLZ96" s="102"/>
      <c r="GMA96" s="103"/>
      <c r="GMF96" s="102"/>
      <c r="GMG96" s="102"/>
      <c r="GMH96" s="103"/>
      <c r="GMM96" s="102"/>
      <c r="GMN96" s="102"/>
      <c r="GMO96" s="103"/>
      <c r="GMT96" s="102"/>
      <c r="GMU96" s="102"/>
      <c r="GMV96" s="103"/>
      <c r="GNA96" s="102"/>
      <c r="GNB96" s="102"/>
      <c r="GNC96" s="103"/>
      <c r="GNH96" s="102"/>
      <c r="GNI96" s="102"/>
      <c r="GNJ96" s="103"/>
      <c r="GNO96" s="102"/>
      <c r="GNP96" s="102"/>
      <c r="GNQ96" s="103"/>
      <c r="GNV96" s="102"/>
      <c r="GNW96" s="102"/>
      <c r="GNX96" s="103"/>
      <c r="GOC96" s="102"/>
      <c r="GOD96" s="102"/>
      <c r="GOE96" s="103"/>
      <c r="GOJ96" s="102"/>
      <c r="GOK96" s="102"/>
      <c r="GOL96" s="103"/>
      <c r="GOQ96" s="102"/>
      <c r="GOR96" s="102"/>
      <c r="GOS96" s="103"/>
      <c r="GOX96" s="102"/>
      <c r="GOY96" s="102"/>
      <c r="GOZ96" s="103"/>
      <c r="GPE96" s="102"/>
      <c r="GPF96" s="102"/>
      <c r="GPG96" s="103"/>
      <c r="GPL96" s="102"/>
      <c r="GPM96" s="102"/>
      <c r="GPN96" s="103"/>
      <c r="GPS96" s="102"/>
      <c r="GPT96" s="102"/>
      <c r="GPU96" s="103"/>
      <c r="GPZ96" s="102"/>
      <c r="GQA96" s="102"/>
      <c r="GQB96" s="103"/>
      <c r="GQG96" s="102"/>
      <c r="GQH96" s="102"/>
      <c r="GQI96" s="103"/>
      <c r="GQN96" s="102"/>
      <c r="GQO96" s="102"/>
      <c r="GQP96" s="103"/>
      <c r="GQU96" s="102"/>
      <c r="GQV96" s="102"/>
      <c r="GQW96" s="103"/>
      <c r="GRB96" s="102"/>
      <c r="GRC96" s="102"/>
      <c r="GRD96" s="103"/>
      <c r="GRI96" s="102"/>
      <c r="GRJ96" s="102"/>
      <c r="GRK96" s="103"/>
      <c r="GRP96" s="102"/>
      <c r="GRQ96" s="102"/>
      <c r="GRR96" s="103"/>
      <c r="GRW96" s="102"/>
      <c r="GRX96" s="102"/>
      <c r="GRY96" s="103"/>
      <c r="GSD96" s="102"/>
      <c r="GSE96" s="102"/>
      <c r="GSF96" s="103"/>
      <c r="GSK96" s="102"/>
      <c r="GSL96" s="102"/>
      <c r="GSM96" s="103"/>
      <c r="GSR96" s="102"/>
      <c r="GSS96" s="102"/>
      <c r="GST96" s="103"/>
      <c r="GSY96" s="102"/>
      <c r="GSZ96" s="102"/>
      <c r="GTA96" s="103"/>
      <c r="GTF96" s="102"/>
      <c r="GTG96" s="102"/>
      <c r="GTH96" s="103"/>
      <c r="GTM96" s="102"/>
      <c r="GTN96" s="102"/>
      <c r="GTO96" s="103"/>
      <c r="GTT96" s="102"/>
      <c r="GTU96" s="102"/>
      <c r="GTV96" s="103"/>
      <c r="GUA96" s="102"/>
      <c r="GUB96" s="102"/>
      <c r="GUC96" s="103"/>
      <c r="GUH96" s="102"/>
      <c r="GUI96" s="102"/>
      <c r="GUJ96" s="103"/>
      <c r="GUO96" s="102"/>
      <c r="GUP96" s="102"/>
      <c r="GUQ96" s="103"/>
      <c r="GUV96" s="102"/>
      <c r="GUW96" s="102"/>
      <c r="GUX96" s="103"/>
      <c r="GVC96" s="102"/>
      <c r="GVD96" s="102"/>
      <c r="GVE96" s="103"/>
      <c r="GVJ96" s="102"/>
      <c r="GVK96" s="102"/>
      <c r="GVL96" s="103"/>
      <c r="GVQ96" s="102"/>
      <c r="GVR96" s="102"/>
      <c r="GVS96" s="103"/>
      <c r="GVX96" s="102"/>
      <c r="GVY96" s="102"/>
      <c r="GVZ96" s="103"/>
      <c r="GWE96" s="102"/>
      <c r="GWF96" s="102"/>
      <c r="GWG96" s="103"/>
      <c r="GWL96" s="102"/>
      <c r="GWM96" s="102"/>
      <c r="GWN96" s="103"/>
      <c r="GWS96" s="102"/>
      <c r="GWT96" s="102"/>
      <c r="GWU96" s="103"/>
      <c r="GWZ96" s="102"/>
      <c r="GXA96" s="102"/>
      <c r="GXB96" s="103"/>
      <c r="GXG96" s="102"/>
      <c r="GXH96" s="102"/>
      <c r="GXI96" s="103"/>
      <c r="GXN96" s="102"/>
      <c r="GXO96" s="102"/>
      <c r="GXP96" s="103"/>
      <c r="GXU96" s="102"/>
      <c r="GXV96" s="102"/>
      <c r="GXW96" s="103"/>
      <c r="GYB96" s="102"/>
      <c r="GYC96" s="102"/>
      <c r="GYD96" s="103"/>
      <c r="GYI96" s="102"/>
      <c r="GYJ96" s="102"/>
      <c r="GYK96" s="103"/>
      <c r="GYP96" s="102"/>
      <c r="GYQ96" s="102"/>
      <c r="GYR96" s="103"/>
      <c r="GYW96" s="102"/>
      <c r="GYX96" s="102"/>
      <c r="GYY96" s="103"/>
      <c r="GZD96" s="102"/>
      <c r="GZE96" s="102"/>
      <c r="GZF96" s="103"/>
      <c r="GZK96" s="102"/>
      <c r="GZL96" s="102"/>
      <c r="GZM96" s="103"/>
      <c r="GZR96" s="102"/>
      <c r="GZS96" s="102"/>
      <c r="GZT96" s="103"/>
      <c r="GZY96" s="102"/>
      <c r="GZZ96" s="102"/>
      <c r="HAA96" s="103"/>
      <c r="HAF96" s="102"/>
      <c r="HAG96" s="102"/>
      <c r="HAH96" s="103"/>
      <c r="HAM96" s="102"/>
      <c r="HAN96" s="102"/>
      <c r="HAO96" s="103"/>
      <c r="HAT96" s="102"/>
      <c r="HAU96" s="102"/>
      <c r="HAV96" s="103"/>
      <c r="HBA96" s="102"/>
      <c r="HBB96" s="102"/>
      <c r="HBC96" s="103"/>
      <c r="HBH96" s="102"/>
      <c r="HBI96" s="102"/>
      <c r="HBJ96" s="103"/>
      <c r="HBO96" s="102"/>
      <c r="HBP96" s="102"/>
      <c r="HBQ96" s="103"/>
      <c r="HBV96" s="102"/>
      <c r="HBW96" s="102"/>
      <c r="HBX96" s="103"/>
      <c r="HCC96" s="102"/>
      <c r="HCD96" s="102"/>
      <c r="HCE96" s="103"/>
      <c r="HCJ96" s="102"/>
      <c r="HCK96" s="102"/>
      <c r="HCL96" s="103"/>
      <c r="HCQ96" s="102"/>
      <c r="HCR96" s="102"/>
      <c r="HCS96" s="103"/>
      <c r="HCX96" s="102"/>
      <c r="HCY96" s="102"/>
      <c r="HCZ96" s="103"/>
      <c r="HDE96" s="102"/>
      <c r="HDF96" s="102"/>
      <c r="HDG96" s="103"/>
      <c r="HDL96" s="102"/>
      <c r="HDM96" s="102"/>
      <c r="HDN96" s="103"/>
      <c r="HDS96" s="102"/>
      <c r="HDT96" s="102"/>
      <c r="HDU96" s="103"/>
      <c r="HDZ96" s="102"/>
      <c r="HEA96" s="102"/>
      <c r="HEB96" s="103"/>
      <c r="HEG96" s="102"/>
      <c r="HEH96" s="102"/>
      <c r="HEI96" s="103"/>
      <c r="HEN96" s="102"/>
      <c r="HEO96" s="102"/>
      <c r="HEP96" s="103"/>
      <c r="HEU96" s="102"/>
      <c r="HEV96" s="102"/>
      <c r="HEW96" s="103"/>
      <c r="HFB96" s="102"/>
      <c r="HFC96" s="102"/>
      <c r="HFD96" s="103"/>
      <c r="HFI96" s="102"/>
      <c r="HFJ96" s="102"/>
      <c r="HFK96" s="103"/>
      <c r="HFP96" s="102"/>
      <c r="HFQ96" s="102"/>
      <c r="HFR96" s="103"/>
      <c r="HFW96" s="102"/>
      <c r="HFX96" s="102"/>
      <c r="HFY96" s="103"/>
      <c r="HGD96" s="102"/>
      <c r="HGE96" s="102"/>
      <c r="HGF96" s="103"/>
      <c r="HGK96" s="102"/>
      <c r="HGL96" s="102"/>
      <c r="HGM96" s="103"/>
      <c r="HGR96" s="102"/>
      <c r="HGS96" s="102"/>
      <c r="HGT96" s="103"/>
      <c r="HGY96" s="102"/>
      <c r="HGZ96" s="102"/>
      <c r="HHA96" s="103"/>
      <c r="HHF96" s="102"/>
      <c r="HHG96" s="102"/>
      <c r="HHH96" s="103"/>
      <c r="HHM96" s="102"/>
      <c r="HHN96" s="102"/>
      <c r="HHO96" s="103"/>
      <c r="HHT96" s="102"/>
      <c r="HHU96" s="102"/>
      <c r="HHV96" s="103"/>
      <c r="HIA96" s="102"/>
      <c r="HIB96" s="102"/>
      <c r="HIC96" s="103"/>
      <c r="HIH96" s="102"/>
      <c r="HII96" s="102"/>
      <c r="HIJ96" s="103"/>
      <c r="HIO96" s="102"/>
      <c r="HIP96" s="102"/>
      <c r="HIQ96" s="103"/>
      <c r="HIV96" s="102"/>
      <c r="HIW96" s="102"/>
      <c r="HIX96" s="103"/>
      <c r="HJC96" s="102"/>
      <c r="HJD96" s="102"/>
      <c r="HJE96" s="103"/>
      <c r="HJJ96" s="102"/>
      <c r="HJK96" s="102"/>
      <c r="HJL96" s="103"/>
      <c r="HJQ96" s="102"/>
      <c r="HJR96" s="102"/>
      <c r="HJS96" s="103"/>
      <c r="HJX96" s="102"/>
      <c r="HJY96" s="102"/>
      <c r="HJZ96" s="103"/>
      <c r="HKE96" s="102"/>
      <c r="HKF96" s="102"/>
      <c r="HKG96" s="103"/>
      <c r="HKL96" s="102"/>
      <c r="HKM96" s="102"/>
      <c r="HKN96" s="103"/>
      <c r="HKS96" s="102"/>
      <c r="HKT96" s="102"/>
      <c r="HKU96" s="103"/>
      <c r="HKZ96" s="102"/>
      <c r="HLA96" s="102"/>
      <c r="HLB96" s="103"/>
      <c r="HLG96" s="102"/>
      <c r="HLH96" s="102"/>
      <c r="HLI96" s="103"/>
      <c r="HLN96" s="102"/>
      <c r="HLO96" s="102"/>
      <c r="HLP96" s="103"/>
      <c r="HLU96" s="102"/>
      <c r="HLV96" s="102"/>
      <c r="HLW96" s="103"/>
      <c r="HMB96" s="102"/>
      <c r="HMC96" s="102"/>
      <c r="HMD96" s="103"/>
      <c r="HMI96" s="102"/>
      <c r="HMJ96" s="102"/>
      <c r="HMK96" s="103"/>
      <c r="HMP96" s="102"/>
      <c r="HMQ96" s="102"/>
      <c r="HMR96" s="103"/>
      <c r="HMW96" s="102"/>
      <c r="HMX96" s="102"/>
      <c r="HMY96" s="103"/>
      <c r="HND96" s="102"/>
      <c r="HNE96" s="102"/>
      <c r="HNF96" s="103"/>
      <c r="HNK96" s="102"/>
      <c r="HNL96" s="102"/>
      <c r="HNM96" s="103"/>
      <c r="HNR96" s="102"/>
      <c r="HNS96" s="102"/>
      <c r="HNT96" s="103"/>
      <c r="HNY96" s="102"/>
      <c r="HNZ96" s="102"/>
      <c r="HOA96" s="103"/>
      <c r="HOF96" s="102"/>
      <c r="HOG96" s="102"/>
      <c r="HOH96" s="103"/>
      <c r="HOM96" s="102"/>
      <c r="HON96" s="102"/>
      <c r="HOO96" s="103"/>
      <c r="HOT96" s="102"/>
      <c r="HOU96" s="102"/>
      <c r="HOV96" s="103"/>
      <c r="HPA96" s="102"/>
      <c r="HPB96" s="102"/>
      <c r="HPC96" s="103"/>
      <c r="HPH96" s="102"/>
      <c r="HPI96" s="102"/>
      <c r="HPJ96" s="103"/>
      <c r="HPO96" s="102"/>
      <c r="HPP96" s="102"/>
      <c r="HPQ96" s="103"/>
      <c r="HPV96" s="102"/>
      <c r="HPW96" s="102"/>
      <c r="HPX96" s="103"/>
      <c r="HQC96" s="102"/>
      <c r="HQD96" s="102"/>
      <c r="HQE96" s="103"/>
      <c r="HQJ96" s="102"/>
      <c r="HQK96" s="102"/>
      <c r="HQL96" s="103"/>
      <c r="HQQ96" s="102"/>
      <c r="HQR96" s="102"/>
      <c r="HQS96" s="103"/>
      <c r="HQX96" s="102"/>
      <c r="HQY96" s="102"/>
      <c r="HQZ96" s="103"/>
      <c r="HRE96" s="102"/>
      <c r="HRF96" s="102"/>
      <c r="HRG96" s="103"/>
      <c r="HRL96" s="102"/>
      <c r="HRM96" s="102"/>
      <c r="HRN96" s="103"/>
      <c r="HRS96" s="102"/>
      <c r="HRT96" s="102"/>
      <c r="HRU96" s="103"/>
      <c r="HRZ96" s="102"/>
      <c r="HSA96" s="102"/>
      <c r="HSB96" s="103"/>
      <c r="HSG96" s="102"/>
      <c r="HSH96" s="102"/>
      <c r="HSI96" s="103"/>
      <c r="HSN96" s="102"/>
      <c r="HSO96" s="102"/>
      <c r="HSP96" s="103"/>
      <c r="HSU96" s="102"/>
      <c r="HSV96" s="102"/>
      <c r="HSW96" s="103"/>
      <c r="HTB96" s="102"/>
      <c r="HTC96" s="102"/>
      <c r="HTD96" s="103"/>
      <c r="HTI96" s="102"/>
      <c r="HTJ96" s="102"/>
      <c r="HTK96" s="103"/>
      <c r="HTP96" s="102"/>
      <c r="HTQ96" s="102"/>
      <c r="HTR96" s="103"/>
      <c r="HTW96" s="102"/>
      <c r="HTX96" s="102"/>
      <c r="HTY96" s="103"/>
      <c r="HUD96" s="102"/>
      <c r="HUE96" s="102"/>
      <c r="HUF96" s="103"/>
      <c r="HUK96" s="102"/>
      <c r="HUL96" s="102"/>
      <c r="HUM96" s="103"/>
      <c r="HUR96" s="102"/>
      <c r="HUS96" s="102"/>
      <c r="HUT96" s="103"/>
      <c r="HUY96" s="102"/>
      <c r="HUZ96" s="102"/>
      <c r="HVA96" s="103"/>
      <c r="HVF96" s="102"/>
      <c r="HVG96" s="102"/>
      <c r="HVH96" s="103"/>
      <c r="HVM96" s="102"/>
      <c r="HVN96" s="102"/>
      <c r="HVO96" s="103"/>
      <c r="HVT96" s="102"/>
      <c r="HVU96" s="102"/>
      <c r="HVV96" s="103"/>
      <c r="HWA96" s="102"/>
      <c r="HWB96" s="102"/>
      <c r="HWC96" s="103"/>
      <c r="HWH96" s="102"/>
      <c r="HWI96" s="102"/>
      <c r="HWJ96" s="103"/>
      <c r="HWO96" s="102"/>
      <c r="HWP96" s="102"/>
      <c r="HWQ96" s="103"/>
      <c r="HWV96" s="102"/>
      <c r="HWW96" s="102"/>
      <c r="HWX96" s="103"/>
      <c r="HXC96" s="102"/>
      <c r="HXD96" s="102"/>
      <c r="HXE96" s="103"/>
      <c r="HXJ96" s="102"/>
      <c r="HXK96" s="102"/>
      <c r="HXL96" s="103"/>
      <c r="HXQ96" s="102"/>
      <c r="HXR96" s="102"/>
      <c r="HXS96" s="103"/>
      <c r="HXX96" s="102"/>
      <c r="HXY96" s="102"/>
      <c r="HXZ96" s="103"/>
      <c r="HYE96" s="102"/>
      <c r="HYF96" s="102"/>
      <c r="HYG96" s="103"/>
      <c r="HYL96" s="102"/>
      <c r="HYM96" s="102"/>
      <c r="HYN96" s="103"/>
      <c r="HYS96" s="102"/>
      <c r="HYT96" s="102"/>
      <c r="HYU96" s="103"/>
      <c r="HYZ96" s="102"/>
      <c r="HZA96" s="102"/>
      <c r="HZB96" s="103"/>
      <c r="HZG96" s="102"/>
      <c r="HZH96" s="102"/>
      <c r="HZI96" s="103"/>
      <c r="HZN96" s="102"/>
      <c r="HZO96" s="102"/>
      <c r="HZP96" s="103"/>
      <c r="HZU96" s="102"/>
      <c r="HZV96" s="102"/>
      <c r="HZW96" s="103"/>
      <c r="IAB96" s="102"/>
      <c r="IAC96" s="102"/>
      <c r="IAD96" s="103"/>
      <c r="IAI96" s="102"/>
      <c r="IAJ96" s="102"/>
      <c r="IAK96" s="103"/>
      <c r="IAP96" s="102"/>
      <c r="IAQ96" s="102"/>
      <c r="IAR96" s="103"/>
      <c r="IAW96" s="102"/>
      <c r="IAX96" s="102"/>
      <c r="IAY96" s="103"/>
      <c r="IBD96" s="102"/>
      <c r="IBE96" s="102"/>
      <c r="IBF96" s="103"/>
      <c r="IBK96" s="102"/>
      <c r="IBL96" s="102"/>
      <c r="IBM96" s="103"/>
      <c r="IBR96" s="102"/>
      <c r="IBS96" s="102"/>
      <c r="IBT96" s="103"/>
      <c r="IBY96" s="102"/>
      <c r="IBZ96" s="102"/>
      <c r="ICA96" s="103"/>
      <c r="ICF96" s="102"/>
      <c r="ICG96" s="102"/>
      <c r="ICH96" s="103"/>
      <c r="ICM96" s="102"/>
      <c r="ICN96" s="102"/>
      <c r="ICO96" s="103"/>
      <c r="ICT96" s="102"/>
      <c r="ICU96" s="102"/>
      <c r="ICV96" s="103"/>
      <c r="IDA96" s="102"/>
      <c r="IDB96" s="102"/>
      <c r="IDC96" s="103"/>
      <c r="IDH96" s="102"/>
      <c r="IDI96" s="102"/>
      <c r="IDJ96" s="103"/>
      <c r="IDO96" s="102"/>
      <c r="IDP96" s="102"/>
      <c r="IDQ96" s="103"/>
      <c r="IDV96" s="102"/>
      <c r="IDW96" s="102"/>
      <c r="IDX96" s="103"/>
      <c r="IEC96" s="102"/>
      <c r="IED96" s="102"/>
      <c r="IEE96" s="103"/>
      <c r="IEJ96" s="102"/>
      <c r="IEK96" s="102"/>
      <c r="IEL96" s="103"/>
      <c r="IEQ96" s="102"/>
      <c r="IER96" s="102"/>
      <c r="IES96" s="103"/>
      <c r="IEX96" s="102"/>
      <c r="IEY96" s="102"/>
      <c r="IEZ96" s="103"/>
      <c r="IFE96" s="102"/>
      <c r="IFF96" s="102"/>
      <c r="IFG96" s="103"/>
      <c r="IFL96" s="102"/>
      <c r="IFM96" s="102"/>
      <c r="IFN96" s="103"/>
      <c r="IFS96" s="102"/>
      <c r="IFT96" s="102"/>
      <c r="IFU96" s="103"/>
      <c r="IFZ96" s="102"/>
      <c r="IGA96" s="102"/>
      <c r="IGB96" s="103"/>
      <c r="IGG96" s="102"/>
      <c r="IGH96" s="102"/>
      <c r="IGI96" s="103"/>
      <c r="IGN96" s="102"/>
      <c r="IGO96" s="102"/>
      <c r="IGP96" s="103"/>
      <c r="IGU96" s="102"/>
      <c r="IGV96" s="102"/>
      <c r="IGW96" s="103"/>
      <c r="IHB96" s="102"/>
      <c r="IHC96" s="102"/>
      <c r="IHD96" s="103"/>
      <c r="IHI96" s="102"/>
      <c r="IHJ96" s="102"/>
      <c r="IHK96" s="103"/>
      <c r="IHP96" s="102"/>
      <c r="IHQ96" s="102"/>
      <c r="IHR96" s="103"/>
      <c r="IHW96" s="102"/>
      <c r="IHX96" s="102"/>
      <c r="IHY96" s="103"/>
      <c r="IID96" s="102"/>
      <c r="IIE96" s="102"/>
      <c r="IIF96" s="103"/>
      <c r="IIK96" s="102"/>
      <c r="IIL96" s="102"/>
      <c r="IIM96" s="103"/>
      <c r="IIR96" s="102"/>
      <c r="IIS96" s="102"/>
      <c r="IIT96" s="103"/>
      <c r="IIY96" s="102"/>
      <c r="IIZ96" s="102"/>
      <c r="IJA96" s="103"/>
      <c r="IJF96" s="102"/>
      <c r="IJG96" s="102"/>
      <c r="IJH96" s="103"/>
      <c r="IJM96" s="102"/>
      <c r="IJN96" s="102"/>
      <c r="IJO96" s="103"/>
      <c r="IJT96" s="102"/>
      <c r="IJU96" s="102"/>
      <c r="IJV96" s="103"/>
      <c r="IKA96" s="102"/>
      <c r="IKB96" s="102"/>
      <c r="IKC96" s="103"/>
      <c r="IKH96" s="102"/>
      <c r="IKI96" s="102"/>
      <c r="IKJ96" s="103"/>
      <c r="IKO96" s="102"/>
      <c r="IKP96" s="102"/>
      <c r="IKQ96" s="103"/>
      <c r="IKV96" s="102"/>
      <c r="IKW96" s="102"/>
      <c r="IKX96" s="103"/>
      <c r="ILC96" s="102"/>
      <c r="ILD96" s="102"/>
      <c r="ILE96" s="103"/>
      <c r="ILJ96" s="102"/>
      <c r="ILK96" s="102"/>
      <c r="ILL96" s="103"/>
      <c r="ILQ96" s="102"/>
      <c r="ILR96" s="102"/>
      <c r="ILS96" s="103"/>
      <c r="ILX96" s="102"/>
      <c r="ILY96" s="102"/>
      <c r="ILZ96" s="103"/>
      <c r="IME96" s="102"/>
      <c r="IMF96" s="102"/>
      <c r="IMG96" s="103"/>
      <c r="IML96" s="102"/>
      <c r="IMM96" s="102"/>
      <c r="IMN96" s="103"/>
      <c r="IMS96" s="102"/>
      <c r="IMT96" s="102"/>
      <c r="IMU96" s="103"/>
      <c r="IMZ96" s="102"/>
      <c r="INA96" s="102"/>
      <c r="INB96" s="103"/>
      <c r="ING96" s="102"/>
      <c r="INH96" s="102"/>
      <c r="INI96" s="103"/>
      <c r="INN96" s="102"/>
      <c r="INO96" s="102"/>
      <c r="INP96" s="103"/>
      <c r="INU96" s="102"/>
      <c r="INV96" s="102"/>
      <c r="INW96" s="103"/>
      <c r="IOB96" s="102"/>
      <c r="IOC96" s="102"/>
      <c r="IOD96" s="103"/>
      <c r="IOI96" s="102"/>
      <c r="IOJ96" s="102"/>
      <c r="IOK96" s="103"/>
      <c r="IOP96" s="102"/>
      <c r="IOQ96" s="102"/>
      <c r="IOR96" s="103"/>
      <c r="IOW96" s="102"/>
      <c r="IOX96" s="102"/>
      <c r="IOY96" s="103"/>
      <c r="IPD96" s="102"/>
      <c r="IPE96" s="102"/>
      <c r="IPF96" s="103"/>
      <c r="IPK96" s="102"/>
      <c r="IPL96" s="102"/>
      <c r="IPM96" s="103"/>
      <c r="IPR96" s="102"/>
      <c r="IPS96" s="102"/>
      <c r="IPT96" s="103"/>
      <c r="IPY96" s="102"/>
      <c r="IPZ96" s="102"/>
      <c r="IQA96" s="103"/>
      <c r="IQF96" s="102"/>
      <c r="IQG96" s="102"/>
      <c r="IQH96" s="103"/>
      <c r="IQM96" s="102"/>
      <c r="IQN96" s="102"/>
      <c r="IQO96" s="103"/>
      <c r="IQT96" s="102"/>
      <c r="IQU96" s="102"/>
      <c r="IQV96" s="103"/>
      <c r="IRA96" s="102"/>
      <c r="IRB96" s="102"/>
      <c r="IRC96" s="103"/>
      <c r="IRH96" s="102"/>
      <c r="IRI96" s="102"/>
      <c r="IRJ96" s="103"/>
      <c r="IRO96" s="102"/>
      <c r="IRP96" s="102"/>
      <c r="IRQ96" s="103"/>
      <c r="IRV96" s="102"/>
      <c r="IRW96" s="102"/>
      <c r="IRX96" s="103"/>
      <c r="ISC96" s="102"/>
      <c r="ISD96" s="102"/>
      <c r="ISE96" s="103"/>
      <c r="ISJ96" s="102"/>
      <c r="ISK96" s="102"/>
      <c r="ISL96" s="103"/>
      <c r="ISQ96" s="102"/>
      <c r="ISR96" s="102"/>
      <c r="ISS96" s="103"/>
      <c r="ISX96" s="102"/>
      <c r="ISY96" s="102"/>
      <c r="ISZ96" s="103"/>
      <c r="ITE96" s="102"/>
      <c r="ITF96" s="102"/>
      <c r="ITG96" s="103"/>
      <c r="ITL96" s="102"/>
      <c r="ITM96" s="102"/>
      <c r="ITN96" s="103"/>
      <c r="ITS96" s="102"/>
      <c r="ITT96" s="102"/>
      <c r="ITU96" s="103"/>
      <c r="ITZ96" s="102"/>
      <c r="IUA96" s="102"/>
      <c r="IUB96" s="103"/>
      <c r="IUG96" s="102"/>
      <c r="IUH96" s="102"/>
      <c r="IUI96" s="103"/>
      <c r="IUN96" s="102"/>
      <c r="IUO96" s="102"/>
      <c r="IUP96" s="103"/>
      <c r="IUU96" s="102"/>
      <c r="IUV96" s="102"/>
      <c r="IUW96" s="103"/>
      <c r="IVB96" s="102"/>
      <c r="IVC96" s="102"/>
      <c r="IVD96" s="103"/>
      <c r="IVI96" s="102"/>
      <c r="IVJ96" s="102"/>
      <c r="IVK96" s="103"/>
      <c r="IVP96" s="102"/>
      <c r="IVQ96" s="102"/>
      <c r="IVR96" s="103"/>
      <c r="IVW96" s="102"/>
      <c r="IVX96" s="102"/>
      <c r="IVY96" s="103"/>
      <c r="IWD96" s="102"/>
      <c r="IWE96" s="102"/>
      <c r="IWF96" s="103"/>
      <c r="IWK96" s="102"/>
      <c r="IWL96" s="102"/>
      <c r="IWM96" s="103"/>
      <c r="IWR96" s="102"/>
      <c r="IWS96" s="102"/>
      <c r="IWT96" s="103"/>
      <c r="IWY96" s="102"/>
      <c r="IWZ96" s="102"/>
      <c r="IXA96" s="103"/>
      <c r="IXF96" s="102"/>
      <c r="IXG96" s="102"/>
      <c r="IXH96" s="103"/>
      <c r="IXM96" s="102"/>
      <c r="IXN96" s="102"/>
      <c r="IXO96" s="103"/>
      <c r="IXT96" s="102"/>
      <c r="IXU96" s="102"/>
      <c r="IXV96" s="103"/>
      <c r="IYA96" s="102"/>
      <c r="IYB96" s="102"/>
      <c r="IYC96" s="103"/>
      <c r="IYH96" s="102"/>
      <c r="IYI96" s="102"/>
      <c r="IYJ96" s="103"/>
      <c r="IYO96" s="102"/>
      <c r="IYP96" s="102"/>
      <c r="IYQ96" s="103"/>
      <c r="IYV96" s="102"/>
      <c r="IYW96" s="102"/>
      <c r="IYX96" s="103"/>
      <c r="IZC96" s="102"/>
      <c r="IZD96" s="102"/>
      <c r="IZE96" s="103"/>
      <c r="IZJ96" s="102"/>
      <c r="IZK96" s="102"/>
      <c r="IZL96" s="103"/>
      <c r="IZQ96" s="102"/>
      <c r="IZR96" s="102"/>
      <c r="IZS96" s="103"/>
      <c r="IZX96" s="102"/>
      <c r="IZY96" s="102"/>
      <c r="IZZ96" s="103"/>
      <c r="JAE96" s="102"/>
      <c r="JAF96" s="102"/>
      <c r="JAG96" s="103"/>
      <c r="JAL96" s="102"/>
      <c r="JAM96" s="102"/>
      <c r="JAN96" s="103"/>
      <c r="JAS96" s="102"/>
      <c r="JAT96" s="102"/>
      <c r="JAU96" s="103"/>
      <c r="JAZ96" s="102"/>
      <c r="JBA96" s="102"/>
      <c r="JBB96" s="103"/>
      <c r="JBG96" s="102"/>
      <c r="JBH96" s="102"/>
      <c r="JBI96" s="103"/>
      <c r="JBN96" s="102"/>
      <c r="JBO96" s="102"/>
      <c r="JBP96" s="103"/>
      <c r="JBU96" s="102"/>
      <c r="JBV96" s="102"/>
      <c r="JBW96" s="103"/>
      <c r="JCB96" s="102"/>
      <c r="JCC96" s="102"/>
      <c r="JCD96" s="103"/>
      <c r="JCI96" s="102"/>
      <c r="JCJ96" s="102"/>
      <c r="JCK96" s="103"/>
      <c r="JCP96" s="102"/>
      <c r="JCQ96" s="102"/>
      <c r="JCR96" s="103"/>
      <c r="JCW96" s="102"/>
      <c r="JCX96" s="102"/>
      <c r="JCY96" s="103"/>
      <c r="JDD96" s="102"/>
      <c r="JDE96" s="102"/>
      <c r="JDF96" s="103"/>
      <c r="JDK96" s="102"/>
      <c r="JDL96" s="102"/>
      <c r="JDM96" s="103"/>
      <c r="JDR96" s="102"/>
      <c r="JDS96" s="102"/>
      <c r="JDT96" s="103"/>
      <c r="JDY96" s="102"/>
      <c r="JDZ96" s="102"/>
      <c r="JEA96" s="103"/>
      <c r="JEF96" s="102"/>
      <c r="JEG96" s="102"/>
      <c r="JEH96" s="103"/>
      <c r="JEM96" s="102"/>
      <c r="JEN96" s="102"/>
      <c r="JEO96" s="103"/>
      <c r="JET96" s="102"/>
      <c r="JEU96" s="102"/>
      <c r="JEV96" s="103"/>
      <c r="JFA96" s="102"/>
      <c r="JFB96" s="102"/>
      <c r="JFC96" s="103"/>
      <c r="JFH96" s="102"/>
      <c r="JFI96" s="102"/>
      <c r="JFJ96" s="103"/>
      <c r="JFO96" s="102"/>
      <c r="JFP96" s="102"/>
      <c r="JFQ96" s="103"/>
      <c r="JFV96" s="102"/>
      <c r="JFW96" s="102"/>
      <c r="JFX96" s="103"/>
      <c r="JGC96" s="102"/>
      <c r="JGD96" s="102"/>
      <c r="JGE96" s="103"/>
      <c r="JGJ96" s="102"/>
      <c r="JGK96" s="102"/>
      <c r="JGL96" s="103"/>
      <c r="JGQ96" s="102"/>
      <c r="JGR96" s="102"/>
      <c r="JGS96" s="103"/>
      <c r="JGX96" s="102"/>
      <c r="JGY96" s="102"/>
      <c r="JGZ96" s="103"/>
      <c r="JHE96" s="102"/>
      <c r="JHF96" s="102"/>
      <c r="JHG96" s="103"/>
      <c r="JHL96" s="102"/>
      <c r="JHM96" s="102"/>
      <c r="JHN96" s="103"/>
      <c r="JHS96" s="102"/>
      <c r="JHT96" s="102"/>
      <c r="JHU96" s="103"/>
      <c r="JHZ96" s="102"/>
      <c r="JIA96" s="102"/>
      <c r="JIB96" s="103"/>
      <c r="JIG96" s="102"/>
      <c r="JIH96" s="102"/>
      <c r="JII96" s="103"/>
      <c r="JIN96" s="102"/>
      <c r="JIO96" s="102"/>
      <c r="JIP96" s="103"/>
      <c r="JIU96" s="102"/>
      <c r="JIV96" s="102"/>
      <c r="JIW96" s="103"/>
      <c r="JJB96" s="102"/>
      <c r="JJC96" s="102"/>
      <c r="JJD96" s="103"/>
      <c r="JJI96" s="102"/>
      <c r="JJJ96" s="102"/>
      <c r="JJK96" s="103"/>
      <c r="JJP96" s="102"/>
      <c r="JJQ96" s="102"/>
      <c r="JJR96" s="103"/>
      <c r="JJW96" s="102"/>
      <c r="JJX96" s="102"/>
      <c r="JJY96" s="103"/>
      <c r="JKD96" s="102"/>
      <c r="JKE96" s="102"/>
      <c r="JKF96" s="103"/>
      <c r="JKK96" s="102"/>
      <c r="JKL96" s="102"/>
      <c r="JKM96" s="103"/>
      <c r="JKR96" s="102"/>
      <c r="JKS96" s="102"/>
      <c r="JKT96" s="103"/>
      <c r="JKY96" s="102"/>
      <c r="JKZ96" s="102"/>
      <c r="JLA96" s="103"/>
      <c r="JLF96" s="102"/>
      <c r="JLG96" s="102"/>
      <c r="JLH96" s="103"/>
      <c r="JLM96" s="102"/>
      <c r="JLN96" s="102"/>
      <c r="JLO96" s="103"/>
      <c r="JLT96" s="102"/>
      <c r="JLU96" s="102"/>
      <c r="JLV96" s="103"/>
      <c r="JMA96" s="102"/>
      <c r="JMB96" s="102"/>
      <c r="JMC96" s="103"/>
      <c r="JMH96" s="102"/>
      <c r="JMI96" s="102"/>
      <c r="JMJ96" s="103"/>
      <c r="JMO96" s="102"/>
      <c r="JMP96" s="102"/>
      <c r="JMQ96" s="103"/>
      <c r="JMV96" s="102"/>
      <c r="JMW96" s="102"/>
      <c r="JMX96" s="103"/>
      <c r="JNC96" s="102"/>
      <c r="JND96" s="102"/>
      <c r="JNE96" s="103"/>
      <c r="JNJ96" s="102"/>
      <c r="JNK96" s="102"/>
      <c r="JNL96" s="103"/>
      <c r="JNQ96" s="102"/>
      <c r="JNR96" s="102"/>
      <c r="JNS96" s="103"/>
      <c r="JNX96" s="102"/>
      <c r="JNY96" s="102"/>
      <c r="JNZ96" s="103"/>
      <c r="JOE96" s="102"/>
      <c r="JOF96" s="102"/>
      <c r="JOG96" s="103"/>
      <c r="JOL96" s="102"/>
      <c r="JOM96" s="102"/>
      <c r="JON96" s="103"/>
      <c r="JOS96" s="102"/>
      <c r="JOT96" s="102"/>
      <c r="JOU96" s="103"/>
      <c r="JOZ96" s="102"/>
      <c r="JPA96" s="102"/>
      <c r="JPB96" s="103"/>
      <c r="JPG96" s="102"/>
      <c r="JPH96" s="102"/>
      <c r="JPI96" s="103"/>
      <c r="JPN96" s="102"/>
      <c r="JPO96" s="102"/>
      <c r="JPP96" s="103"/>
      <c r="JPU96" s="102"/>
      <c r="JPV96" s="102"/>
      <c r="JPW96" s="103"/>
      <c r="JQB96" s="102"/>
      <c r="JQC96" s="102"/>
      <c r="JQD96" s="103"/>
      <c r="JQI96" s="102"/>
      <c r="JQJ96" s="102"/>
      <c r="JQK96" s="103"/>
      <c r="JQP96" s="102"/>
      <c r="JQQ96" s="102"/>
      <c r="JQR96" s="103"/>
      <c r="JQW96" s="102"/>
      <c r="JQX96" s="102"/>
      <c r="JQY96" s="103"/>
      <c r="JRD96" s="102"/>
      <c r="JRE96" s="102"/>
      <c r="JRF96" s="103"/>
      <c r="JRK96" s="102"/>
      <c r="JRL96" s="102"/>
      <c r="JRM96" s="103"/>
      <c r="JRR96" s="102"/>
      <c r="JRS96" s="102"/>
      <c r="JRT96" s="103"/>
      <c r="JRY96" s="102"/>
      <c r="JRZ96" s="102"/>
      <c r="JSA96" s="103"/>
      <c r="JSF96" s="102"/>
      <c r="JSG96" s="102"/>
      <c r="JSH96" s="103"/>
      <c r="JSM96" s="102"/>
      <c r="JSN96" s="102"/>
      <c r="JSO96" s="103"/>
      <c r="JST96" s="102"/>
      <c r="JSU96" s="102"/>
      <c r="JSV96" s="103"/>
      <c r="JTA96" s="102"/>
      <c r="JTB96" s="102"/>
      <c r="JTC96" s="103"/>
      <c r="JTH96" s="102"/>
      <c r="JTI96" s="102"/>
      <c r="JTJ96" s="103"/>
      <c r="JTO96" s="102"/>
      <c r="JTP96" s="102"/>
      <c r="JTQ96" s="103"/>
      <c r="JTV96" s="102"/>
      <c r="JTW96" s="102"/>
      <c r="JTX96" s="103"/>
      <c r="JUC96" s="102"/>
      <c r="JUD96" s="102"/>
      <c r="JUE96" s="103"/>
      <c r="JUJ96" s="102"/>
      <c r="JUK96" s="102"/>
      <c r="JUL96" s="103"/>
      <c r="JUQ96" s="102"/>
      <c r="JUR96" s="102"/>
      <c r="JUS96" s="103"/>
      <c r="JUX96" s="102"/>
      <c r="JUY96" s="102"/>
      <c r="JUZ96" s="103"/>
      <c r="JVE96" s="102"/>
      <c r="JVF96" s="102"/>
      <c r="JVG96" s="103"/>
      <c r="JVL96" s="102"/>
      <c r="JVM96" s="102"/>
      <c r="JVN96" s="103"/>
      <c r="JVS96" s="102"/>
      <c r="JVT96" s="102"/>
      <c r="JVU96" s="103"/>
      <c r="JVZ96" s="102"/>
      <c r="JWA96" s="102"/>
      <c r="JWB96" s="103"/>
      <c r="JWG96" s="102"/>
      <c r="JWH96" s="102"/>
      <c r="JWI96" s="103"/>
      <c r="JWN96" s="102"/>
      <c r="JWO96" s="102"/>
      <c r="JWP96" s="103"/>
      <c r="JWU96" s="102"/>
      <c r="JWV96" s="102"/>
      <c r="JWW96" s="103"/>
      <c r="JXB96" s="102"/>
      <c r="JXC96" s="102"/>
      <c r="JXD96" s="103"/>
      <c r="JXI96" s="102"/>
      <c r="JXJ96" s="102"/>
      <c r="JXK96" s="103"/>
      <c r="JXP96" s="102"/>
      <c r="JXQ96" s="102"/>
      <c r="JXR96" s="103"/>
      <c r="JXW96" s="102"/>
      <c r="JXX96" s="102"/>
      <c r="JXY96" s="103"/>
      <c r="JYD96" s="102"/>
      <c r="JYE96" s="102"/>
      <c r="JYF96" s="103"/>
      <c r="JYK96" s="102"/>
      <c r="JYL96" s="102"/>
      <c r="JYM96" s="103"/>
      <c r="JYR96" s="102"/>
      <c r="JYS96" s="102"/>
      <c r="JYT96" s="103"/>
      <c r="JYY96" s="102"/>
      <c r="JYZ96" s="102"/>
      <c r="JZA96" s="103"/>
      <c r="JZF96" s="102"/>
      <c r="JZG96" s="102"/>
      <c r="JZH96" s="103"/>
      <c r="JZM96" s="102"/>
      <c r="JZN96" s="102"/>
      <c r="JZO96" s="103"/>
      <c r="JZT96" s="102"/>
      <c r="JZU96" s="102"/>
      <c r="JZV96" s="103"/>
      <c r="KAA96" s="102"/>
      <c r="KAB96" s="102"/>
      <c r="KAC96" s="103"/>
      <c r="KAH96" s="102"/>
      <c r="KAI96" s="102"/>
      <c r="KAJ96" s="103"/>
      <c r="KAO96" s="102"/>
      <c r="KAP96" s="102"/>
      <c r="KAQ96" s="103"/>
      <c r="KAV96" s="102"/>
      <c r="KAW96" s="102"/>
      <c r="KAX96" s="103"/>
      <c r="KBC96" s="102"/>
      <c r="KBD96" s="102"/>
      <c r="KBE96" s="103"/>
      <c r="KBJ96" s="102"/>
      <c r="KBK96" s="102"/>
      <c r="KBL96" s="103"/>
      <c r="KBQ96" s="102"/>
      <c r="KBR96" s="102"/>
      <c r="KBS96" s="103"/>
      <c r="KBX96" s="102"/>
      <c r="KBY96" s="102"/>
      <c r="KBZ96" s="103"/>
      <c r="KCE96" s="102"/>
      <c r="KCF96" s="102"/>
      <c r="KCG96" s="103"/>
      <c r="KCL96" s="102"/>
      <c r="KCM96" s="102"/>
      <c r="KCN96" s="103"/>
      <c r="KCS96" s="102"/>
      <c r="KCT96" s="102"/>
      <c r="KCU96" s="103"/>
      <c r="KCZ96" s="102"/>
      <c r="KDA96" s="102"/>
      <c r="KDB96" s="103"/>
      <c r="KDG96" s="102"/>
      <c r="KDH96" s="102"/>
      <c r="KDI96" s="103"/>
      <c r="KDN96" s="102"/>
      <c r="KDO96" s="102"/>
      <c r="KDP96" s="103"/>
      <c r="KDU96" s="102"/>
      <c r="KDV96" s="102"/>
      <c r="KDW96" s="103"/>
      <c r="KEB96" s="102"/>
      <c r="KEC96" s="102"/>
      <c r="KED96" s="103"/>
      <c r="KEI96" s="102"/>
      <c r="KEJ96" s="102"/>
      <c r="KEK96" s="103"/>
      <c r="KEP96" s="102"/>
      <c r="KEQ96" s="102"/>
      <c r="KER96" s="103"/>
      <c r="KEW96" s="102"/>
      <c r="KEX96" s="102"/>
      <c r="KEY96" s="103"/>
      <c r="KFD96" s="102"/>
      <c r="KFE96" s="102"/>
      <c r="KFF96" s="103"/>
      <c r="KFK96" s="102"/>
      <c r="KFL96" s="102"/>
      <c r="KFM96" s="103"/>
      <c r="KFR96" s="102"/>
      <c r="KFS96" s="102"/>
      <c r="KFT96" s="103"/>
      <c r="KFY96" s="102"/>
      <c r="KFZ96" s="102"/>
      <c r="KGA96" s="103"/>
      <c r="KGF96" s="102"/>
      <c r="KGG96" s="102"/>
      <c r="KGH96" s="103"/>
      <c r="KGM96" s="102"/>
      <c r="KGN96" s="102"/>
      <c r="KGO96" s="103"/>
      <c r="KGT96" s="102"/>
      <c r="KGU96" s="102"/>
      <c r="KGV96" s="103"/>
      <c r="KHA96" s="102"/>
      <c r="KHB96" s="102"/>
      <c r="KHC96" s="103"/>
      <c r="KHH96" s="102"/>
      <c r="KHI96" s="102"/>
      <c r="KHJ96" s="103"/>
      <c r="KHO96" s="102"/>
      <c r="KHP96" s="102"/>
      <c r="KHQ96" s="103"/>
      <c r="KHV96" s="102"/>
      <c r="KHW96" s="102"/>
      <c r="KHX96" s="103"/>
      <c r="KIC96" s="102"/>
      <c r="KID96" s="102"/>
      <c r="KIE96" s="103"/>
      <c r="KIJ96" s="102"/>
      <c r="KIK96" s="102"/>
      <c r="KIL96" s="103"/>
      <c r="KIQ96" s="102"/>
      <c r="KIR96" s="102"/>
      <c r="KIS96" s="103"/>
      <c r="KIX96" s="102"/>
      <c r="KIY96" s="102"/>
      <c r="KIZ96" s="103"/>
      <c r="KJE96" s="102"/>
      <c r="KJF96" s="102"/>
      <c r="KJG96" s="103"/>
      <c r="KJL96" s="102"/>
      <c r="KJM96" s="102"/>
      <c r="KJN96" s="103"/>
      <c r="KJS96" s="102"/>
      <c r="KJT96" s="102"/>
      <c r="KJU96" s="103"/>
      <c r="KJZ96" s="102"/>
      <c r="KKA96" s="102"/>
      <c r="KKB96" s="103"/>
      <c r="KKG96" s="102"/>
      <c r="KKH96" s="102"/>
      <c r="KKI96" s="103"/>
      <c r="KKN96" s="102"/>
      <c r="KKO96" s="102"/>
      <c r="KKP96" s="103"/>
      <c r="KKU96" s="102"/>
      <c r="KKV96" s="102"/>
      <c r="KKW96" s="103"/>
      <c r="KLB96" s="102"/>
      <c r="KLC96" s="102"/>
      <c r="KLD96" s="103"/>
      <c r="KLI96" s="102"/>
      <c r="KLJ96" s="102"/>
      <c r="KLK96" s="103"/>
      <c r="KLP96" s="102"/>
      <c r="KLQ96" s="102"/>
      <c r="KLR96" s="103"/>
      <c r="KLW96" s="102"/>
      <c r="KLX96" s="102"/>
      <c r="KLY96" s="103"/>
      <c r="KMD96" s="102"/>
      <c r="KME96" s="102"/>
      <c r="KMF96" s="103"/>
      <c r="KMK96" s="102"/>
      <c r="KML96" s="102"/>
      <c r="KMM96" s="103"/>
      <c r="KMR96" s="102"/>
      <c r="KMS96" s="102"/>
      <c r="KMT96" s="103"/>
      <c r="KMY96" s="102"/>
      <c r="KMZ96" s="102"/>
      <c r="KNA96" s="103"/>
      <c r="KNF96" s="102"/>
      <c r="KNG96" s="102"/>
      <c r="KNH96" s="103"/>
      <c r="KNM96" s="102"/>
      <c r="KNN96" s="102"/>
      <c r="KNO96" s="103"/>
      <c r="KNT96" s="102"/>
      <c r="KNU96" s="102"/>
      <c r="KNV96" s="103"/>
      <c r="KOA96" s="102"/>
      <c r="KOB96" s="102"/>
      <c r="KOC96" s="103"/>
      <c r="KOH96" s="102"/>
      <c r="KOI96" s="102"/>
      <c r="KOJ96" s="103"/>
      <c r="KOO96" s="102"/>
      <c r="KOP96" s="102"/>
      <c r="KOQ96" s="103"/>
      <c r="KOV96" s="102"/>
      <c r="KOW96" s="102"/>
      <c r="KOX96" s="103"/>
      <c r="KPC96" s="102"/>
      <c r="KPD96" s="102"/>
      <c r="KPE96" s="103"/>
      <c r="KPJ96" s="102"/>
      <c r="KPK96" s="102"/>
      <c r="KPL96" s="103"/>
      <c r="KPQ96" s="102"/>
      <c r="KPR96" s="102"/>
      <c r="KPS96" s="103"/>
      <c r="KPX96" s="102"/>
      <c r="KPY96" s="102"/>
      <c r="KPZ96" s="103"/>
      <c r="KQE96" s="102"/>
      <c r="KQF96" s="102"/>
      <c r="KQG96" s="103"/>
      <c r="KQL96" s="102"/>
      <c r="KQM96" s="102"/>
      <c r="KQN96" s="103"/>
      <c r="KQS96" s="102"/>
      <c r="KQT96" s="102"/>
      <c r="KQU96" s="103"/>
      <c r="KQZ96" s="102"/>
      <c r="KRA96" s="102"/>
      <c r="KRB96" s="103"/>
      <c r="KRG96" s="102"/>
      <c r="KRH96" s="102"/>
      <c r="KRI96" s="103"/>
      <c r="KRN96" s="102"/>
      <c r="KRO96" s="102"/>
      <c r="KRP96" s="103"/>
      <c r="KRU96" s="102"/>
      <c r="KRV96" s="102"/>
      <c r="KRW96" s="103"/>
      <c r="KSB96" s="102"/>
      <c r="KSC96" s="102"/>
      <c r="KSD96" s="103"/>
      <c r="KSI96" s="102"/>
      <c r="KSJ96" s="102"/>
      <c r="KSK96" s="103"/>
      <c r="KSP96" s="102"/>
      <c r="KSQ96" s="102"/>
      <c r="KSR96" s="103"/>
      <c r="KSW96" s="102"/>
      <c r="KSX96" s="102"/>
      <c r="KSY96" s="103"/>
      <c r="KTD96" s="102"/>
      <c r="KTE96" s="102"/>
      <c r="KTF96" s="103"/>
      <c r="KTK96" s="102"/>
      <c r="KTL96" s="102"/>
      <c r="KTM96" s="103"/>
      <c r="KTR96" s="102"/>
      <c r="KTS96" s="102"/>
      <c r="KTT96" s="103"/>
      <c r="KTY96" s="102"/>
      <c r="KTZ96" s="102"/>
      <c r="KUA96" s="103"/>
      <c r="KUF96" s="102"/>
      <c r="KUG96" s="102"/>
      <c r="KUH96" s="103"/>
      <c r="KUM96" s="102"/>
      <c r="KUN96" s="102"/>
      <c r="KUO96" s="103"/>
      <c r="KUT96" s="102"/>
      <c r="KUU96" s="102"/>
      <c r="KUV96" s="103"/>
      <c r="KVA96" s="102"/>
      <c r="KVB96" s="102"/>
      <c r="KVC96" s="103"/>
      <c r="KVH96" s="102"/>
      <c r="KVI96" s="102"/>
      <c r="KVJ96" s="103"/>
      <c r="KVO96" s="102"/>
      <c r="KVP96" s="102"/>
      <c r="KVQ96" s="103"/>
      <c r="KVV96" s="102"/>
      <c r="KVW96" s="102"/>
      <c r="KVX96" s="103"/>
      <c r="KWC96" s="102"/>
      <c r="KWD96" s="102"/>
      <c r="KWE96" s="103"/>
      <c r="KWJ96" s="102"/>
      <c r="KWK96" s="102"/>
      <c r="KWL96" s="103"/>
      <c r="KWQ96" s="102"/>
      <c r="KWR96" s="102"/>
      <c r="KWS96" s="103"/>
      <c r="KWX96" s="102"/>
      <c r="KWY96" s="102"/>
      <c r="KWZ96" s="103"/>
      <c r="KXE96" s="102"/>
      <c r="KXF96" s="102"/>
      <c r="KXG96" s="103"/>
      <c r="KXL96" s="102"/>
      <c r="KXM96" s="102"/>
      <c r="KXN96" s="103"/>
      <c r="KXS96" s="102"/>
      <c r="KXT96" s="102"/>
      <c r="KXU96" s="103"/>
      <c r="KXZ96" s="102"/>
      <c r="KYA96" s="102"/>
      <c r="KYB96" s="103"/>
      <c r="KYG96" s="102"/>
      <c r="KYH96" s="102"/>
      <c r="KYI96" s="103"/>
      <c r="KYN96" s="102"/>
      <c r="KYO96" s="102"/>
      <c r="KYP96" s="103"/>
      <c r="KYU96" s="102"/>
      <c r="KYV96" s="102"/>
      <c r="KYW96" s="103"/>
      <c r="KZB96" s="102"/>
      <c r="KZC96" s="102"/>
      <c r="KZD96" s="103"/>
      <c r="KZI96" s="102"/>
      <c r="KZJ96" s="102"/>
      <c r="KZK96" s="103"/>
      <c r="KZP96" s="102"/>
      <c r="KZQ96" s="102"/>
      <c r="KZR96" s="103"/>
      <c r="KZW96" s="102"/>
      <c r="KZX96" s="102"/>
      <c r="KZY96" s="103"/>
      <c r="LAD96" s="102"/>
      <c r="LAE96" s="102"/>
      <c r="LAF96" s="103"/>
      <c r="LAK96" s="102"/>
      <c r="LAL96" s="102"/>
      <c r="LAM96" s="103"/>
      <c r="LAR96" s="102"/>
      <c r="LAS96" s="102"/>
      <c r="LAT96" s="103"/>
      <c r="LAY96" s="102"/>
      <c r="LAZ96" s="102"/>
      <c r="LBA96" s="103"/>
      <c r="LBF96" s="102"/>
      <c r="LBG96" s="102"/>
      <c r="LBH96" s="103"/>
      <c r="LBM96" s="102"/>
      <c r="LBN96" s="102"/>
      <c r="LBO96" s="103"/>
      <c r="LBT96" s="102"/>
      <c r="LBU96" s="102"/>
      <c r="LBV96" s="103"/>
      <c r="LCA96" s="102"/>
      <c r="LCB96" s="102"/>
      <c r="LCC96" s="103"/>
      <c r="LCH96" s="102"/>
      <c r="LCI96" s="102"/>
      <c r="LCJ96" s="103"/>
      <c r="LCO96" s="102"/>
      <c r="LCP96" s="102"/>
      <c r="LCQ96" s="103"/>
      <c r="LCV96" s="102"/>
      <c r="LCW96" s="102"/>
      <c r="LCX96" s="103"/>
      <c r="LDC96" s="102"/>
      <c r="LDD96" s="102"/>
      <c r="LDE96" s="103"/>
      <c r="LDJ96" s="102"/>
      <c r="LDK96" s="102"/>
      <c r="LDL96" s="103"/>
      <c r="LDQ96" s="102"/>
      <c r="LDR96" s="102"/>
      <c r="LDS96" s="103"/>
      <c r="LDX96" s="102"/>
      <c r="LDY96" s="102"/>
      <c r="LDZ96" s="103"/>
      <c r="LEE96" s="102"/>
      <c r="LEF96" s="102"/>
      <c r="LEG96" s="103"/>
      <c r="LEL96" s="102"/>
      <c r="LEM96" s="102"/>
      <c r="LEN96" s="103"/>
      <c r="LES96" s="102"/>
      <c r="LET96" s="102"/>
      <c r="LEU96" s="103"/>
      <c r="LEZ96" s="102"/>
      <c r="LFA96" s="102"/>
      <c r="LFB96" s="103"/>
      <c r="LFG96" s="102"/>
      <c r="LFH96" s="102"/>
      <c r="LFI96" s="103"/>
      <c r="LFN96" s="102"/>
      <c r="LFO96" s="102"/>
      <c r="LFP96" s="103"/>
      <c r="LFU96" s="102"/>
      <c r="LFV96" s="102"/>
      <c r="LFW96" s="103"/>
      <c r="LGB96" s="102"/>
      <c r="LGC96" s="102"/>
      <c r="LGD96" s="103"/>
      <c r="LGI96" s="102"/>
      <c r="LGJ96" s="102"/>
      <c r="LGK96" s="103"/>
      <c r="LGP96" s="102"/>
      <c r="LGQ96" s="102"/>
      <c r="LGR96" s="103"/>
      <c r="LGW96" s="102"/>
      <c r="LGX96" s="102"/>
      <c r="LGY96" s="103"/>
      <c r="LHD96" s="102"/>
      <c r="LHE96" s="102"/>
      <c r="LHF96" s="103"/>
      <c r="LHK96" s="102"/>
      <c r="LHL96" s="102"/>
      <c r="LHM96" s="103"/>
      <c r="LHR96" s="102"/>
      <c r="LHS96" s="102"/>
      <c r="LHT96" s="103"/>
      <c r="LHY96" s="102"/>
      <c r="LHZ96" s="102"/>
      <c r="LIA96" s="103"/>
      <c r="LIF96" s="102"/>
      <c r="LIG96" s="102"/>
      <c r="LIH96" s="103"/>
      <c r="LIM96" s="102"/>
      <c r="LIN96" s="102"/>
      <c r="LIO96" s="103"/>
      <c r="LIT96" s="102"/>
      <c r="LIU96" s="102"/>
      <c r="LIV96" s="103"/>
      <c r="LJA96" s="102"/>
      <c r="LJB96" s="102"/>
      <c r="LJC96" s="103"/>
      <c r="LJH96" s="102"/>
      <c r="LJI96" s="102"/>
      <c r="LJJ96" s="103"/>
      <c r="LJO96" s="102"/>
      <c r="LJP96" s="102"/>
      <c r="LJQ96" s="103"/>
      <c r="LJV96" s="102"/>
      <c r="LJW96" s="102"/>
      <c r="LJX96" s="103"/>
      <c r="LKC96" s="102"/>
      <c r="LKD96" s="102"/>
      <c r="LKE96" s="103"/>
      <c r="LKJ96" s="102"/>
      <c r="LKK96" s="102"/>
      <c r="LKL96" s="103"/>
      <c r="LKQ96" s="102"/>
      <c r="LKR96" s="102"/>
      <c r="LKS96" s="103"/>
      <c r="LKX96" s="102"/>
      <c r="LKY96" s="102"/>
      <c r="LKZ96" s="103"/>
      <c r="LLE96" s="102"/>
      <c r="LLF96" s="102"/>
      <c r="LLG96" s="103"/>
      <c r="LLL96" s="102"/>
      <c r="LLM96" s="102"/>
      <c r="LLN96" s="103"/>
      <c r="LLS96" s="102"/>
      <c r="LLT96" s="102"/>
      <c r="LLU96" s="103"/>
      <c r="LLZ96" s="102"/>
      <c r="LMA96" s="102"/>
      <c r="LMB96" s="103"/>
      <c r="LMG96" s="102"/>
      <c r="LMH96" s="102"/>
      <c r="LMI96" s="103"/>
      <c r="LMN96" s="102"/>
      <c r="LMO96" s="102"/>
      <c r="LMP96" s="103"/>
      <c r="LMU96" s="102"/>
      <c r="LMV96" s="102"/>
      <c r="LMW96" s="103"/>
      <c r="LNB96" s="102"/>
      <c r="LNC96" s="102"/>
      <c r="LND96" s="103"/>
      <c r="LNI96" s="102"/>
      <c r="LNJ96" s="102"/>
      <c r="LNK96" s="103"/>
      <c r="LNP96" s="102"/>
      <c r="LNQ96" s="102"/>
      <c r="LNR96" s="103"/>
      <c r="LNW96" s="102"/>
      <c r="LNX96" s="102"/>
      <c r="LNY96" s="103"/>
      <c r="LOD96" s="102"/>
      <c r="LOE96" s="102"/>
      <c r="LOF96" s="103"/>
      <c r="LOK96" s="102"/>
      <c r="LOL96" s="102"/>
      <c r="LOM96" s="103"/>
      <c r="LOR96" s="102"/>
      <c r="LOS96" s="102"/>
      <c r="LOT96" s="103"/>
      <c r="LOY96" s="102"/>
      <c r="LOZ96" s="102"/>
      <c r="LPA96" s="103"/>
      <c r="LPF96" s="102"/>
      <c r="LPG96" s="102"/>
      <c r="LPH96" s="103"/>
      <c r="LPM96" s="102"/>
      <c r="LPN96" s="102"/>
      <c r="LPO96" s="103"/>
      <c r="LPT96" s="102"/>
      <c r="LPU96" s="102"/>
      <c r="LPV96" s="103"/>
      <c r="LQA96" s="102"/>
      <c r="LQB96" s="102"/>
      <c r="LQC96" s="103"/>
      <c r="LQH96" s="102"/>
      <c r="LQI96" s="102"/>
      <c r="LQJ96" s="103"/>
      <c r="LQO96" s="102"/>
      <c r="LQP96" s="102"/>
      <c r="LQQ96" s="103"/>
      <c r="LQV96" s="102"/>
      <c r="LQW96" s="102"/>
      <c r="LQX96" s="103"/>
      <c r="LRC96" s="102"/>
      <c r="LRD96" s="102"/>
      <c r="LRE96" s="103"/>
      <c r="LRJ96" s="102"/>
      <c r="LRK96" s="102"/>
      <c r="LRL96" s="103"/>
      <c r="LRQ96" s="102"/>
      <c r="LRR96" s="102"/>
      <c r="LRS96" s="103"/>
      <c r="LRX96" s="102"/>
      <c r="LRY96" s="102"/>
      <c r="LRZ96" s="103"/>
      <c r="LSE96" s="102"/>
      <c r="LSF96" s="102"/>
      <c r="LSG96" s="103"/>
      <c r="LSL96" s="102"/>
      <c r="LSM96" s="102"/>
      <c r="LSN96" s="103"/>
      <c r="LSS96" s="102"/>
      <c r="LST96" s="102"/>
      <c r="LSU96" s="103"/>
      <c r="LSZ96" s="102"/>
      <c r="LTA96" s="102"/>
      <c r="LTB96" s="103"/>
      <c r="LTG96" s="102"/>
      <c r="LTH96" s="102"/>
      <c r="LTI96" s="103"/>
      <c r="LTN96" s="102"/>
      <c r="LTO96" s="102"/>
      <c r="LTP96" s="103"/>
      <c r="LTU96" s="102"/>
      <c r="LTV96" s="102"/>
      <c r="LTW96" s="103"/>
      <c r="LUB96" s="102"/>
      <c r="LUC96" s="102"/>
      <c r="LUD96" s="103"/>
      <c r="LUI96" s="102"/>
      <c r="LUJ96" s="102"/>
      <c r="LUK96" s="103"/>
      <c r="LUP96" s="102"/>
      <c r="LUQ96" s="102"/>
      <c r="LUR96" s="103"/>
      <c r="LUW96" s="102"/>
      <c r="LUX96" s="102"/>
      <c r="LUY96" s="103"/>
      <c r="LVD96" s="102"/>
      <c r="LVE96" s="102"/>
      <c r="LVF96" s="103"/>
      <c r="LVK96" s="102"/>
      <c r="LVL96" s="102"/>
      <c r="LVM96" s="103"/>
      <c r="LVR96" s="102"/>
      <c r="LVS96" s="102"/>
      <c r="LVT96" s="103"/>
      <c r="LVY96" s="102"/>
      <c r="LVZ96" s="102"/>
      <c r="LWA96" s="103"/>
      <c r="LWF96" s="102"/>
      <c r="LWG96" s="102"/>
      <c r="LWH96" s="103"/>
      <c r="LWM96" s="102"/>
      <c r="LWN96" s="102"/>
      <c r="LWO96" s="103"/>
      <c r="LWT96" s="102"/>
      <c r="LWU96" s="102"/>
      <c r="LWV96" s="103"/>
      <c r="LXA96" s="102"/>
      <c r="LXB96" s="102"/>
      <c r="LXC96" s="103"/>
      <c r="LXH96" s="102"/>
      <c r="LXI96" s="102"/>
      <c r="LXJ96" s="103"/>
      <c r="LXO96" s="102"/>
      <c r="LXP96" s="102"/>
      <c r="LXQ96" s="103"/>
      <c r="LXV96" s="102"/>
      <c r="LXW96" s="102"/>
      <c r="LXX96" s="103"/>
      <c r="LYC96" s="102"/>
      <c r="LYD96" s="102"/>
      <c r="LYE96" s="103"/>
      <c r="LYJ96" s="102"/>
      <c r="LYK96" s="102"/>
      <c r="LYL96" s="103"/>
      <c r="LYQ96" s="102"/>
      <c r="LYR96" s="102"/>
      <c r="LYS96" s="103"/>
      <c r="LYX96" s="102"/>
      <c r="LYY96" s="102"/>
      <c r="LYZ96" s="103"/>
      <c r="LZE96" s="102"/>
      <c r="LZF96" s="102"/>
      <c r="LZG96" s="103"/>
      <c r="LZL96" s="102"/>
      <c r="LZM96" s="102"/>
      <c r="LZN96" s="103"/>
      <c r="LZS96" s="102"/>
      <c r="LZT96" s="102"/>
      <c r="LZU96" s="103"/>
      <c r="LZZ96" s="102"/>
      <c r="MAA96" s="102"/>
      <c r="MAB96" s="103"/>
      <c r="MAG96" s="102"/>
      <c r="MAH96" s="102"/>
      <c r="MAI96" s="103"/>
      <c r="MAN96" s="102"/>
      <c r="MAO96" s="102"/>
      <c r="MAP96" s="103"/>
      <c r="MAU96" s="102"/>
      <c r="MAV96" s="102"/>
      <c r="MAW96" s="103"/>
      <c r="MBB96" s="102"/>
      <c r="MBC96" s="102"/>
      <c r="MBD96" s="103"/>
      <c r="MBI96" s="102"/>
      <c r="MBJ96" s="102"/>
      <c r="MBK96" s="103"/>
      <c r="MBP96" s="102"/>
      <c r="MBQ96" s="102"/>
      <c r="MBR96" s="103"/>
      <c r="MBW96" s="102"/>
      <c r="MBX96" s="102"/>
      <c r="MBY96" s="103"/>
      <c r="MCD96" s="102"/>
      <c r="MCE96" s="102"/>
      <c r="MCF96" s="103"/>
      <c r="MCK96" s="102"/>
      <c r="MCL96" s="102"/>
      <c r="MCM96" s="103"/>
      <c r="MCR96" s="102"/>
      <c r="MCS96" s="102"/>
      <c r="MCT96" s="103"/>
      <c r="MCY96" s="102"/>
      <c r="MCZ96" s="102"/>
      <c r="MDA96" s="103"/>
      <c r="MDF96" s="102"/>
      <c r="MDG96" s="102"/>
      <c r="MDH96" s="103"/>
      <c r="MDM96" s="102"/>
      <c r="MDN96" s="102"/>
      <c r="MDO96" s="103"/>
      <c r="MDT96" s="102"/>
      <c r="MDU96" s="102"/>
      <c r="MDV96" s="103"/>
      <c r="MEA96" s="102"/>
      <c r="MEB96" s="102"/>
      <c r="MEC96" s="103"/>
      <c r="MEH96" s="102"/>
      <c r="MEI96" s="102"/>
      <c r="MEJ96" s="103"/>
      <c r="MEO96" s="102"/>
      <c r="MEP96" s="102"/>
      <c r="MEQ96" s="103"/>
      <c r="MEV96" s="102"/>
      <c r="MEW96" s="102"/>
      <c r="MEX96" s="103"/>
      <c r="MFC96" s="102"/>
      <c r="MFD96" s="102"/>
      <c r="MFE96" s="103"/>
      <c r="MFJ96" s="102"/>
      <c r="MFK96" s="102"/>
      <c r="MFL96" s="103"/>
      <c r="MFQ96" s="102"/>
      <c r="MFR96" s="102"/>
      <c r="MFS96" s="103"/>
      <c r="MFX96" s="102"/>
      <c r="MFY96" s="102"/>
      <c r="MFZ96" s="103"/>
      <c r="MGE96" s="102"/>
      <c r="MGF96" s="102"/>
      <c r="MGG96" s="103"/>
      <c r="MGL96" s="102"/>
      <c r="MGM96" s="102"/>
      <c r="MGN96" s="103"/>
      <c r="MGS96" s="102"/>
      <c r="MGT96" s="102"/>
      <c r="MGU96" s="103"/>
      <c r="MGZ96" s="102"/>
      <c r="MHA96" s="102"/>
      <c r="MHB96" s="103"/>
      <c r="MHG96" s="102"/>
      <c r="MHH96" s="102"/>
      <c r="MHI96" s="103"/>
      <c r="MHN96" s="102"/>
      <c r="MHO96" s="102"/>
      <c r="MHP96" s="103"/>
      <c r="MHU96" s="102"/>
      <c r="MHV96" s="102"/>
      <c r="MHW96" s="103"/>
      <c r="MIB96" s="102"/>
      <c r="MIC96" s="102"/>
      <c r="MID96" s="103"/>
      <c r="MII96" s="102"/>
      <c r="MIJ96" s="102"/>
      <c r="MIK96" s="103"/>
      <c r="MIP96" s="102"/>
      <c r="MIQ96" s="102"/>
      <c r="MIR96" s="103"/>
      <c r="MIW96" s="102"/>
      <c r="MIX96" s="102"/>
      <c r="MIY96" s="103"/>
      <c r="MJD96" s="102"/>
      <c r="MJE96" s="102"/>
      <c r="MJF96" s="103"/>
      <c r="MJK96" s="102"/>
      <c r="MJL96" s="102"/>
      <c r="MJM96" s="103"/>
      <c r="MJR96" s="102"/>
      <c r="MJS96" s="102"/>
      <c r="MJT96" s="103"/>
      <c r="MJY96" s="102"/>
      <c r="MJZ96" s="102"/>
      <c r="MKA96" s="103"/>
      <c r="MKF96" s="102"/>
      <c r="MKG96" s="102"/>
      <c r="MKH96" s="103"/>
      <c r="MKM96" s="102"/>
      <c r="MKN96" s="102"/>
      <c r="MKO96" s="103"/>
      <c r="MKT96" s="102"/>
      <c r="MKU96" s="102"/>
      <c r="MKV96" s="103"/>
      <c r="MLA96" s="102"/>
      <c r="MLB96" s="102"/>
      <c r="MLC96" s="103"/>
      <c r="MLH96" s="102"/>
      <c r="MLI96" s="102"/>
      <c r="MLJ96" s="103"/>
      <c r="MLO96" s="102"/>
      <c r="MLP96" s="102"/>
      <c r="MLQ96" s="103"/>
      <c r="MLV96" s="102"/>
      <c r="MLW96" s="102"/>
      <c r="MLX96" s="103"/>
      <c r="MMC96" s="102"/>
      <c r="MMD96" s="102"/>
      <c r="MME96" s="103"/>
      <c r="MMJ96" s="102"/>
      <c r="MMK96" s="102"/>
      <c r="MML96" s="103"/>
      <c r="MMQ96" s="102"/>
      <c r="MMR96" s="102"/>
      <c r="MMS96" s="103"/>
      <c r="MMX96" s="102"/>
      <c r="MMY96" s="102"/>
      <c r="MMZ96" s="103"/>
      <c r="MNE96" s="102"/>
      <c r="MNF96" s="102"/>
      <c r="MNG96" s="103"/>
      <c r="MNL96" s="102"/>
      <c r="MNM96" s="102"/>
      <c r="MNN96" s="103"/>
      <c r="MNS96" s="102"/>
      <c r="MNT96" s="102"/>
      <c r="MNU96" s="103"/>
      <c r="MNZ96" s="102"/>
      <c r="MOA96" s="102"/>
      <c r="MOB96" s="103"/>
      <c r="MOG96" s="102"/>
      <c r="MOH96" s="102"/>
      <c r="MOI96" s="103"/>
      <c r="MON96" s="102"/>
      <c r="MOO96" s="102"/>
      <c r="MOP96" s="103"/>
      <c r="MOU96" s="102"/>
      <c r="MOV96" s="102"/>
      <c r="MOW96" s="103"/>
      <c r="MPB96" s="102"/>
      <c r="MPC96" s="102"/>
      <c r="MPD96" s="103"/>
      <c r="MPI96" s="102"/>
      <c r="MPJ96" s="102"/>
      <c r="MPK96" s="103"/>
      <c r="MPP96" s="102"/>
      <c r="MPQ96" s="102"/>
      <c r="MPR96" s="103"/>
      <c r="MPW96" s="102"/>
      <c r="MPX96" s="102"/>
      <c r="MPY96" s="103"/>
      <c r="MQD96" s="102"/>
      <c r="MQE96" s="102"/>
      <c r="MQF96" s="103"/>
      <c r="MQK96" s="102"/>
      <c r="MQL96" s="102"/>
      <c r="MQM96" s="103"/>
      <c r="MQR96" s="102"/>
      <c r="MQS96" s="102"/>
      <c r="MQT96" s="103"/>
      <c r="MQY96" s="102"/>
      <c r="MQZ96" s="102"/>
      <c r="MRA96" s="103"/>
      <c r="MRF96" s="102"/>
      <c r="MRG96" s="102"/>
      <c r="MRH96" s="103"/>
      <c r="MRM96" s="102"/>
      <c r="MRN96" s="102"/>
      <c r="MRO96" s="103"/>
      <c r="MRT96" s="102"/>
      <c r="MRU96" s="102"/>
      <c r="MRV96" s="103"/>
      <c r="MSA96" s="102"/>
      <c r="MSB96" s="102"/>
      <c r="MSC96" s="103"/>
      <c r="MSH96" s="102"/>
      <c r="MSI96" s="102"/>
      <c r="MSJ96" s="103"/>
      <c r="MSO96" s="102"/>
      <c r="MSP96" s="102"/>
      <c r="MSQ96" s="103"/>
      <c r="MSV96" s="102"/>
      <c r="MSW96" s="102"/>
      <c r="MSX96" s="103"/>
      <c r="MTC96" s="102"/>
      <c r="MTD96" s="102"/>
      <c r="MTE96" s="103"/>
      <c r="MTJ96" s="102"/>
      <c r="MTK96" s="102"/>
      <c r="MTL96" s="103"/>
      <c r="MTQ96" s="102"/>
      <c r="MTR96" s="102"/>
      <c r="MTS96" s="103"/>
      <c r="MTX96" s="102"/>
      <c r="MTY96" s="102"/>
      <c r="MTZ96" s="103"/>
      <c r="MUE96" s="102"/>
      <c r="MUF96" s="102"/>
      <c r="MUG96" s="103"/>
      <c r="MUL96" s="102"/>
      <c r="MUM96" s="102"/>
      <c r="MUN96" s="103"/>
      <c r="MUS96" s="102"/>
      <c r="MUT96" s="102"/>
      <c r="MUU96" s="103"/>
      <c r="MUZ96" s="102"/>
      <c r="MVA96" s="102"/>
      <c r="MVB96" s="103"/>
      <c r="MVG96" s="102"/>
      <c r="MVH96" s="102"/>
      <c r="MVI96" s="103"/>
      <c r="MVN96" s="102"/>
      <c r="MVO96" s="102"/>
      <c r="MVP96" s="103"/>
      <c r="MVU96" s="102"/>
      <c r="MVV96" s="102"/>
      <c r="MVW96" s="103"/>
      <c r="MWB96" s="102"/>
      <c r="MWC96" s="102"/>
      <c r="MWD96" s="103"/>
      <c r="MWI96" s="102"/>
      <c r="MWJ96" s="102"/>
      <c r="MWK96" s="103"/>
      <c r="MWP96" s="102"/>
      <c r="MWQ96" s="102"/>
      <c r="MWR96" s="103"/>
      <c r="MWW96" s="102"/>
      <c r="MWX96" s="102"/>
      <c r="MWY96" s="103"/>
      <c r="MXD96" s="102"/>
      <c r="MXE96" s="102"/>
      <c r="MXF96" s="103"/>
      <c r="MXK96" s="102"/>
      <c r="MXL96" s="102"/>
      <c r="MXM96" s="103"/>
      <c r="MXR96" s="102"/>
      <c r="MXS96" s="102"/>
      <c r="MXT96" s="103"/>
      <c r="MXY96" s="102"/>
      <c r="MXZ96" s="102"/>
      <c r="MYA96" s="103"/>
      <c r="MYF96" s="102"/>
      <c r="MYG96" s="102"/>
      <c r="MYH96" s="103"/>
      <c r="MYM96" s="102"/>
      <c r="MYN96" s="102"/>
      <c r="MYO96" s="103"/>
      <c r="MYT96" s="102"/>
      <c r="MYU96" s="102"/>
      <c r="MYV96" s="103"/>
      <c r="MZA96" s="102"/>
      <c r="MZB96" s="102"/>
      <c r="MZC96" s="103"/>
      <c r="MZH96" s="102"/>
      <c r="MZI96" s="102"/>
      <c r="MZJ96" s="103"/>
      <c r="MZO96" s="102"/>
      <c r="MZP96" s="102"/>
      <c r="MZQ96" s="103"/>
      <c r="MZV96" s="102"/>
      <c r="MZW96" s="102"/>
      <c r="MZX96" s="103"/>
      <c r="NAC96" s="102"/>
      <c r="NAD96" s="102"/>
      <c r="NAE96" s="103"/>
      <c r="NAJ96" s="102"/>
      <c r="NAK96" s="102"/>
      <c r="NAL96" s="103"/>
      <c r="NAQ96" s="102"/>
      <c r="NAR96" s="102"/>
      <c r="NAS96" s="103"/>
      <c r="NAX96" s="102"/>
      <c r="NAY96" s="102"/>
      <c r="NAZ96" s="103"/>
      <c r="NBE96" s="102"/>
      <c r="NBF96" s="102"/>
      <c r="NBG96" s="103"/>
      <c r="NBL96" s="102"/>
      <c r="NBM96" s="102"/>
      <c r="NBN96" s="103"/>
      <c r="NBS96" s="102"/>
      <c r="NBT96" s="102"/>
      <c r="NBU96" s="103"/>
      <c r="NBZ96" s="102"/>
      <c r="NCA96" s="102"/>
      <c r="NCB96" s="103"/>
      <c r="NCG96" s="102"/>
      <c r="NCH96" s="102"/>
      <c r="NCI96" s="103"/>
      <c r="NCN96" s="102"/>
      <c r="NCO96" s="102"/>
      <c r="NCP96" s="103"/>
      <c r="NCU96" s="102"/>
      <c r="NCV96" s="102"/>
      <c r="NCW96" s="103"/>
      <c r="NDB96" s="102"/>
      <c r="NDC96" s="102"/>
      <c r="NDD96" s="103"/>
      <c r="NDI96" s="102"/>
      <c r="NDJ96" s="102"/>
      <c r="NDK96" s="103"/>
      <c r="NDP96" s="102"/>
      <c r="NDQ96" s="102"/>
      <c r="NDR96" s="103"/>
      <c r="NDW96" s="102"/>
      <c r="NDX96" s="102"/>
      <c r="NDY96" s="103"/>
      <c r="NED96" s="102"/>
      <c r="NEE96" s="102"/>
      <c r="NEF96" s="103"/>
      <c r="NEK96" s="102"/>
      <c r="NEL96" s="102"/>
      <c r="NEM96" s="103"/>
      <c r="NER96" s="102"/>
      <c r="NES96" s="102"/>
      <c r="NET96" s="103"/>
      <c r="NEY96" s="102"/>
      <c r="NEZ96" s="102"/>
      <c r="NFA96" s="103"/>
      <c r="NFF96" s="102"/>
      <c r="NFG96" s="102"/>
      <c r="NFH96" s="103"/>
      <c r="NFM96" s="102"/>
      <c r="NFN96" s="102"/>
      <c r="NFO96" s="103"/>
      <c r="NFT96" s="102"/>
      <c r="NFU96" s="102"/>
      <c r="NFV96" s="103"/>
      <c r="NGA96" s="102"/>
      <c r="NGB96" s="102"/>
      <c r="NGC96" s="103"/>
      <c r="NGH96" s="102"/>
      <c r="NGI96" s="102"/>
      <c r="NGJ96" s="103"/>
      <c r="NGO96" s="102"/>
      <c r="NGP96" s="102"/>
      <c r="NGQ96" s="103"/>
      <c r="NGV96" s="102"/>
      <c r="NGW96" s="102"/>
      <c r="NGX96" s="103"/>
      <c r="NHC96" s="102"/>
      <c r="NHD96" s="102"/>
      <c r="NHE96" s="103"/>
      <c r="NHJ96" s="102"/>
      <c r="NHK96" s="102"/>
      <c r="NHL96" s="103"/>
      <c r="NHQ96" s="102"/>
      <c r="NHR96" s="102"/>
      <c r="NHS96" s="103"/>
      <c r="NHX96" s="102"/>
      <c r="NHY96" s="102"/>
      <c r="NHZ96" s="103"/>
      <c r="NIE96" s="102"/>
      <c r="NIF96" s="102"/>
      <c r="NIG96" s="103"/>
      <c r="NIL96" s="102"/>
      <c r="NIM96" s="102"/>
      <c r="NIN96" s="103"/>
      <c r="NIS96" s="102"/>
      <c r="NIT96" s="102"/>
      <c r="NIU96" s="103"/>
      <c r="NIZ96" s="102"/>
      <c r="NJA96" s="102"/>
      <c r="NJB96" s="103"/>
      <c r="NJG96" s="102"/>
      <c r="NJH96" s="102"/>
      <c r="NJI96" s="103"/>
      <c r="NJN96" s="102"/>
      <c r="NJO96" s="102"/>
      <c r="NJP96" s="103"/>
      <c r="NJU96" s="102"/>
      <c r="NJV96" s="102"/>
      <c r="NJW96" s="103"/>
      <c r="NKB96" s="102"/>
      <c r="NKC96" s="102"/>
      <c r="NKD96" s="103"/>
      <c r="NKI96" s="102"/>
      <c r="NKJ96" s="102"/>
      <c r="NKK96" s="103"/>
      <c r="NKP96" s="102"/>
      <c r="NKQ96" s="102"/>
      <c r="NKR96" s="103"/>
      <c r="NKW96" s="102"/>
      <c r="NKX96" s="102"/>
      <c r="NKY96" s="103"/>
      <c r="NLD96" s="102"/>
      <c r="NLE96" s="102"/>
      <c r="NLF96" s="103"/>
      <c r="NLK96" s="102"/>
      <c r="NLL96" s="102"/>
      <c r="NLM96" s="103"/>
      <c r="NLR96" s="102"/>
      <c r="NLS96" s="102"/>
      <c r="NLT96" s="103"/>
      <c r="NLY96" s="102"/>
      <c r="NLZ96" s="102"/>
      <c r="NMA96" s="103"/>
      <c r="NMF96" s="102"/>
      <c r="NMG96" s="102"/>
      <c r="NMH96" s="103"/>
      <c r="NMM96" s="102"/>
      <c r="NMN96" s="102"/>
      <c r="NMO96" s="103"/>
      <c r="NMT96" s="102"/>
      <c r="NMU96" s="102"/>
      <c r="NMV96" s="103"/>
      <c r="NNA96" s="102"/>
      <c r="NNB96" s="102"/>
      <c r="NNC96" s="103"/>
      <c r="NNH96" s="102"/>
      <c r="NNI96" s="102"/>
      <c r="NNJ96" s="103"/>
      <c r="NNO96" s="102"/>
      <c r="NNP96" s="102"/>
      <c r="NNQ96" s="103"/>
      <c r="NNV96" s="102"/>
      <c r="NNW96" s="102"/>
      <c r="NNX96" s="103"/>
      <c r="NOC96" s="102"/>
      <c r="NOD96" s="102"/>
      <c r="NOE96" s="103"/>
      <c r="NOJ96" s="102"/>
      <c r="NOK96" s="102"/>
      <c r="NOL96" s="103"/>
      <c r="NOQ96" s="102"/>
      <c r="NOR96" s="102"/>
      <c r="NOS96" s="103"/>
      <c r="NOX96" s="102"/>
      <c r="NOY96" s="102"/>
      <c r="NOZ96" s="103"/>
      <c r="NPE96" s="102"/>
      <c r="NPF96" s="102"/>
      <c r="NPG96" s="103"/>
      <c r="NPL96" s="102"/>
      <c r="NPM96" s="102"/>
      <c r="NPN96" s="103"/>
      <c r="NPS96" s="102"/>
      <c r="NPT96" s="102"/>
      <c r="NPU96" s="103"/>
      <c r="NPZ96" s="102"/>
      <c r="NQA96" s="102"/>
      <c r="NQB96" s="103"/>
      <c r="NQG96" s="102"/>
      <c r="NQH96" s="102"/>
      <c r="NQI96" s="103"/>
      <c r="NQN96" s="102"/>
      <c r="NQO96" s="102"/>
      <c r="NQP96" s="103"/>
      <c r="NQU96" s="102"/>
      <c r="NQV96" s="102"/>
      <c r="NQW96" s="103"/>
      <c r="NRB96" s="102"/>
      <c r="NRC96" s="102"/>
      <c r="NRD96" s="103"/>
      <c r="NRI96" s="102"/>
      <c r="NRJ96" s="102"/>
      <c r="NRK96" s="103"/>
      <c r="NRP96" s="102"/>
      <c r="NRQ96" s="102"/>
      <c r="NRR96" s="103"/>
      <c r="NRW96" s="102"/>
      <c r="NRX96" s="102"/>
      <c r="NRY96" s="103"/>
      <c r="NSD96" s="102"/>
      <c r="NSE96" s="102"/>
      <c r="NSF96" s="103"/>
      <c r="NSK96" s="102"/>
      <c r="NSL96" s="102"/>
      <c r="NSM96" s="103"/>
      <c r="NSR96" s="102"/>
      <c r="NSS96" s="102"/>
      <c r="NST96" s="103"/>
      <c r="NSY96" s="102"/>
      <c r="NSZ96" s="102"/>
      <c r="NTA96" s="103"/>
      <c r="NTF96" s="102"/>
      <c r="NTG96" s="102"/>
      <c r="NTH96" s="103"/>
      <c r="NTM96" s="102"/>
      <c r="NTN96" s="102"/>
      <c r="NTO96" s="103"/>
      <c r="NTT96" s="102"/>
      <c r="NTU96" s="102"/>
      <c r="NTV96" s="103"/>
      <c r="NUA96" s="102"/>
      <c r="NUB96" s="102"/>
      <c r="NUC96" s="103"/>
      <c r="NUH96" s="102"/>
      <c r="NUI96" s="102"/>
      <c r="NUJ96" s="103"/>
      <c r="NUO96" s="102"/>
      <c r="NUP96" s="102"/>
      <c r="NUQ96" s="103"/>
      <c r="NUV96" s="102"/>
      <c r="NUW96" s="102"/>
      <c r="NUX96" s="103"/>
      <c r="NVC96" s="102"/>
      <c r="NVD96" s="102"/>
      <c r="NVE96" s="103"/>
      <c r="NVJ96" s="102"/>
      <c r="NVK96" s="102"/>
      <c r="NVL96" s="103"/>
      <c r="NVQ96" s="102"/>
      <c r="NVR96" s="102"/>
      <c r="NVS96" s="103"/>
      <c r="NVX96" s="102"/>
      <c r="NVY96" s="102"/>
      <c r="NVZ96" s="103"/>
      <c r="NWE96" s="102"/>
      <c r="NWF96" s="102"/>
      <c r="NWG96" s="103"/>
      <c r="NWL96" s="102"/>
      <c r="NWM96" s="102"/>
      <c r="NWN96" s="103"/>
      <c r="NWS96" s="102"/>
      <c r="NWT96" s="102"/>
      <c r="NWU96" s="103"/>
      <c r="NWZ96" s="102"/>
      <c r="NXA96" s="102"/>
      <c r="NXB96" s="103"/>
      <c r="NXG96" s="102"/>
      <c r="NXH96" s="102"/>
      <c r="NXI96" s="103"/>
      <c r="NXN96" s="102"/>
      <c r="NXO96" s="102"/>
      <c r="NXP96" s="103"/>
      <c r="NXU96" s="102"/>
      <c r="NXV96" s="102"/>
      <c r="NXW96" s="103"/>
      <c r="NYB96" s="102"/>
      <c r="NYC96" s="102"/>
      <c r="NYD96" s="103"/>
      <c r="NYI96" s="102"/>
      <c r="NYJ96" s="102"/>
      <c r="NYK96" s="103"/>
      <c r="NYP96" s="102"/>
      <c r="NYQ96" s="102"/>
      <c r="NYR96" s="103"/>
      <c r="NYW96" s="102"/>
      <c r="NYX96" s="102"/>
      <c r="NYY96" s="103"/>
      <c r="NZD96" s="102"/>
      <c r="NZE96" s="102"/>
      <c r="NZF96" s="103"/>
      <c r="NZK96" s="102"/>
      <c r="NZL96" s="102"/>
      <c r="NZM96" s="103"/>
      <c r="NZR96" s="102"/>
      <c r="NZS96" s="102"/>
      <c r="NZT96" s="103"/>
      <c r="NZY96" s="102"/>
      <c r="NZZ96" s="102"/>
      <c r="OAA96" s="103"/>
      <c r="OAF96" s="102"/>
      <c r="OAG96" s="102"/>
      <c r="OAH96" s="103"/>
      <c r="OAM96" s="102"/>
      <c r="OAN96" s="102"/>
      <c r="OAO96" s="103"/>
      <c r="OAT96" s="102"/>
      <c r="OAU96" s="102"/>
      <c r="OAV96" s="103"/>
      <c r="OBA96" s="102"/>
      <c r="OBB96" s="102"/>
      <c r="OBC96" s="103"/>
      <c r="OBH96" s="102"/>
      <c r="OBI96" s="102"/>
      <c r="OBJ96" s="103"/>
      <c r="OBO96" s="102"/>
      <c r="OBP96" s="102"/>
      <c r="OBQ96" s="103"/>
      <c r="OBV96" s="102"/>
      <c r="OBW96" s="102"/>
      <c r="OBX96" s="103"/>
      <c r="OCC96" s="102"/>
      <c r="OCD96" s="102"/>
      <c r="OCE96" s="103"/>
      <c r="OCJ96" s="102"/>
      <c r="OCK96" s="102"/>
      <c r="OCL96" s="103"/>
      <c r="OCQ96" s="102"/>
      <c r="OCR96" s="102"/>
      <c r="OCS96" s="103"/>
      <c r="OCX96" s="102"/>
      <c r="OCY96" s="102"/>
      <c r="OCZ96" s="103"/>
      <c r="ODE96" s="102"/>
      <c r="ODF96" s="102"/>
      <c r="ODG96" s="103"/>
      <c r="ODL96" s="102"/>
      <c r="ODM96" s="102"/>
      <c r="ODN96" s="103"/>
      <c r="ODS96" s="102"/>
      <c r="ODT96" s="102"/>
      <c r="ODU96" s="103"/>
      <c r="ODZ96" s="102"/>
      <c r="OEA96" s="102"/>
      <c r="OEB96" s="103"/>
      <c r="OEG96" s="102"/>
      <c r="OEH96" s="102"/>
      <c r="OEI96" s="103"/>
      <c r="OEN96" s="102"/>
      <c r="OEO96" s="102"/>
      <c r="OEP96" s="103"/>
      <c r="OEU96" s="102"/>
      <c r="OEV96" s="102"/>
      <c r="OEW96" s="103"/>
      <c r="OFB96" s="102"/>
      <c r="OFC96" s="102"/>
      <c r="OFD96" s="103"/>
      <c r="OFI96" s="102"/>
      <c r="OFJ96" s="102"/>
      <c r="OFK96" s="103"/>
      <c r="OFP96" s="102"/>
      <c r="OFQ96" s="102"/>
      <c r="OFR96" s="103"/>
      <c r="OFW96" s="102"/>
      <c r="OFX96" s="102"/>
      <c r="OFY96" s="103"/>
      <c r="OGD96" s="102"/>
      <c r="OGE96" s="102"/>
      <c r="OGF96" s="103"/>
      <c r="OGK96" s="102"/>
      <c r="OGL96" s="102"/>
      <c r="OGM96" s="103"/>
      <c r="OGR96" s="102"/>
      <c r="OGS96" s="102"/>
      <c r="OGT96" s="103"/>
      <c r="OGY96" s="102"/>
      <c r="OGZ96" s="102"/>
      <c r="OHA96" s="103"/>
      <c r="OHF96" s="102"/>
      <c r="OHG96" s="102"/>
      <c r="OHH96" s="103"/>
      <c r="OHM96" s="102"/>
      <c r="OHN96" s="102"/>
      <c r="OHO96" s="103"/>
      <c r="OHT96" s="102"/>
      <c r="OHU96" s="102"/>
      <c r="OHV96" s="103"/>
      <c r="OIA96" s="102"/>
      <c r="OIB96" s="102"/>
      <c r="OIC96" s="103"/>
      <c r="OIH96" s="102"/>
      <c r="OII96" s="102"/>
      <c r="OIJ96" s="103"/>
      <c r="OIO96" s="102"/>
      <c r="OIP96" s="102"/>
      <c r="OIQ96" s="103"/>
      <c r="OIV96" s="102"/>
      <c r="OIW96" s="102"/>
      <c r="OIX96" s="103"/>
      <c r="OJC96" s="102"/>
      <c r="OJD96" s="102"/>
      <c r="OJE96" s="103"/>
      <c r="OJJ96" s="102"/>
      <c r="OJK96" s="102"/>
      <c r="OJL96" s="103"/>
      <c r="OJQ96" s="102"/>
      <c r="OJR96" s="102"/>
      <c r="OJS96" s="103"/>
      <c r="OJX96" s="102"/>
      <c r="OJY96" s="102"/>
      <c r="OJZ96" s="103"/>
      <c r="OKE96" s="102"/>
      <c r="OKF96" s="102"/>
      <c r="OKG96" s="103"/>
      <c r="OKL96" s="102"/>
      <c r="OKM96" s="102"/>
      <c r="OKN96" s="103"/>
      <c r="OKS96" s="102"/>
      <c r="OKT96" s="102"/>
      <c r="OKU96" s="103"/>
      <c r="OKZ96" s="102"/>
      <c r="OLA96" s="102"/>
      <c r="OLB96" s="103"/>
      <c r="OLG96" s="102"/>
      <c r="OLH96" s="102"/>
      <c r="OLI96" s="103"/>
      <c r="OLN96" s="102"/>
      <c r="OLO96" s="102"/>
      <c r="OLP96" s="103"/>
      <c r="OLU96" s="102"/>
      <c r="OLV96" s="102"/>
      <c r="OLW96" s="103"/>
      <c r="OMB96" s="102"/>
      <c r="OMC96" s="102"/>
      <c r="OMD96" s="103"/>
      <c r="OMI96" s="102"/>
      <c r="OMJ96" s="102"/>
      <c r="OMK96" s="103"/>
      <c r="OMP96" s="102"/>
      <c r="OMQ96" s="102"/>
      <c r="OMR96" s="103"/>
      <c r="OMW96" s="102"/>
      <c r="OMX96" s="102"/>
      <c r="OMY96" s="103"/>
      <c r="OND96" s="102"/>
      <c r="ONE96" s="102"/>
      <c r="ONF96" s="103"/>
      <c r="ONK96" s="102"/>
      <c r="ONL96" s="102"/>
      <c r="ONM96" s="103"/>
      <c r="ONR96" s="102"/>
      <c r="ONS96" s="102"/>
      <c r="ONT96" s="103"/>
      <c r="ONY96" s="102"/>
      <c r="ONZ96" s="102"/>
      <c r="OOA96" s="103"/>
      <c r="OOF96" s="102"/>
      <c r="OOG96" s="102"/>
      <c r="OOH96" s="103"/>
      <c r="OOM96" s="102"/>
      <c r="OON96" s="102"/>
      <c r="OOO96" s="103"/>
      <c r="OOT96" s="102"/>
      <c r="OOU96" s="102"/>
      <c r="OOV96" s="103"/>
      <c r="OPA96" s="102"/>
      <c r="OPB96" s="102"/>
      <c r="OPC96" s="103"/>
      <c r="OPH96" s="102"/>
      <c r="OPI96" s="102"/>
      <c r="OPJ96" s="103"/>
      <c r="OPO96" s="102"/>
      <c r="OPP96" s="102"/>
      <c r="OPQ96" s="103"/>
      <c r="OPV96" s="102"/>
      <c r="OPW96" s="102"/>
      <c r="OPX96" s="103"/>
      <c r="OQC96" s="102"/>
      <c r="OQD96" s="102"/>
      <c r="OQE96" s="103"/>
      <c r="OQJ96" s="102"/>
      <c r="OQK96" s="102"/>
      <c r="OQL96" s="103"/>
      <c r="OQQ96" s="102"/>
      <c r="OQR96" s="102"/>
      <c r="OQS96" s="103"/>
      <c r="OQX96" s="102"/>
      <c r="OQY96" s="102"/>
      <c r="OQZ96" s="103"/>
      <c r="ORE96" s="102"/>
      <c r="ORF96" s="102"/>
      <c r="ORG96" s="103"/>
      <c r="ORL96" s="102"/>
      <c r="ORM96" s="102"/>
      <c r="ORN96" s="103"/>
      <c r="ORS96" s="102"/>
      <c r="ORT96" s="102"/>
      <c r="ORU96" s="103"/>
      <c r="ORZ96" s="102"/>
      <c r="OSA96" s="102"/>
      <c r="OSB96" s="103"/>
      <c r="OSG96" s="102"/>
      <c r="OSH96" s="102"/>
      <c r="OSI96" s="103"/>
      <c r="OSN96" s="102"/>
      <c r="OSO96" s="102"/>
      <c r="OSP96" s="103"/>
      <c r="OSU96" s="102"/>
      <c r="OSV96" s="102"/>
      <c r="OSW96" s="103"/>
      <c r="OTB96" s="102"/>
      <c r="OTC96" s="102"/>
      <c r="OTD96" s="103"/>
      <c r="OTI96" s="102"/>
      <c r="OTJ96" s="102"/>
      <c r="OTK96" s="103"/>
      <c r="OTP96" s="102"/>
      <c r="OTQ96" s="102"/>
      <c r="OTR96" s="103"/>
      <c r="OTW96" s="102"/>
      <c r="OTX96" s="102"/>
      <c r="OTY96" s="103"/>
      <c r="OUD96" s="102"/>
      <c r="OUE96" s="102"/>
      <c r="OUF96" s="103"/>
      <c r="OUK96" s="102"/>
      <c r="OUL96" s="102"/>
      <c r="OUM96" s="103"/>
      <c r="OUR96" s="102"/>
      <c r="OUS96" s="102"/>
      <c r="OUT96" s="103"/>
      <c r="OUY96" s="102"/>
      <c r="OUZ96" s="102"/>
      <c r="OVA96" s="103"/>
      <c r="OVF96" s="102"/>
      <c r="OVG96" s="102"/>
      <c r="OVH96" s="103"/>
      <c r="OVM96" s="102"/>
      <c r="OVN96" s="102"/>
      <c r="OVO96" s="103"/>
      <c r="OVT96" s="102"/>
      <c r="OVU96" s="102"/>
      <c r="OVV96" s="103"/>
      <c r="OWA96" s="102"/>
      <c r="OWB96" s="102"/>
      <c r="OWC96" s="103"/>
      <c r="OWH96" s="102"/>
      <c r="OWI96" s="102"/>
      <c r="OWJ96" s="103"/>
      <c r="OWO96" s="102"/>
      <c r="OWP96" s="102"/>
      <c r="OWQ96" s="103"/>
      <c r="OWV96" s="102"/>
      <c r="OWW96" s="102"/>
      <c r="OWX96" s="103"/>
      <c r="OXC96" s="102"/>
      <c r="OXD96" s="102"/>
      <c r="OXE96" s="103"/>
      <c r="OXJ96" s="102"/>
      <c r="OXK96" s="102"/>
      <c r="OXL96" s="103"/>
      <c r="OXQ96" s="102"/>
      <c r="OXR96" s="102"/>
      <c r="OXS96" s="103"/>
      <c r="OXX96" s="102"/>
      <c r="OXY96" s="102"/>
      <c r="OXZ96" s="103"/>
      <c r="OYE96" s="102"/>
      <c r="OYF96" s="102"/>
      <c r="OYG96" s="103"/>
      <c r="OYL96" s="102"/>
      <c r="OYM96" s="102"/>
      <c r="OYN96" s="103"/>
      <c r="OYS96" s="102"/>
      <c r="OYT96" s="102"/>
      <c r="OYU96" s="103"/>
      <c r="OYZ96" s="102"/>
      <c r="OZA96" s="102"/>
      <c r="OZB96" s="103"/>
      <c r="OZG96" s="102"/>
      <c r="OZH96" s="102"/>
      <c r="OZI96" s="103"/>
      <c r="OZN96" s="102"/>
      <c r="OZO96" s="102"/>
      <c r="OZP96" s="103"/>
      <c r="OZU96" s="102"/>
      <c r="OZV96" s="102"/>
      <c r="OZW96" s="103"/>
      <c r="PAB96" s="102"/>
      <c r="PAC96" s="102"/>
      <c r="PAD96" s="103"/>
      <c r="PAI96" s="102"/>
      <c r="PAJ96" s="102"/>
      <c r="PAK96" s="103"/>
      <c r="PAP96" s="102"/>
      <c r="PAQ96" s="102"/>
      <c r="PAR96" s="103"/>
      <c r="PAW96" s="102"/>
      <c r="PAX96" s="102"/>
      <c r="PAY96" s="103"/>
      <c r="PBD96" s="102"/>
      <c r="PBE96" s="102"/>
      <c r="PBF96" s="103"/>
      <c r="PBK96" s="102"/>
      <c r="PBL96" s="102"/>
      <c r="PBM96" s="103"/>
      <c r="PBR96" s="102"/>
      <c r="PBS96" s="102"/>
      <c r="PBT96" s="103"/>
      <c r="PBY96" s="102"/>
      <c r="PBZ96" s="102"/>
      <c r="PCA96" s="103"/>
      <c r="PCF96" s="102"/>
      <c r="PCG96" s="102"/>
      <c r="PCH96" s="103"/>
      <c r="PCM96" s="102"/>
      <c r="PCN96" s="102"/>
      <c r="PCO96" s="103"/>
      <c r="PCT96" s="102"/>
      <c r="PCU96" s="102"/>
      <c r="PCV96" s="103"/>
      <c r="PDA96" s="102"/>
      <c r="PDB96" s="102"/>
      <c r="PDC96" s="103"/>
      <c r="PDH96" s="102"/>
      <c r="PDI96" s="102"/>
      <c r="PDJ96" s="103"/>
      <c r="PDO96" s="102"/>
      <c r="PDP96" s="102"/>
      <c r="PDQ96" s="103"/>
      <c r="PDV96" s="102"/>
      <c r="PDW96" s="102"/>
      <c r="PDX96" s="103"/>
      <c r="PEC96" s="102"/>
      <c r="PED96" s="102"/>
      <c r="PEE96" s="103"/>
      <c r="PEJ96" s="102"/>
      <c r="PEK96" s="102"/>
      <c r="PEL96" s="103"/>
      <c r="PEQ96" s="102"/>
      <c r="PER96" s="102"/>
      <c r="PES96" s="103"/>
      <c r="PEX96" s="102"/>
      <c r="PEY96" s="102"/>
      <c r="PEZ96" s="103"/>
      <c r="PFE96" s="102"/>
      <c r="PFF96" s="102"/>
      <c r="PFG96" s="103"/>
      <c r="PFL96" s="102"/>
      <c r="PFM96" s="102"/>
      <c r="PFN96" s="103"/>
      <c r="PFS96" s="102"/>
      <c r="PFT96" s="102"/>
      <c r="PFU96" s="103"/>
      <c r="PFZ96" s="102"/>
      <c r="PGA96" s="102"/>
      <c r="PGB96" s="103"/>
      <c r="PGG96" s="102"/>
      <c r="PGH96" s="102"/>
      <c r="PGI96" s="103"/>
      <c r="PGN96" s="102"/>
      <c r="PGO96" s="102"/>
      <c r="PGP96" s="103"/>
      <c r="PGU96" s="102"/>
      <c r="PGV96" s="102"/>
      <c r="PGW96" s="103"/>
      <c r="PHB96" s="102"/>
      <c r="PHC96" s="102"/>
      <c r="PHD96" s="103"/>
      <c r="PHI96" s="102"/>
      <c r="PHJ96" s="102"/>
      <c r="PHK96" s="103"/>
      <c r="PHP96" s="102"/>
      <c r="PHQ96" s="102"/>
      <c r="PHR96" s="103"/>
      <c r="PHW96" s="102"/>
      <c r="PHX96" s="102"/>
      <c r="PHY96" s="103"/>
      <c r="PID96" s="102"/>
      <c r="PIE96" s="102"/>
      <c r="PIF96" s="103"/>
      <c r="PIK96" s="102"/>
      <c r="PIL96" s="102"/>
      <c r="PIM96" s="103"/>
      <c r="PIR96" s="102"/>
      <c r="PIS96" s="102"/>
      <c r="PIT96" s="103"/>
      <c r="PIY96" s="102"/>
      <c r="PIZ96" s="102"/>
      <c r="PJA96" s="103"/>
      <c r="PJF96" s="102"/>
      <c r="PJG96" s="102"/>
      <c r="PJH96" s="103"/>
      <c r="PJM96" s="102"/>
      <c r="PJN96" s="102"/>
      <c r="PJO96" s="103"/>
      <c r="PJT96" s="102"/>
      <c r="PJU96" s="102"/>
      <c r="PJV96" s="103"/>
      <c r="PKA96" s="102"/>
      <c r="PKB96" s="102"/>
      <c r="PKC96" s="103"/>
      <c r="PKH96" s="102"/>
      <c r="PKI96" s="102"/>
      <c r="PKJ96" s="103"/>
      <c r="PKO96" s="102"/>
      <c r="PKP96" s="102"/>
      <c r="PKQ96" s="103"/>
      <c r="PKV96" s="102"/>
      <c r="PKW96" s="102"/>
      <c r="PKX96" s="103"/>
      <c r="PLC96" s="102"/>
      <c r="PLD96" s="102"/>
      <c r="PLE96" s="103"/>
      <c r="PLJ96" s="102"/>
      <c r="PLK96" s="102"/>
      <c r="PLL96" s="103"/>
      <c r="PLQ96" s="102"/>
      <c r="PLR96" s="102"/>
      <c r="PLS96" s="103"/>
      <c r="PLX96" s="102"/>
      <c r="PLY96" s="102"/>
      <c r="PLZ96" s="103"/>
      <c r="PME96" s="102"/>
      <c r="PMF96" s="102"/>
      <c r="PMG96" s="103"/>
      <c r="PML96" s="102"/>
      <c r="PMM96" s="102"/>
      <c r="PMN96" s="103"/>
      <c r="PMS96" s="102"/>
      <c r="PMT96" s="102"/>
      <c r="PMU96" s="103"/>
      <c r="PMZ96" s="102"/>
      <c r="PNA96" s="102"/>
      <c r="PNB96" s="103"/>
      <c r="PNG96" s="102"/>
      <c r="PNH96" s="102"/>
      <c r="PNI96" s="103"/>
      <c r="PNN96" s="102"/>
      <c r="PNO96" s="102"/>
      <c r="PNP96" s="103"/>
      <c r="PNU96" s="102"/>
      <c r="PNV96" s="102"/>
      <c r="PNW96" s="103"/>
      <c r="POB96" s="102"/>
      <c r="POC96" s="102"/>
      <c r="POD96" s="103"/>
      <c r="POI96" s="102"/>
      <c r="POJ96" s="102"/>
      <c r="POK96" s="103"/>
      <c r="POP96" s="102"/>
      <c r="POQ96" s="102"/>
      <c r="POR96" s="103"/>
      <c r="POW96" s="102"/>
      <c r="POX96" s="102"/>
      <c r="POY96" s="103"/>
      <c r="PPD96" s="102"/>
      <c r="PPE96" s="102"/>
      <c r="PPF96" s="103"/>
      <c r="PPK96" s="102"/>
      <c r="PPL96" s="102"/>
      <c r="PPM96" s="103"/>
      <c r="PPR96" s="102"/>
      <c r="PPS96" s="102"/>
      <c r="PPT96" s="103"/>
      <c r="PPY96" s="102"/>
      <c r="PPZ96" s="102"/>
      <c r="PQA96" s="103"/>
      <c r="PQF96" s="102"/>
      <c r="PQG96" s="102"/>
      <c r="PQH96" s="103"/>
      <c r="PQM96" s="102"/>
      <c r="PQN96" s="102"/>
      <c r="PQO96" s="103"/>
      <c r="PQT96" s="102"/>
      <c r="PQU96" s="102"/>
      <c r="PQV96" s="103"/>
      <c r="PRA96" s="102"/>
      <c r="PRB96" s="102"/>
      <c r="PRC96" s="103"/>
      <c r="PRH96" s="102"/>
      <c r="PRI96" s="102"/>
      <c r="PRJ96" s="103"/>
      <c r="PRO96" s="102"/>
      <c r="PRP96" s="102"/>
      <c r="PRQ96" s="103"/>
      <c r="PRV96" s="102"/>
      <c r="PRW96" s="102"/>
      <c r="PRX96" s="103"/>
      <c r="PSC96" s="102"/>
      <c r="PSD96" s="102"/>
      <c r="PSE96" s="103"/>
      <c r="PSJ96" s="102"/>
      <c r="PSK96" s="102"/>
      <c r="PSL96" s="103"/>
      <c r="PSQ96" s="102"/>
      <c r="PSR96" s="102"/>
      <c r="PSS96" s="103"/>
      <c r="PSX96" s="102"/>
      <c r="PSY96" s="102"/>
      <c r="PSZ96" s="103"/>
      <c r="PTE96" s="102"/>
      <c r="PTF96" s="102"/>
      <c r="PTG96" s="103"/>
      <c r="PTL96" s="102"/>
      <c r="PTM96" s="102"/>
      <c r="PTN96" s="103"/>
      <c r="PTS96" s="102"/>
      <c r="PTT96" s="102"/>
      <c r="PTU96" s="103"/>
      <c r="PTZ96" s="102"/>
      <c r="PUA96" s="102"/>
      <c r="PUB96" s="103"/>
      <c r="PUG96" s="102"/>
      <c r="PUH96" s="102"/>
      <c r="PUI96" s="103"/>
      <c r="PUN96" s="102"/>
      <c r="PUO96" s="102"/>
      <c r="PUP96" s="103"/>
      <c r="PUU96" s="102"/>
      <c r="PUV96" s="102"/>
      <c r="PUW96" s="103"/>
      <c r="PVB96" s="102"/>
      <c r="PVC96" s="102"/>
      <c r="PVD96" s="103"/>
      <c r="PVI96" s="102"/>
      <c r="PVJ96" s="102"/>
      <c r="PVK96" s="103"/>
      <c r="PVP96" s="102"/>
      <c r="PVQ96" s="102"/>
      <c r="PVR96" s="103"/>
      <c r="PVW96" s="102"/>
      <c r="PVX96" s="102"/>
      <c r="PVY96" s="103"/>
      <c r="PWD96" s="102"/>
      <c r="PWE96" s="102"/>
      <c r="PWF96" s="103"/>
      <c r="PWK96" s="102"/>
      <c r="PWL96" s="102"/>
      <c r="PWM96" s="103"/>
      <c r="PWR96" s="102"/>
      <c r="PWS96" s="102"/>
      <c r="PWT96" s="103"/>
      <c r="PWY96" s="102"/>
      <c r="PWZ96" s="102"/>
      <c r="PXA96" s="103"/>
      <c r="PXF96" s="102"/>
      <c r="PXG96" s="102"/>
      <c r="PXH96" s="103"/>
      <c r="PXM96" s="102"/>
      <c r="PXN96" s="102"/>
      <c r="PXO96" s="103"/>
      <c r="PXT96" s="102"/>
      <c r="PXU96" s="102"/>
      <c r="PXV96" s="103"/>
      <c r="PYA96" s="102"/>
      <c r="PYB96" s="102"/>
      <c r="PYC96" s="103"/>
      <c r="PYH96" s="102"/>
      <c r="PYI96" s="102"/>
      <c r="PYJ96" s="103"/>
      <c r="PYO96" s="102"/>
      <c r="PYP96" s="102"/>
      <c r="PYQ96" s="103"/>
      <c r="PYV96" s="102"/>
      <c r="PYW96" s="102"/>
      <c r="PYX96" s="103"/>
      <c r="PZC96" s="102"/>
      <c r="PZD96" s="102"/>
      <c r="PZE96" s="103"/>
      <c r="PZJ96" s="102"/>
      <c r="PZK96" s="102"/>
      <c r="PZL96" s="103"/>
      <c r="PZQ96" s="102"/>
      <c r="PZR96" s="102"/>
      <c r="PZS96" s="103"/>
      <c r="PZX96" s="102"/>
      <c r="PZY96" s="102"/>
      <c r="PZZ96" s="103"/>
      <c r="QAE96" s="102"/>
      <c r="QAF96" s="102"/>
      <c r="QAG96" s="103"/>
      <c r="QAL96" s="102"/>
      <c r="QAM96" s="102"/>
      <c r="QAN96" s="103"/>
      <c r="QAS96" s="102"/>
      <c r="QAT96" s="102"/>
      <c r="QAU96" s="103"/>
      <c r="QAZ96" s="102"/>
      <c r="QBA96" s="102"/>
      <c r="QBB96" s="103"/>
      <c r="QBG96" s="102"/>
      <c r="QBH96" s="102"/>
      <c r="QBI96" s="103"/>
      <c r="QBN96" s="102"/>
      <c r="QBO96" s="102"/>
      <c r="QBP96" s="103"/>
      <c r="QBU96" s="102"/>
      <c r="QBV96" s="102"/>
      <c r="QBW96" s="103"/>
      <c r="QCB96" s="102"/>
      <c r="QCC96" s="102"/>
      <c r="QCD96" s="103"/>
      <c r="QCI96" s="102"/>
      <c r="QCJ96" s="102"/>
      <c r="QCK96" s="103"/>
      <c r="QCP96" s="102"/>
      <c r="QCQ96" s="102"/>
      <c r="QCR96" s="103"/>
      <c r="QCW96" s="102"/>
      <c r="QCX96" s="102"/>
      <c r="QCY96" s="103"/>
      <c r="QDD96" s="102"/>
      <c r="QDE96" s="102"/>
      <c r="QDF96" s="103"/>
      <c r="QDK96" s="102"/>
      <c r="QDL96" s="102"/>
      <c r="QDM96" s="103"/>
      <c r="QDR96" s="102"/>
      <c r="QDS96" s="102"/>
      <c r="QDT96" s="103"/>
      <c r="QDY96" s="102"/>
      <c r="QDZ96" s="102"/>
      <c r="QEA96" s="103"/>
      <c r="QEF96" s="102"/>
      <c r="QEG96" s="102"/>
      <c r="QEH96" s="103"/>
      <c r="QEM96" s="102"/>
      <c r="QEN96" s="102"/>
      <c r="QEO96" s="103"/>
      <c r="QET96" s="102"/>
      <c r="QEU96" s="102"/>
      <c r="QEV96" s="103"/>
      <c r="QFA96" s="102"/>
      <c r="QFB96" s="102"/>
      <c r="QFC96" s="103"/>
      <c r="QFH96" s="102"/>
      <c r="QFI96" s="102"/>
      <c r="QFJ96" s="103"/>
      <c r="QFO96" s="102"/>
      <c r="QFP96" s="102"/>
      <c r="QFQ96" s="103"/>
      <c r="QFV96" s="102"/>
      <c r="QFW96" s="102"/>
      <c r="QFX96" s="103"/>
      <c r="QGC96" s="102"/>
      <c r="QGD96" s="102"/>
      <c r="QGE96" s="103"/>
      <c r="QGJ96" s="102"/>
      <c r="QGK96" s="102"/>
      <c r="QGL96" s="103"/>
      <c r="QGQ96" s="102"/>
      <c r="QGR96" s="102"/>
      <c r="QGS96" s="103"/>
      <c r="QGX96" s="102"/>
      <c r="QGY96" s="102"/>
      <c r="QGZ96" s="103"/>
      <c r="QHE96" s="102"/>
      <c r="QHF96" s="102"/>
      <c r="QHG96" s="103"/>
      <c r="QHL96" s="102"/>
      <c r="QHM96" s="102"/>
      <c r="QHN96" s="103"/>
      <c r="QHS96" s="102"/>
      <c r="QHT96" s="102"/>
      <c r="QHU96" s="103"/>
      <c r="QHZ96" s="102"/>
      <c r="QIA96" s="102"/>
      <c r="QIB96" s="103"/>
      <c r="QIG96" s="102"/>
      <c r="QIH96" s="102"/>
      <c r="QII96" s="103"/>
      <c r="QIN96" s="102"/>
      <c r="QIO96" s="102"/>
      <c r="QIP96" s="103"/>
      <c r="QIU96" s="102"/>
      <c r="QIV96" s="102"/>
      <c r="QIW96" s="103"/>
      <c r="QJB96" s="102"/>
      <c r="QJC96" s="102"/>
      <c r="QJD96" s="103"/>
      <c r="QJI96" s="102"/>
      <c r="QJJ96" s="102"/>
      <c r="QJK96" s="103"/>
      <c r="QJP96" s="102"/>
      <c r="QJQ96" s="102"/>
      <c r="QJR96" s="103"/>
      <c r="QJW96" s="102"/>
      <c r="QJX96" s="102"/>
      <c r="QJY96" s="103"/>
      <c r="QKD96" s="102"/>
      <c r="QKE96" s="102"/>
      <c r="QKF96" s="103"/>
      <c r="QKK96" s="102"/>
      <c r="QKL96" s="102"/>
      <c r="QKM96" s="103"/>
      <c r="QKR96" s="102"/>
      <c r="QKS96" s="102"/>
      <c r="QKT96" s="103"/>
      <c r="QKY96" s="102"/>
      <c r="QKZ96" s="102"/>
      <c r="QLA96" s="103"/>
      <c r="QLF96" s="102"/>
      <c r="QLG96" s="102"/>
      <c r="QLH96" s="103"/>
      <c r="QLM96" s="102"/>
      <c r="QLN96" s="102"/>
      <c r="QLO96" s="103"/>
      <c r="QLT96" s="102"/>
      <c r="QLU96" s="102"/>
      <c r="QLV96" s="103"/>
      <c r="QMA96" s="102"/>
      <c r="QMB96" s="102"/>
      <c r="QMC96" s="103"/>
      <c r="QMH96" s="102"/>
      <c r="QMI96" s="102"/>
      <c r="QMJ96" s="103"/>
      <c r="QMO96" s="102"/>
      <c r="QMP96" s="102"/>
      <c r="QMQ96" s="103"/>
      <c r="QMV96" s="102"/>
      <c r="QMW96" s="102"/>
      <c r="QMX96" s="103"/>
      <c r="QNC96" s="102"/>
      <c r="QND96" s="102"/>
      <c r="QNE96" s="103"/>
      <c r="QNJ96" s="102"/>
      <c r="QNK96" s="102"/>
      <c r="QNL96" s="103"/>
      <c r="QNQ96" s="102"/>
      <c r="QNR96" s="102"/>
      <c r="QNS96" s="103"/>
      <c r="QNX96" s="102"/>
      <c r="QNY96" s="102"/>
      <c r="QNZ96" s="103"/>
      <c r="QOE96" s="102"/>
      <c r="QOF96" s="102"/>
      <c r="QOG96" s="103"/>
      <c r="QOL96" s="102"/>
      <c r="QOM96" s="102"/>
      <c r="QON96" s="103"/>
      <c r="QOS96" s="102"/>
      <c r="QOT96" s="102"/>
      <c r="QOU96" s="103"/>
      <c r="QOZ96" s="102"/>
      <c r="QPA96" s="102"/>
      <c r="QPB96" s="103"/>
      <c r="QPG96" s="102"/>
      <c r="QPH96" s="102"/>
      <c r="QPI96" s="103"/>
      <c r="QPN96" s="102"/>
      <c r="QPO96" s="102"/>
      <c r="QPP96" s="103"/>
      <c r="QPU96" s="102"/>
      <c r="QPV96" s="102"/>
      <c r="QPW96" s="103"/>
      <c r="QQB96" s="102"/>
      <c r="QQC96" s="102"/>
      <c r="QQD96" s="103"/>
      <c r="QQI96" s="102"/>
      <c r="QQJ96" s="102"/>
      <c r="QQK96" s="103"/>
      <c r="QQP96" s="102"/>
      <c r="QQQ96" s="102"/>
      <c r="QQR96" s="103"/>
      <c r="QQW96" s="102"/>
      <c r="QQX96" s="102"/>
      <c r="QQY96" s="103"/>
      <c r="QRD96" s="102"/>
      <c r="QRE96" s="102"/>
      <c r="QRF96" s="103"/>
      <c r="QRK96" s="102"/>
      <c r="QRL96" s="102"/>
      <c r="QRM96" s="103"/>
      <c r="QRR96" s="102"/>
      <c r="QRS96" s="102"/>
      <c r="QRT96" s="103"/>
      <c r="QRY96" s="102"/>
      <c r="QRZ96" s="102"/>
      <c r="QSA96" s="103"/>
      <c r="QSF96" s="102"/>
      <c r="QSG96" s="102"/>
      <c r="QSH96" s="103"/>
      <c r="QSM96" s="102"/>
      <c r="QSN96" s="102"/>
      <c r="QSO96" s="103"/>
      <c r="QST96" s="102"/>
      <c r="QSU96" s="102"/>
      <c r="QSV96" s="103"/>
      <c r="QTA96" s="102"/>
      <c r="QTB96" s="102"/>
      <c r="QTC96" s="103"/>
      <c r="QTH96" s="102"/>
      <c r="QTI96" s="102"/>
      <c r="QTJ96" s="103"/>
      <c r="QTO96" s="102"/>
      <c r="QTP96" s="102"/>
      <c r="QTQ96" s="103"/>
      <c r="QTV96" s="102"/>
      <c r="QTW96" s="102"/>
      <c r="QTX96" s="103"/>
      <c r="QUC96" s="102"/>
      <c r="QUD96" s="102"/>
      <c r="QUE96" s="103"/>
      <c r="QUJ96" s="102"/>
      <c r="QUK96" s="102"/>
      <c r="QUL96" s="103"/>
      <c r="QUQ96" s="102"/>
      <c r="QUR96" s="102"/>
      <c r="QUS96" s="103"/>
      <c r="QUX96" s="102"/>
      <c r="QUY96" s="102"/>
      <c r="QUZ96" s="103"/>
      <c r="QVE96" s="102"/>
      <c r="QVF96" s="102"/>
      <c r="QVG96" s="103"/>
      <c r="QVL96" s="102"/>
      <c r="QVM96" s="102"/>
      <c r="QVN96" s="103"/>
      <c r="QVS96" s="102"/>
      <c r="QVT96" s="102"/>
      <c r="QVU96" s="103"/>
      <c r="QVZ96" s="102"/>
      <c r="QWA96" s="102"/>
      <c r="QWB96" s="103"/>
      <c r="QWG96" s="102"/>
      <c r="QWH96" s="102"/>
      <c r="QWI96" s="103"/>
      <c r="QWN96" s="102"/>
      <c r="QWO96" s="102"/>
      <c r="QWP96" s="103"/>
      <c r="QWU96" s="102"/>
      <c r="QWV96" s="102"/>
      <c r="QWW96" s="103"/>
      <c r="QXB96" s="102"/>
      <c r="QXC96" s="102"/>
      <c r="QXD96" s="103"/>
      <c r="QXI96" s="102"/>
      <c r="QXJ96" s="102"/>
      <c r="QXK96" s="103"/>
      <c r="QXP96" s="102"/>
      <c r="QXQ96" s="102"/>
      <c r="QXR96" s="103"/>
      <c r="QXW96" s="102"/>
      <c r="QXX96" s="102"/>
      <c r="QXY96" s="103"/>
      <c r="QYD96" s="102"/>
      <c r="QYE96" s="102"/>
      <c r="QYF96" s="103"/>
      <c r="QYK96" s="102"/>
      <c r="QYL96" s="102"/>
      <c r="QYM96" s="103"/>
      <c r="QYR96" s="102"/>
      <c r="QYS96" s="102"/>
      <c r="QYT96" s="103"/>
      <c r="QYY96" s="102"/>
      <c r="QYZ96" s="102"/>
      <c r="QZA96" s="103"/>
      <c r="QZF96" s="102"/>
      <c r="QZG96" s="102"/>
      <c r="QZH96" s="103"/>
      <c r="QZM96" s="102"/>
      <c r="QZN96" s="102"/>
      <c r="QZO96" s="103"/>
      <c r="QZT96" s="102"/>
      <c r="QZU96" s="102"/>
      <c r="QZV96" s="103"/>
      <c r="RAA96" s="102"/>
      <c r="RAB96" s="102"/>
      <c r="RAC96" s="103"/>
      <c r="RAH96" s="102"/>
      <c r="RAI96" s="102"/>
      <c r="RAJ96" s="103"/>
      <c r="RAO96" s="102"/>
      <c r="RAP96" s="102"/>
      <c r="RAQ96" s="103"/>
      <c r="RAV96" s="102"/>
      <c r="RAW96" s="102"/>
      <c r="RAX96" s="103"/>
      <c r="RBC96" s="102"/>
      <c r="RBD96" s="102"/>
      <c r="RBE96" s="103"/>
      <c r="RBJ96" s="102"/>
      <c r="RBK96" s="102"/>
      <c r="RBL96" s="103"/>
      <c r="RBQ96" s="102"/>
      <c r="RBR96" s="102"/>
      <c r="RBS96" s="103"/>
      <c r="RBX96" s="102"/>
      <c r="RBY96" s="102"/>
      <c r="RBZ96" s="103"/>
      <c r="RCE96" s="102"/>
      <c r="RCF96" s="102"/>
      <c r="RCG96" s="103"/>
      <c r="RCL96" s="102"/>
      <c r="RCM96" s="102"/>
      <c r="RCN96" s="103"/>
      <c r="RCS96" s="102"/>
      <c r="RCT96" s="102"/>
      <c r="RCU96" s="103"/>
      <c r="RCZ96" s="102"/>
      <c r="RDA96" s="102"/>
      <c r="RDB96" s="103"/>
      <c r="RDG96" s="102"/>
      <c r="RDH96" s="102"/>
      <c r="RDI96" s="103"/>
      <c r="RDN96" s="102"/>
      <c r="RDO96" s="102"/>
      <c r="RDP96" s="103"/>
      <c r="RDU96" s="102"/>
      <c r="RDV96" s="102"/>
      <c r="RDW96" s="103"/>
      <c r="REB96" s="102"/>
      <c r="REC96" s="102"/>
      <c r="RED96" s="103"/>
      <c r="REI96" s="102"/>
      <c r="REJ96" s="102"/>
      <c r="REK96" s="103"/>
      <c r="REP96" s="102"/>
      <c r="REQ96" s="102"/>
      <c r="RER96" s="103"/>
      <c r="REW96" s="102"/>
      <c r="REX96" s="102"/>
      <c r="REY96" s="103"/>
      <c r="RFD96" s="102"/>
      <c r="RFE96" s="102"/>
      <c r="RFF96" s="103"/>
      <c r="RFK96" s="102"/>
      <c r="RFL96" s="102"/>
      <c r="RFM96" s="103"/>
      <c r="RFR96" s="102"/>
      <c r="RFS96" s="102"/>
      <c r="RFT96" s="103"/>
      <c r="RFY96" s="102"/>
      <c r="RFZ96" s="102"/>
      <c r="RGA96" s="103"/>
      <c r="RGF96" s="102"/>
      <c r="RGG96" s="102"/>
      <c r="RGH96" s="103"/>
      <c r="RGM96" s="102"/>
      <c r="RGN96" s="102"/>
      <c r="RGO96" s="103"/>
      <c r="RGT96" s="102"/>
      <c r="RGU96" s="102"/>
      <c r="RGV96" s="103"/>
      <c r="RHA96" s="102"/>
      <c r="RHB96" s="102"/>
      <c r="RHC96" s="103"/>
      <c r="RHH96" s="102"/>
      <c r="RHI96" s="102"/>
      <c r="RHJ96" s="103"/>
      <c r="RHO96" s="102"/>
      <c r="RHP96" s="102"/>
      <c r="RHQ96" s="103"/>
      <c r="RHV96" s="102"/>
      <c r="RHW96" s="102"/>
      <c r="RHX96" s="103"/>
      <c r="RIC96" s="102"/>
      <c r="RID96" s="102"/>
      <c r="RIE96" s="103"/>
      <c r="RIJ96" s="102"/>
      <c r="RIK96" s="102"/>
      <c r="RIL96" s="103"/>
      <c r="RIQ96" s="102"/>
      <c r="RIR96" s="102"/>
      <c r="RIS96" s="103"/>
      <c r="RIX96" s="102"/>
      <c r="RIY96" s="102"/>
      <c r="RIZ96" s="103"/>
      <c r="RJE96" s="102"/>
      <c r="RJF96" s="102"/>
      <c r="RJG96" s="103"/>
      <c r="RJL96" s="102"/>
      <c r="RJM96" s="102"/>
      <c r="RJN96" s="103"/>
      <c r="RJS96" s="102"/>
      <c r="RJT96" s="102"/>
      <c r="RJU96" s="103"/>
      <c r="RJZ96" s="102"/>
      <c r="RKA96" s="102"/>
      <c r="RKB96" s="103"/>
      <c r="RKG96" s="102"/>
      <c r="RKH96" s="102"/>
      <c r="RKI96" s="103"/>
      <c r="RKN96" s="102"/>
      <c r="RKO96" s="102"/>
      <c r="RKP96" s="103"/>
      <c r="RKU96" s="102"/>
      <c r="RKV96" s="102"/>
      <c r="RKW96" s="103"/>
      <c r="RLB96" s="102"/>
      <c r="RLC96" s="102"/>
      <c r="RLD96" s="103"/>
      <c r="RLI96" s="102"/>
      <c r="RLJ96" s="102"/>
      <c r="RLK96" s="103"/>
      <c r="RLP96" s="102"/>
      <c r="RLQ96" s="102"/>
      <c r="RLR96" s="103"/>
      <c r="RLW96" s="102"/>
      <c r="RLX96" s="102"/>
      <c r="RLY96" s="103"/>
      <c r="RMD96" s="102"/>
      <c r="RME96" s="102"/>
      <c r="RMF96" s="103"/>
      <c r="RMK96" s="102"/>
      <c r="RML96" s="102"/>
      <c r="RMM96" s="103"/>
      <c r="RMR96" s="102"/>
      <c r="RMS96" s="102"/>
      <c r="RMT96" s="103"/>
      <c r="RMY96" s="102"/>
      <c r="RMZ96" s="102"/>
      <c r="RNA96" s="103"/>
      <c r="RNF96" s="102"/>
      <c r="RNG96" s="102"/>
      <c r="RNH96" s="103"/>
      <c r="RNM96" s="102"/>
      <c r="RNN96" s="102"/>
      <c r="RNO96" s="103"/>
      <c r="RNT96" s="102"/>
      <c r="RNU96" s="102"/>
      <c r="RNV96" s="103"/>
      <c r="ROA96" s="102"/>
      <c r="ROB96" s="102"/>
      <c r="ROC96" s="103"/>
      <c r="ROH96" s="102"/>
      <c r="ROI96" s="102"/>
      <c r="ROJ96" s="103"/>
      <c r="ROO96" s="102"/>
      <c r="ROP96" s="102"/>
      <c r="ROQ96" s="103"/>
      <c r="ROV96" s="102"/>
      <c r="ROW96" s="102"/>
      <c r="ROX96" s="103"/>
      <c r="RPC96" s="102"/>
      <c r="RPD96" s="102"/>
      <c r="RPE96" s="103"/>
      <c r="RPJ96" s="102"/>
      <c r="RPK96" s="102"/>
      <c r="RPL96" s="103"/>
      <c r="RPQ96" s="102"/>
      <c r="RPR96" s="102"/>
      <c r="RPS96" s="103"/>
      <c r="RPX96" s="102"/>
      <c r="RPY96" s="102"/>
      <c r="RPZ96" s="103"/>
      <c r="RQE96" s="102"/>
      <c r="RQF96" s="102"/>
      <c r="RQG96" s="103"/>
      <c r="RQL96" s="102"/>
      <c r="RQM96" s="102"/>
      <c r="RQN96" s="103"/>
      <c r="RQS96" s="102"/>
      <c r="RQT96" s="102"/>
      <c r="RQU96" s="103"/>
      <c r="RQZ96" s="102"/>
      <c r="RRA96" s="102"/>
      <c r="RRB96" s="103"/>
      <c r="RRG96" s="102"/>
      <c r="RRH96" s="102"/>
      <c r="RRI96" s="103"/>
      <c r="RRN96" s="102"/>
      <c r="RRO96" s="102"/>
      <c r="RRP96" s="103"/>
      <c r="RRU96" s="102"/>
      <c r="RRV96" s="102"/>
      <c r="RRW96" s="103"/>
      <c r="RSB96" s="102"/>
      <c r="RSC96" s="102"/>
      <c r="RSD96" s="103"/>
      <c r="RSI96" s="102"/>
      <c r="RSJ96" s="102"/>
      <c r="RSK96" s="103"/>
      <c r="RSP96" s="102"/>
      <c r="RSQ96" s="102"/>
      <c r="RSR96" s="103"/>
      <c r="RSW96" s="102"/>
      <c r="RSX96" s="102"/>
      <c r="RSY96" s="103"/>
      <c r="RTD96" s="102"/>
      <c r="RTE96" s="102"/>
      <c r="RTF96" s="103"/>
      <c r="RTK96" s="102"/>
      <c r="RTL96" s="102"/>
      <c r="RTM96" s="103"/>
      <c r="RTR96" s="102"/>
      <c r="RTS96" s="102"/>
      <c r="RTT96" s="103"/>
      <c r="RTY96" s="102"/>
      <c r="RTZ96" s="102"/>
      <c r="RUA96" s="103"/>
      <c r="RUF96" s="102"/>
      <c r="RUG96" s="102"/>
      <c r="RUH96" s="103"/>
      <c r="RUM96" s="102"/>
      <c r="RUN96" s="102"/>
      <c r="RUO96" s="103"/>
      <c r="RUT96" s="102"/>
      <c r="RUU96" s="102"/>
      <c r="RUV96" s="103"/>
      <c r="RVA96" s="102"/>
      <c r="RVB96" s="102"/>
      <c r="RVC96" s="103"/>
      <c r="RVH96" s="102"/>
      <c r="RVI96" s="102"/>
      <c r="RVJ96" s="103"/>
      <c r="RVO96" s="102"/>
      <c r="RVP96" s="102"/>
      <c r="RVQ96" s="103"/>
      <c r="RVV96" s="102"/>
      <c r="RVW96" s="102"/>
      <c r="RVX96" s="103"/>
      <c r="RWC96" s="102"/>
      <c r="RWD96" s="102"/>
      <c r="RWE96" s="103"/>
      <c r="RWJ96" s="102"/>
      <c r="RWK96" s="102"/>
      <c r="RWL96" s="103"/>
      <c r="RWQ96" s="102"/>
      <c r="RWR96" s="102"/>
      <c r="RWS96" s="103"/>
      <c r="RWX96" s="102"/>
      <c r="RWY96" s="102"/>
      <c r="RWZ96" s="103"/>
      <c r="RXE96" s="102"/>
      <c r="RXF96" s="102"/>
      <c r="RXG96" s="103"/>
      <c r="RXL96" s="102"/>
      <c r="RXM96" s="102"/>
      <c r="RXN96" s="103"/>
      <c r="RXS96" s="102"/>
      <c r="RXT96" s="102"/>
      <c r="RXU96" s="103"/>
      <c r="RXZ96" s="102"/>
      <c r="RYA96" s="102"/>
      <c r="RYB96" s="103"/>
      <c r="RYG96" s="102"/>
      <c r="RYH96" s="102"/>
      <c r="RYI96" s="103"/>
      <c r="RYN96" s="102"/>
      <c r="RYO96" s="102"/>
      <c r="RYP96" s="103"/>
      <c r="RYU96" s="102"/>
      <c r="RYV96" s="102"/>
      <c r="RYW96" s="103"/>
      <c r="RZB96" s="102"/>
      <c r="RZC96" s="102"/>
      <c r="RZD96" s="103"/>
      <c r="RZI96" s="102"/>
      <c r="RZJ96" s="102"/>
      <c r="RZK96" s="103"/>
      <c r="RZP96" s="102"/>
      <c r="RZQ96" s="102"/>
      <c r="RZR96" s="103"/>
      <c r="RZW96" s="102"/>
      <c r="RZX96" s="102"/>
      <c r="RZY96" s="103"/>
      <c r="SAD96" s="102"/>
      <c r="SAE96" s="102"/>
      <c r="SAF96" s="103"/>
      <c r="SAK96" s="102"/>
      <c r="SAL96" s="102"/>
      <c r="SAM96" s="103"/>
      <c r="SAR96" s="102"/>
      <c r="SAS96" s="102"/>
      <c r="SAT96" s="103"/>
      <c r="SAY96" s="102"/>
      <c r="SAZ96" s="102"/>
      <c r="SBA96" s="103"/>
      <c r="SBF96" s="102"/>
      <c r="SBG96" s="102"/>
      <c r="SBH96" s="103"/>
      <c r="SBM96" s="102"/>
      <c r="SBN96" s="102"/>
      <c r="SBO96" s="103"/>
      <c r="SBT96" s="102"/>
      <c r="SBU96" s="102"/>
      <c r="SBV96" s="103"/>
      <c r="SCA96" s="102"/>
      <c r="SCB96" s="102"/>
      <c r="SCC96" s="103"/>
      <c r="SCH96" s="102"/>
      <c r="SCI96" s="102"/>
      <c r="SCJ96" s="103"/>
      <c r="SCO96" s="102"/>
      <c r="SCP96" s="102"/>
      <c r="SCQ96" s="103"/>
      <c r="SCV96" s="102"/>
      <c r="SCW96" s="102"/>
      <c r="SCX96" s="103"/>
      <c r="SDC96" s="102"/>
      <c r="SDD96" s="102"/>
      <c r="SDE96" s="103"/>
      <c r="SDJ96" s="102"/>
      <c r="SDK96" s="102"/>
      <c r="SDL96" s="103"/>
      <c r="SDQ96" s="102"/>
      <c r="SDR96" s="102"/>
      <c r="SDS96" s="103"/>
      <c r="SDX96" s="102"/>
      <c r="SDY96" s="102"/>
      <c r="SDZ96" s="103"/>
      <c r="SEE96" s="102"/>
      <c r="SEF96" s="102"/>
      <c r="SEG96" s="103"/>
      <c r="SEL96" s="102"/>
      <c r="SEM96" s="102"/>
      <c r="SEN96" s="103"/>
      <c r="SES96" s="102"/>
      <c r="SET96" s="102"/>
      <c r="SEU96" s="103"/>
      <c r="SEZ96" s="102"/>
      <c r="SFA96" s="102"/>
      <c r="SFB96" s="103"/>
      <c r="SFG96" s="102"/>
      <c r="SFH96" s="102"/>
      <c r="SFI96" s="103"/>
      <c r="SFN96" s="102"/>
      <c r="SFO96" s="102"/>
      <c r="SFP96" s="103"/>
      <c r="SFU96" s="102"/>
      <c r="SFV96" s="102"/>
      <c r="SFW96" s="103"/>
      <c r="SGB96" s="102"/>
      <c r="SGC96" s="102"/>
      <c r="SGD96" s="103"/>
      <c r="SGI96" s="102"/>
      <c r="SGJ96" s="102"/>
      <c r="SGK96" s="103"/>
      <c r="SGP96" s="102"/>
      <c r="SGQ96" s="102"/>
      <c r="SGR96" s="103"/>
      <c r="SGW96" s="102"/>
      <c r="SGX96" s="102"/>
      <c r="SGY96" s="103"/>
      <c r="SHD96" s="102"/>
      <c r="SHE96" s="102"/>
      <c r="SHF96" s="103"/>
      <c r="SHK96" s="102"/>
      <c r="SHL96" s="102"/>
      <c r="SHM96" s="103"/>
      <c r="SHR96" s="102"/>
      <c r="SHS96" s="102"/>
      <c r="SHT96" s="103"/>
      <c r="SHY96" s="102"/>
      <c r="SHZ96" s="102"/>
      <c r="SIA96" s="103"/>
      <c r="SIF96" s="102"/>
      <c r="SIG96" s="102"/>
      <c r="SIH96" s="103"/>
      <c r="SIM96" s="102"/>
      <c r="SIN96" s="102"/>
      <c r="SIO96" s="103"/>
      <c r="SIT96" s="102"/>
      <c r="SIU96" s="102"/>
      <c r="SIV96" s="103"/>
      <c r="SJA96" s="102"/>
      <c r="SJB96" s="102"/>
      <c r="SJC96" s="103"/>
      <c r="SJH96" s="102"/>
      <c r="SJI96" s="102"/>
      <c r="SJJ96" s="103"/>
      <c r="SJO96" s="102"/>
      <c r="SJP96" s="102"/>
      <c r="SJQ96" s="103"/>
      <c r="SJV96" s="102"/>
      <c r="SJW96" s="102"/>
      <c r="SJX96" s="103"/>
      <c r="SKC96" s="102"/>
      <c r="SKD96" s="102"/>
      <c r="SKE96" s="103"/>
      <c r="SKJ96" s="102"/>
      <c r="SKK96" s="102"/>
      <c r="SKL96" s="103"/>
      <c r="SKQ96" s="102"/>
      <c r="SKR96" s="102"/>
      <c r="SKS96" s="103"/>
      <c r="SKX96" s="102"/>
      <c r="SKY96" s="102"/>
      <c r="SKZ96" s="103"/>
      <c r="SLE96" s="102"/>
      <c r="SLF96" s="102"/>
      <c r="SLG96" s="103"/>
      <c r="SLL96" s="102"/>
      <c r="SLM96" s="102"/>
      <c r="SLN96" s="103"/>
      <c r="SLS96" s="102"/>
      <c r="SLT96" s="102"/>
      <c r="SLU96" s="103"/>
      <c r="SLZ96" s="102"/>
      <c r="SMA96" s="102"/>
      <c r="SMB96" s="103"/>
      <c r="SMG96" s="102"/>
      <c r="SMH96" s="102"/>
      <c r="SMI96" s="103"/>
      <c r="SMN96" s="102"/>
      <c r="SMO96" s="102"/>
      <c r="SMP96" s="103"/>
      <c r="SMU96" s="102"/>
      <c r="SMV96" s="102"/>
      <c r="SMW96" s="103"/>
      <c r="SNB96" s="102"/>
      <c r="SNC96" s="102"/>
      <c r="SND96" s="103"/>
      <c r="SNI96" s="102"/>
      <c r="SNJ96" s="102"/>
      <c r="SNK96" s="103"/>
      <c r="SNP96" s="102"/>
      <c r="SNQ96" s="102"/>
      <c r="SNR96" s="103"/>
      <c r="SNW96" s="102"/>
      <c r="SNX96" s="102"/>
      <c r="SNY96" s="103"/>
      <c r="SOD96" s="102"/>
      <c r="SOE96" s="102"/>
      <c r="SOF96" s="103"/>
      <c r="SOK96" s="102"/>
      <c r="SOL96" s="102"/>
      <c r="SOM96" s="103"/>
      <c r="SOR96" s="102"/>
      <c r="SOS96" s="102"/>
      <c r="SOT96" s="103"/>
      <c r="SOY96" s="102"/>
      <c r="SOZ96" s="102"/>
      <c r="SPA96" s="103"/>
      <c r="SPF96" s="102"/>
      <c r="SPG96" s="102"/>
      <c r="SPH96" s="103"/>
      <c r="SPM96" s="102"/>
      <c r="SPN96" s="102"/>
      <c r="SPO96" s="103"/>
      <c r="SPT96" s="102"/>
      <c r="SPU96" s="102"/>
      <c r="SPV96" s="103"/>
      <c r="SQA96" s="102"/>
      <c r="SQB96" s="102"/>
      <c r="SQC96" s="103"/>
      <c r="SQH96" s="102"/>
      <c r="SQI96" s="102"/>
      <c r="SQJ96" s="103"/>
      <c r="SQO96" s="102"/>
      <c r="SQP96" s="102"/>
      <c r="SQQ96" s="103"/>
      <c r="SQV96" s="102"/>
      <c r="SQW96" s="102"/>
      <c r="SQX96" s="103"/>
      <c r="SRC96" s="102"/>
      <c r="SRD96" s="102"/>
      <c r="SRE96" s="103"/>
      <c r="SRJ96" s="102"/>
      <c r="SRK96" s="102"/>
      <c r="SRL96" s="103"/>
      <c r="SRQ96" s="102"/>
      <c r="SRR96" s="102"/>
      <c r="SRS96" s="103"/>
      <c r="SRX96" s="102"/>
      <c r="SRY96" s="102"/>
      <c r="SRZ96" s="103"/>
      <c r="SSE96" s="102"/>
      <c r="SSF96" s="102"/>
      <c r="SSG96" s="103"/>
      <c r="SSL96" s="102"/>
      <c r="SSM96" s="102"/>
      <c r="SSN96" s="103"/>
      <c r="SSS96" s="102"/>
      <c r="SST96" s="102"/>
      <c r="SSU96" s="103"/>
      <c r="SSZ96" s="102"/>
      <c r="STA96" s="102"/>
      <c r="STB96" s="103"/>
      <c r="STG96" s="102"/>
      <c r="STH96" s="102"/>
      <c r="STI96" s="103"/>
      <c r="STN96" s="102"/>
      <c r="STO96" s="102"/>
      <c r="STP96" s="103"/>
      <c r="STU96" s="102"/>
      <c r="STV96" s="102"/>
      <c r="STW96" s="103"/>
      <c r="SUB96" s="102"/>
      <c r="SUC96" s="102"/>
      <c r="SUD96" s="103"/>
      <c r="SUI96" s="102"/>
      <c r="SUJ96" s="102"/>
      <c r="SUK96" s="103"/>
      <c r="SUP96" s="102"/>
      <c r="SUQ96" s="102"/>
      <c r="SUR96" s="103"/>
      <c r="SUW96" s="102"/>
      <c r="SUX96" s="102"/>
      <c r="SUY96" s="103"/>
      <c r="SVD96" s="102"/>
      <c r="SVE96" s="102"/>
      <c r="SVF96" s="103"/>
      <c r="SVK96" s="102"/>
      <c r="SVL96" s="102"/>
      <c r="SVM96" s="103"/>
      <c r="SVR96" s="102"/>
      <c r="SVS96" s="102"/>
      <c r="SVT96" s="103"/>
      <c r="SVY96" s="102"/>
      <c r="SVZ96" s="102"/>
      <c r="SWA96" s="103"/>
      <c r="SWF96" s="102"/>
      <c r="SWG96" s="102"/>
      <c r="SWH96" s="103"/>
      <c r="SWM96" s="102"/>
      <c r="SWN96" s="102"/>
      <c r="SWO96" s="103"/>
      <c r="SWT96" s="102"/>
      <c r="SWU96" s="102"/>
      <c r="SWV96" s="103"/>
      <c r="SXA96" s="102"/>
      <c r="SXB96" s="102"/>
      <c r="SXC96" s="103"/>
      <c r="SXH96" s="102"/>
      <c r="SXI96" s="102"/>
      <c r="SXJ96" s="103"/>
      <c r="SXO96" s="102"/>
      <c r="SXP96" s="102"/>
      <c r="SXQ96" s="103"/>
      <c r="SXV96" s="102"/>
      <c r="SXW96" s="102"/>
      <c r="SXX96" s="103"/>
      <c r="SYC96" s="102"/>
      <c r="SYD96" s="102"/>
      <c r="SYE96" s="103"/>
      <c r="SYJ96" s="102"/>
      <c r="SYK96" s="102"/>
      <c r="SYL96" s="103"/>
      <c r="SYQ96" s="102"/>
      <c r="SYR96" s="102"/>
      <c r="SYS96" s="103"/>
      <c r="SYX96" s="102"/>
      <c r="SYY96" s="102"/>
      <c r="SYZ96" s="103"/>
      <c r="SZE96" s="102"/>
      <c r="SZF96" s="102"/>
      <c r="SZG96" s="103"/>
      <c r="SZL96" s="102"/>
      <c r="SZM96" s="102"/>
      <c r="SZN96" s="103"/>
      <c r="SZS96" s="102"/>
      <c r="SZT96" s="102"/>
      <c r="SZU96" s="103"/>
      <c r="SZZ96" s="102"/>
      <c r="TAA96" s="102"/>
      <c r="TAB96" s="103"/>
      <c r="TAG96" s="102"/>
      <c r="TAH96" s="102"/>
      <c r="TAI96" s="103"/>
      <c r="TAN96" s="102"/>
      <c r="TAO96" s="102"/>
      <c r="TAP96" s="103"/>
      <c r="TAU96" s="102"/>
      <c r="TAV96" s="102"/>
      <c r="TAW96" s="103"/>
      <c r="TBB96" s="102"/>
      <c r="TBC96" s="102"/>
      <c r="TBD96" s="103"/>
      <c r="TBI96" s="102"/>
      <c r="TBJ96" s="102"/>
      <c r="TBK96" s="103"/>
      <c r="TBP96" s="102"/>
      <c r="TBQ96" s="102"/>
      <c r="TBR96" s="103"/>
      <c r="TBW96" s="102"/>
      <c r="TBX96" s="102"/>
      <c r="TBY96" s="103"/>
      <c r="TCD96" s="102"/>
      <c r="TCE96" s="102"/>
      <c r="TCF96" s="103"/>
      <c r="TCK96" s="102"/>
      <c r="TCL96" s="102"/>
      <c r="TCM96" s="103"/>
      <c r="TCR96" s="102"/>
      <c r="TCS96" s="102"/>
      <c r="TCT96" s="103"/>
      <c r="TCY96" s="102"/>
      <c r="TCZ96" s="102"/>
      <c r="TDA96" s="103"/>
      <c r="TDF96" s="102"/>
      <c r="TDG96" s="102"/>
      <c r="TDH96" s="103"/>
      <c r="TDM96" s="102"/>
      <c r="TDN96" s="102"/>
      <c r="TDO96" s="103"/>
      <c r="TDT96" s="102"/>
      <c r="TDU96" s="102"/>
      <c r="TDV96" s="103"/>
      <c r="TEA96" s="102"/>
      <c r="TEB96" s="102"/>
      <c r="TEC96" s="103"/>
      <c r="TEH96" s="102"/>
      <c r="TEI96" s="102"/>
      <c r="TEJ96" s="103"/>
      <c r="TEO96" s="102"/>
      <c r="TEP96" s="102"/>
      <c r="TEQ96" s="103"/>
      <c r="TEV96" s="102"/>
      <c r="TEW96" s="102"/>
      <c r="TEX96" s="103"/>
      <c r="TFC96" s="102"/>
      <c r="TFD96" s="102"/>
      <c r="TFE96" s="103"/>
      <c r="TFJ96" s="102"/>
      <c r="TFK96" s="102"/>
      <c r="TFL96" s="103"/>
      <c r="TFQ96" s="102"/>
      <c r="TFR96" s="102"/>
      <c r="TFS96" s="103"/>
      <c r="TFX96" s="102"/>
      <c r="TFY96" s="102"/>
      <c r="TFZ96" s="103"/>
      <c r="TGE96" s="102"/>
      <c r="TGF96" s="102"/>
      <c r="TGG96" s="103"/>
      <c r="TGL96" s="102"/>
      <c r="TGM96" s="102"/>
      <c r="TGN96" s="103"/>
      <c r="TGS96" s="102"/>
      <c r="TGT96" s="102"/>
      <c r="TGU96" s="103"/>
      <c r="TGZ96" s="102"/>
      <c r="THA96" s="102"/>
      <c r="THB96" s="103"/>
      <c r="THG96" s="102"/>
      <c r="THH96" s="102"/>
      <c r="THI96" s="103"/>
      <c r="THN96" s="102"/>
      <c r="THO96" s="102"/>
      <c r="THP96" s="103"/>
      <c r="THU96" s="102"/>
      <c r="THV96" s="102"/>
      <c r="THW96" s="103"/>
      <c r="TIB96" s="102"/>
      <c r="TIC96" s="102"/>
      <c r="TID96" s="103"/>
      <c r="TII96" s="102"/>
      <c r="TIJ96" s="102"/>
      <c r="TIK96" s="103"/>
      <c r="TIP96" s="102"/>
      <c r="TIQ96" s="102"/>
      <c r="TIR96" s="103"/>
      <c r="TIW96" s="102"/>
      <c r="TIX96" s="102"/>
      <c r="TIY96" s="103"/>
      <c r="TJD96" s="102"/>
      <c r="TJE96" s="102"/>
      <c r="TJF96" s="103"/>
      <c r="TJK96" s="102"/>
      <c r="TJL96" s="102"/>
      <c r="TJM96" s="103"/>
      <c r="TJR96" s="102"/>
      <c r="TJS96" s="102"/>
      <c r="TJT96" s="103"/>
      <c r="TJY96" s="102"/>
      <c r="TJZ96" s="102"/>
      <c r="TKA96" s="103"/>
      <c r="TKF96" s="102"/>
      <c r="TKG96" s="102"/>
      <c r="TKH96" s="103"/>
      <c r="TKM96" s="102"/>
      <c r="TKN96" s="102"/>
      <c r="TKO96" s="103"/>
      <c r="TKT96" s="102"/>
      <c r="TKU96" s="102"/>
      <c r="TKV96" s="103"/>
      <c r="TLA96" s="102"/>
      <c r="TLB96" s="102"/>
      <c r="TLC96" s="103"/>
      <c r="TLH96" s="102"/>
      <c r="TLI96" s="102"/>
      <c r="TLJ96" s="103"/>
      <c r="TLO96" s="102"/>
      <c r="TLP96" s="102"/>
      <c r="TLQ96" s="103"/>
      <c r="TLV96" s="102"/>
      <c r="TLW96" s="102"/>
      <c r="TLX96" s="103"/>
      <c r="TMC96" s="102"/>
      <c r="TMD96" s="102"/>
      <c r="TME96" s="103"/>
      <c r="TMJ96" s="102"/>
      <c r="TMK96" s="102"/>
      <c r="TML96" s="103"/>
      <c r="TMQ96" s="102"/>
      <c r="TMR96" s="102"/>
      <c r="TMS96" s="103"/>
      <c r="TMX96" s="102"/>
      <c r="TMY96" s="102"/>
      <c r="TMZ96" s="103"/>
      <c r="TNE96" s="102"/>
      <c r="TNF96" s="102"/>
      <c r="TNG96" s="103"/>
      <c r="TNL96" s="102"/>
      <c r="TNM96" s="102"/>
      <c r="TNN96" s="103"/>
      <c r="TNS96" s="102"/>
      <c r="TNT96" s="102"/>
      <c r="TNU96" s="103"/>
      <c r="TNZ96" s="102"/>
      <c r="TOA96" s="102"/>
      <c r="TOB96" s="103"/>
      <c r="TOG96" s="102"/>
      <c r="TOH96" s="102"/>
      <c r="TOI96" s="103"/>
      <c r="TON96" s="102"/>
      <c r="TOO96" s="102"/>
      <c r="TOP96" s="103"/>
      <c r="TOU96" s="102"/>
      <c r="TOV96" s="102"/>
      <c r="TOW96" s="103"/>
      <c r="TPB96" s="102"/>
      <c r="TPC96" s="102"/>
      <c r="TPD96" s="103"/>
      <c r="TPI96" s="102"/>
      <c r="TPJ96" s="102"/>
      <c r="TPK96" s="103"/>
      <c r="TPP96" s="102"/>
      <c r="TPQ96" s="102"/>
      <c r="TPR96" s="103"/>
      <c r="TPW96" s="102"/>
      <c r="TPX96" s="102"/>
      <c r="TPY96" s="103"/>
      <c r="TQD96" s="102"/>
      <c r="TQE96" s="102"/>
      <c r="TQF96" s="103"/>
      <c r="TQK96" s="102"/>
      <c r="TQL96" s="102"/>
      <c r="TQM96" s="103"/>
      <c r="TQR96" s="102"/>
      <c r="TQS96" s="102"/>
      <c r="TQT96" s="103"/>
      <c r="TQY96" s="102"/>
      <c r="TQZ96" s="102"/>
      <c r="TRA96" s="103"/>
      <c r="TRF96" s="102"/>
      <c r="TRG96" s="102"/>
      <c r="TRH96" s="103"/>
      <c r="TRM96" s="102"/>
      <c r="TRN96" s="102"/>
      <c r="TRO96" s="103"/>
      <c r="TRT96" s="102"/>
      <c r="TRU96" s="102"/>
      <c r="TRV96" s="103"/>
      <c r="TSA96" s="102"/>
      <c r="TSB96" s="102"/>
      <c r="TSC96" s="103"/>
      <c r="TSH96" s="102"/>
      <c r="TSI96" s="102"/>
      <c r="TSJ96" s="103"/>
      <c r="TSO96" s="102"/>
      <c r="TSP96" s="102"/>
      <c r="TSQ96" s="103"/>
      <c r="TSV96" s="102"/>
      <c r="TSW96" s="102"/>
      <c r="TSX96" s="103"/>
      <c r="TTC96" s="102"/>
      <c r="TTD96" s="102"/>
      <c r="TTE96" s="103"/>
      <c r="TTJ96" s="102"/>
      <c r="TTK96" s="102"/>
      <c r="TTL96" s="103"/>
      <c r="TTQ96" s="102"/>
      <c r="TTR96" s="102"/>
      <c r="TTS96" s="103"/>
      <c r="TTX96" s="102"/>
      <c r="TTY96" s="102"/>
      <c r="TTZ96" s="103"/>
      <c r="TUE96" s="102"/>
      <c r="TUF96" s="102"/>
      <c r="TUG96" s="103"/>
      <c r="TUL96" s="102"/>
      <c r="TUM96" s="102"/>
      <c r="TUN96" s="103"/>
      <c r="TUS96" s="102"/>
      <c r="TUT96" s="102"/>
      <c r="TUU96" s="103"/>
      <c r="TUZ96" s="102"/>
      <c r="TVA96" s="102"/>
      <c r="TVB96" s="103"/>
      <c r="TVG96" s="102"/>
      <c r="TVH96" s="102"/>
      <c r="TVI96" s="103"/>
      <c r="TVN96" s="102"/>
      <c r="TVO96" s="102"/>
      <c r="TVP96" s="103"/>
      <c r="TVU96" s="102"/>
      <c r="TVV96" s="102"/>
      <c r="TVW96" s="103"/>
      <c r="TWB96" s="102"/>
      <c r="TWC96" s="102"/>
      <c r="TWD96" s="103"/>
      <c r="TWI96" s="102"/>
      <c r="TWJ96" s="102"/>
      <c r="TWK96" s="103"/>
      <c r="TWP96" s="102"/>
      <c r="TWQ96" s="102"/>
      <c r="TWR96" s="103"/>
      <c r="TWW96" s="102"/>
      <c r="TWX96" s="102"/>
      <c r="TWY96" s="103"/>
      <c r="TXD96" s="102"/>
      <c r="TXE96" s="102"/>
      <c r="TXF96" s="103"/>
      <c r="TXK96" s="102"/>
      <c r="TXL96" s="102"/>
      <c r="TXM96" s="103"/>
      <c r="TXR96" s="102"/>
      <c r="TXS96" s="102"/>
      <c r="TXT96" s="103"/>
      <c r="TXY96" s="102"/>
      <c r="TXZ96" s="102"/>
      <c r="TYA96" s="103"/>
      <c r="TYF96" s="102"/>
      <c r="TYG96" s="102"/>
      <c r="TYH96" s="103"/>
      <c r="TYM96" s="102"/>
      <c r="TYN96" s="102"/>
      <c r="TYO96" s="103"/>
      <c r="TYT96" s="102"/>
      <c r="TYU96" s="102"/>
      <c r="TYV96" s="103"/>
      <c r="TZA96" s="102"/>
      <c r="TZB96" s="102"/>
      <c r="TZC96" s="103"/>
      <c r="TZH96" s="102"/>
      <c r="TZI96" s="102"/>
      <c r="TZJ96" s="103"/>
      <c r="TZO96" s="102"/>
      <c r="TZP96" s="102"/>
      <c r="TZQ96" s="103"/>
      <c r="TZV96" s="102"/>
      <c r="TZW96" s="102"/>
      <c r="TZX96" s="103"/>
      <c r="UAC96" s="102"/>
      <c r="UAD96" s="102"/>
      <c r="UAE96" s="103"/>
      <c r="UAJ96" s="102"/>
      <c r="UAK96" s="102"/>
      <c r="UAL96" s="103"/>
      <c r="UAQ96" s="102"/>
      <c r="UAR96" s="102"/>
      <c r="UAS96" s="103"/>
      <c r="UAX96" s="102"/>
      <c r="UAY96" s="102"/>
      <c r="UAZ96" s="103"/>
      <c r="UBE96" s="102"/>
      <c r="UBF96" s="102"/>
      <c r="UBG96" s="103"/>
      <c r="UBL96" s="102"/>
      <c r="UBM96" s="102"/>
      <c r="UBN96" s="103"/>
      <c r="UBS96" s="102"/>
      <c r="UBT96" s="102"/>
      <c r="UBU96" s="103"/>
      <c r="UBZ96" s="102"/>
      <c r="UCA96" s="102"/>
      <c r="UCB96" s="103"/>
      <c r="UCG96" s="102"/>
      <c r="UCH96" s="102"/>
      <c r="UCI96" s="103"/>
      <c r="UCN96" s="102"/>
      <c r="UCO96" s="102"/>
      <c r="UCP96" s="103"/>
      <c r="UCU96" s="102"/>
      <c r="UCV96" s="102"/>
      <c r="UCW96" s="103"/>
      <c r="UDB96" s="102"/>
      <c r="UDC96" s="102"/>
      <c r="UDD96" s="103"/>
      <c r="UDI96" s="102"/>
      <c r="UDJ96" s="102"/>
      <c r="UDK96" s="103"/>
      <c r="UDP96" s="102"/>
      <c r="UDQ96" s="102"/>
      <c r="UDR96" s="103"/>
      <c r="UDW96" s="102"/>
      <c r="UDX96" s="102"/>
      <c r="UDY96" s="103"/>
      <c r="UED96" s="102"/>
      <c r="UEE96" s="102"/>
      <c r="UEF96" s="103"/>
      <c r="UEK96" s="102"/>
      <c r="UEL96" s="102"/>
      <c r="UEM96" s="103"/>
      <c r="UER96" s="102"/>
      <c r="UES96" s="102"/>
      <c r="UET96" s="103"/>
      <c r="UEY96" s="102"/>
      <c r="UEZ96" s="102"/>
      <c r="UFA96" s="103"/>
      <c r="UFF96" s="102"/>
      <c r="UFG96" s="102"/>
      <c r="UFH96" s="103"/>
      <c r="UFM96" s="102"/>
      <c r="UFN96" s="102"/>
      <c r="UFO96" s="103"/>
      <c r="UFT96" s="102"/>
      <c r="UFU96" s="102"/>
      <c r="UFV96" s="103"/>
      <c r="UGA96" s="102"/>
      <c r="UGB96" s="102"/>
      <c r="UGC96" s="103"/>
      <c r="UGH96" s="102"/>
      <c r="UGI96" s="102"/>
      <c r="UGJ96" s="103"/>
      <c r="UGO96" s="102"/>
      <c r="UGP96" s="102"/>
      <c r="UGQ96" s="103"/>
      <c r="UGV96" s="102"/>
      <c r="UGW96" s="102"/>
      <c r="UGX96" s="103"/>
      <c r="UHC96" s="102"/>
      <c r="UHD96" s="102"/>
      <c r="UHE96" s="103"/>
      <c r="UHJ96" s="102"/>
      <c r="UHK96" s="102"/>
      <c r="UHL96" s="103"/>
      <c r="UHQ96" s="102"/>
      <c r="UHR96" s="102"/>
      <c r="UHS96" s="103"/>
      <c r="UHX96" s="102"/>
      <c r="UHY96" s="102"/>
      <c r="UHZ96" s="103"/>
      <c r="UIE96" s="102"/>
      <c r="UIF96" s="102"/>
      <c r="UIG96" s="103"/>
      <c r="UIL96" s="102"/>
      <c r="UIM96" s="102"/>
      <c r="UIN96" s="103"/>
      <c r="UIS96" s="102"/>
      <c r="UIT96" s="102"/>
      <c r="UIU96" s="103"/>
      <c r="UIZ96" s="102"/>
      <c r="UJA96" s="102"/>
      <c r="UJB96" s="103"/>
      <c r="UJG96" s="102"/>
      <c r="UJH96" s="102"/>
      <c r="UJI96" s="103"/>
      <c r="UJN96" s="102"/>
      <c r="UJO96" s="102"/>
      <c r="UJP96" s="103"/>
      <c r="UJU96" s="102"/>
      <c r="UJV96" s="102"/>
      <c r="UJW96" s="103"/>
      <c r="UKB96" s="102"/>
      <c r="UKC96" s="102"/>
      <c r="UKD96" s="103"/>
      <c r="UKI96" s="102"/>
      <c r="UKJ96" s="102"/>
      <c r="UKK96" s="103"/>
      <c r="UKP96" s="102"/>
      <c r="UKQ96" s="102"/>
      <c r="UKR96" s="103"/>
      <c r="UKW96" s="102"/>
      <c r="UKX96" s="102"/>
      <c r="UKY96" s="103"/>
      <c r="ULD96" s="102"/>
      <c r="ULE96" s="102"/>
      <c r="ULF96" s="103"/>
      <c r="ULK96" s="102"/>
      <c r="ULL96" s="102"/>
      <c r="ULM96" s="103"/>
      <c r="ULR96" s="102"/>
      <c r="ULS96" s="102"/>
      <c r="ULT96" s="103"/>
      <c r="ULY96" s="102"/>
      <c r="ULZ96" s="102"/>
      <c r="UMA96" s="103"/>
      <c r="UMF96" s="102"/>
      <c r="UMG96" s="102"/>
      <c r="UMH96" s="103"/>
      <c r="UMM96" s="102"/>
      <c r="UMN96" s="102"/>
      <c r="UMO96" s="103"/>
      <c r="UMT96" s="102"/>
      <c r="UMU96" s="102"/>
      <c r="UMV96" s="103"/>
      <c r="UNA96" s="102"/>
      <c r="UNB96" s="102"/>
      <c r="UNC96" s="103"/>
      <c r="UNH96" s="102"/>
      <c r="UNI96" s="102"/>
      <c r="UNJ96" s="103"/>
      <c r="UNO96" s="102"/>
      <c r="UNP96" s="102"/>
      <c r="UNQ96" s="103"/>
      <c r="UNV96" s="102"/>
      <c r="UNW96" s="102"/>
      <c r="UNX96" s="103"/>
      <c r="UOC96" s="102"/>
      <c r="UOD96" s="102"/>
      <c r="UOE96" s="103"/>
      <c r="UOJ96" s="102"/>
      <c r="UOK96" s="102"/>
      <c r="UOL96" s="103"/>
      <c r="UOQ96" s="102"/>
      <c r="UOR96" s="102"/>
      <c r="UOS96" s="103"/>
      <c r="UOX96" s="102"/>
      <c r="UOY96" s="102"/>
      <c r="UOZ96" s="103"/>
      <c r="UPE96" s="102"/>
      <c r="UPF96" s="102"/>
      <c r="UPG96" s="103"/>
      <c r="UPL96" s="102"/>
      <c r="UPM96" s="102"/>
      <c r="UPN96" s="103"/>
      <c r="UPS96" s="102"/>
      <c r="UPT96" s="102"/>
      <c r="UPU96" s="103"/>
      <c r="UPZ96" s="102"/>
      <c r="UQA96" s="102"/>
      <c r="UQB96" s="103"/>
      <c r="UQG96" s="102"/>
      <c r="UQH96" s="102"/>
      <c r="UQI96" s="103"/>
      <c r="UQN96" s="102"/>
      <c r="UQO96" s="102"/>
      <c r="UQP96" s="103"/>
      <c r="UQU96" s="102"/>
      <c r="UQV96" s="102"/>
      <c r="UQW96" s="103"/>
      <c r="URB96" s="102"/>
      <c r="URC96" s="102"/>
      <c r="URD96" s="103"/>
      <c r="URI96" s="102"/>
      <c r="URJ96" s="102"/>
      <c r="URK96" s="103"/>
      <c r="URP96" s="102"/>
      <c r="URQ96" s="102"/>
      <c r="URR96" s="103"/>
      <c r="URW96" s="102"/>
      <c r="URX96" s="102"/>
      <c r="URY96" s="103"/>
      <c r="USD96" s="102"/>
      <c r="USE96" s="102"/>
      <c r="USF96" s="103"/>
      <c r="USK96" s="102"/>
      <c r="USL96" s="102"/>
      <c r="USM96" s="103"/>
      <c r="USR96" s="102"/>
      <c r="USS96" s="102"/>
      <c r="UST96" s="103"/>
      <c r="USY96" s="102"/>
      <c r="USZ96" s="102"/>
      <c r="UTA96" s="103"/>
      <c r="UTF96" s="102"/>
      <c r="UTG96" s="102"/>
      <c r="UTH96" s="103"/>
      <c r="UTM96" s="102"/>
      <c r="UTN96" s="102"/>
      <c r="UTO96" s="103"/>
      <c r="UTT96" s="102"/>
      <c r="UTU96" s="102"/>
      <c r="UTV96" s="103"/>
      <c r="UUA96" s="102"/>
      <c r="UUB96" s="102"/>
      <c r="UUC96" s="103"/>
      <c r="UUH96" s="102"/>
      <c r="UUI96" s="102"/>
      <c r="UUJ96" s="103"/>
      <c r="UUO96" s="102"/>
      <c r="UUP96" s="102"/>
      <c r="UUQ96" s="103"/>
      <c r="UUV96" s="102"/>
      <c r="UUW96" s="102"/>
      <c r="UUX96" s="103"/>
      <c r="UVC96" s="102"/>
      <c r="UVD96" s="102"/>
      <c r="UVE96" s="103"/>
      <c r="UVJ96" s="102"/>
      <c r="UVK96" s="102"/>
      <c r="UVL96" s="103"/>
      <c r="UVQ96" s="102"/>
      <c r="UVR96" s="102"/>
      <c r="UVS96" s="103"/>
      <c r="UVX96" s="102"/>
      <c r="UVY96" s="102"/>
      <c r="UVZ96" s="103"/>
      <c r="UWE96" s="102"/>
      <c r="UWF96" s="102"/>
      <c r="UWG96" s="103"/>
      <c r="UWL96" s="102"/>
      <c r="UWM96" s="102"/>
      <c r="UWN96" s="103"/>
      <c r="UWS96" s="102"/>
      <c r="UWT96" s="102"/>
      <c r="UWU96" s="103"/>
      <c r="UWZ96" s="102"/>
      <c r="UXA96" s="102"/>
      <c r="UXB96" s="103"/>
      <c r="UXG96" s="102"/>
      <c r="UXH96" s="102"/>
      <c r="UXI96" s="103"/>
      <c r="UXN96" s="102"/>
      <c r="UXO96" s="102"/>
      <c r="UXP96" s="103"/>
      <c r="UXU96" s="102"/>
      <c r="UXV96" s="102"/>
      <c r="UXW96" s="103"/>
      <c r="UYB96" s="102"/>
      <c r="UYC96" s="102"/>
      <c r="UYD96" s="103"/>
      <c r="UYI96" s="102"/>
      <c r="UYJ96" s="102"/>
      <c r="UYK96" s="103"/>
      <c r="UYP96" s="102"/>
      <c r="UYQ96" s="102"/>
      <c r="UYR96" s="103"/>
      <c r="UYW96" s="102"/>
      <c r="UYX96" s="102"/>
      <c r="UYY96" s="103"/>
      <c r="UZD96" s="102"/>
      <c r="UZE96" s="102"/>
      <c r="UZF96" s="103"/>
      <c r="UZK96" s="102"/>
      <c r="UZL96" s="102"/>
      <c r="UZM96" s="103"/>
      <c r="UZR96" s="102"/>
      <c r="UZS96" s="102"/>
      <c r="UZT96" s="103"/>
      <c r="UZY96" s="102"/>
      <c r="UZZ96" s="102"/>
      <c r="VAA96" s="103"/>
      <c r="VAF96" s="102"/>
      <c r="VAG96" s="102"/>
      <c r="VAH96" s="103"/>
      <c r="VAM96" s="102"/>
      <c r="VAN96" s="102"/>
      <c r="VAO96" s="103"/>
      <c r="VAT96" s="102"/>
      <c r="VAU96" s="102"/>
      <c r="VAV96" s="103"/>
      <c r="VBA96" s="102"/>
      <c r="VBB96" s="102"/>
      <c r="VBC96" s="103"/>
      <c r="VBH96" s="102"/>
      <c r="VBI96" s="102"/>
      <c r="VBJ96" s="103"/>
      <c r="VBO96" s="102"/>
      <c r="VBP96" s="102"/>
      <c r="VBQ96" s="103"/>
      <c r="VBV96" s="102"/>
      <c r="VBW96" s="102"/>
      <c r="VBX96" s="103"/>
      <c r="VCC96" s="102"/>
      <c r="VCD96" s="102"/>
      <c r="VCE96" s="103"/>
      <c r="VCJ96" s="102"/>
      <c r="VCK96" s="102"/>
      <c r="VCL96" s="103"/>
      <c r="VCQ96" s="102"/>
      <c r="VCR96" s="102"/>
      <c r="VCS96" s="103"/>
      <c r="VCX96" s="102"/>
      <c r="VCY96" s="102"/>
      <c r="VCZ96" s="103"/>
      <c r="VDE96" s="102"/>
      <c r="VDF96" s="102"/>
      <c r="VDG96" s="103"/>
      <c r="VDL96" s="102"/>
      <c r="VDM96" s="102"/>
      <c r="VDN96" s="103"/>
      <c r="VDS96" s="102"/>
      <c r="VDT96" s="102"/>
      <c r="VDU96" s="103"/>
      <c r="VDZ96" s="102"/>
      <c r="VEA96" s="102"/>
      <c r="VEB96" s="103"/>
      <c r="VEG96" s="102"/>
      <c r="VEH96" s="102"/>
      <c r="VEI96" s="103"/>
      <c r="VEN96" s="102"/>
      <c r="VEO96" s="102"/>
      <c r="VEP96" s="103"/>
      <c r="VEU96" s="102"/>
      <c r="VEV96" s="102"/>
      <c r="VEW96" s="103"/>
      <c r="VFB96" s="102"/>
      <c r="VFC96" s="102"/>
      <c r="VFD96" s="103"/>
      <c r="VFI96" s="102"/>
      <c r="VFJ96" s="102"/>
      <c r="VFK96" s="103"/>
      <c r="VFP96" s="102"/>
      <c r="VFQ96" s="102"/>
      <c r="VFR96" s="103"/>
      <c r="VFW96" s="102"/>
      <c r="VFX96" s="102"/>
      <c r="VFY96" s="103"/>
      <c r="VGD96" s="102"/>
      <c r="VGE96" s="102"/>
      <c r="VGF96" s="103"/>
      <c r="VGK96" s="102"/>
      <c r="VGL96" s="102"/>
      <c r="VGM96" s="103"/>
      <c r="VGR96" s="102"/>
      <c r="VGS96" s="102"/>
      <c r="VGT96" s="103"/>
      <c r="VGY96" s="102"/>
      <c r="VGZ96" s="102"/>
      <c r="VHA96" s="103"/>
      <c r="VHF96" s="102"/>
      <c r="VHG96" s="102"/>
      <c r="VHH96" s="103"/>
      <c r="VHM96" s="102"/>
      <c r="VHN96" s="102"/>
      <c r="VHO96" s="103"/>
      <c r="VHT96" s="102"/>
      <c r="VHU96" s="102"/>
      <c r="VHV96" s="103"/>
      <c r="VIA96" s="102"/>
      <c r="VIB96" s="102"/>
      <c r="VIC96" s="103"/>
      <c r="VIH96" s="102"/>
      <c r="VII96" s="102"/>
      <c r="VIJ96" s="103"/>
      <c r="VIO96" s="102"/>
      <c r="VIP96" s="102"/>
      <c r="VIQ96" s="103"/>
      <c r="VIV96" s="102"/>
      <c r="VIW96" s="102"/>
      <c r="VIX96" s="103"/>
      <c r="VJC96" s="102"/>
      <c r="VJD96" s="102"/>
      <c r="VJE96" s="103"/>
      <c r="VJJ96" s="102"/>
      <c r="VJK96" s="102"/>
      <c r="VJL96" s="103"/>
      <c r="VJQ96" s="102"/>
      <c r="VJR96" s="102"/>
      <c r="VJS96" s="103"/>
      <c r="VJX96" s="102"/>
      <c r="VJY96" s="102"/>
      <c r="VJZ96" s="103"/>
      <c r="VKE96" s="102"/>
      <c r="VKF96" s="102"/>
      <c r="VKG96" s="103"/>
      <c r="VKL96" s="102"/>
      <c r="VKM96" s="102"/>
      <c r="VKN96" s="103"/>
      <c r="VKS96" s="102"/>
      <c r="VKT96" s="102"/>
      <c r="VKU96" s="103"/>
      <c r="VKZ96" s="102"/>
      <c r="VLA96" s="102"/>
      <c r="VLB96" s="103"/>
      <c r="VLG96" s="102"/>
      <c r="VLH96" s="102"/>
      <c r="VLI96" s="103"/>
      <c r="VLN96" s="102"/>
      <c r="VLO96" s="102"/>
      <c r="VLP96" s="103"/>
      <c r="VLU96" s="102"/>
      <c r="VLV96" s="102"/>
      <c r="VLW96" s="103"/>
      <c r="VMB96" s="102"/>
      <c r="VMC96" s="102"/>
      <c r="VMD96" s="103"/>
      <c r="VMI96" s="102"/>
      <c r="VMJ96" s="102"/>
      <c r="VMK96" s="103"/>
      <c r="VMP96" s="102"/>
      <c r="VMQ96" s="102"/>
      <c r="VMR96" s="103"/>
      <c r="VMW96" s="102"/>
      <c r="VMX96" s="102"/>
      <c r="VMY96" s="103"/>
      <c r="VND96" s="102"/>
      <c r="VNE96" s="102"/>
      <c r="VNF96" s="103"/>
      <c r="VNK96" s="102"/>
      <c r="VNL96" s="102"/>
      <c r="VNM96" s="103"/>
      <c r="VNR96" s="102"/>
      <c r="VNS96" s="102"/>
      <c r="VNT96" s="103"/>
      <c r="VNY96" s="102"/>
      <c r="VNZ96" s="102"/>
      <c r="VOA96" s="103"/>
      <c r="VOF96" s="102"/>
      <c r="VOG96" s="102"/>
      <c r="VOH96" s="103"/>
      <c r="VOM96" s="102"/>
      <c r="VON96" s="102"/>
      <c r="VOO96" s="103"/>
      <c r="VOT96" s="102"/>
      <c r="VOU96" s="102"/>
      <c r="VOV96" s="103"/>
      <c r="VPA96" s="102"/>
      <c r="VPB96" s="102"/>
      <c r="VPC96" s="103"/>
      <c r="VPH96" s="102"/>
      <c r="VPI96" s="102"/>
      <c r="VPJ96" s="103"/>
      <c r="VPO96" s="102"/>
      <c r="VPP96" s="102"/>
      <c r="VPQ96" s="103"/>
      <c r="VPV96" s="102"/>
      <c r="VPW96" s="102"/>
      <c r="VPX96" s="103"/>
      <c r="VQC96" s="102"/>
      <c r="VQD96" s="102"/>
      <c r="VQE96" s="103"/>
      <c r="VQJ96" s="102"/>
      <c r="VQK96" s="102"/>
      <c r="VQL96" s="103"/>
      <c r="VQQ96" s="102"/>
      <c r="VQR96" s="102"/>
      <c r="VQS96" s="103"/>
      <c r="VQX96" s="102"/>
      <c r="VQY96" s="102"/>
      <c r="VQZ96" s="103"/>
      <c r="VRE96" s="102"/>
      <c r="VRF96" s="102"/>
      <c r="VRG96" s="103"/>
      <c r="VRL96" s="102"/>
      <c r="VRM96" s="102"/>
      <c r="VRN96" s="103"/>
      <c r="VRS96" s="102"/>
      <c r="VRT96" s="102"/>
      <c r="VRU96" s="103"/>
      <c r="VRZ96" s="102"/>
      <c r="VSA96" s="102"/>
      <c r="VSB96" s="103"/>
      <c r="VSG96" s="102"/>
      <c r="VSH96" s="102"/>
      <c r="VSI96" s="103"/>
      <c r="VSN96" s="102"/>
      <c r="VSO96" s="102"/>
      <c r="VSP96" s="103"/>
      <c r="VSU96" s="102"/>
      <c r="VSV96" s="102"/>
      <c r="VSW96" s="103"/>
      <c r="VTB96" s="102"/>
      <c r="VTC96" s="102"/>
      <c r="VTD96" s="103"/>
      <c r="VTI96" s="102"/>
      <c r="VTJ96" s="102"/>
      <c r="VTK96" s="103"/>
      <c r="VTP96" s="102"/>
      <c r="VTQ96" s="102"/>
      <c r="VTR96" s="103"/>
      <c r="VTW96" s="102"/>
      <c r="VTX96" s="102"/>
      <c r="VTY96" s="103"/>
      <c r="VUD96" s="102"/>
      <c r="VUE96" s="102"/>
      <c r="VUF96" s="103"/>
      <c r="VUK96" s="102"/>
      <c r="VUL96" s="102"/>
      <c r="VUM96" s="103"/>
      <c r="VUR96" s="102"/>
      <c r="VUS96" s="102"/>
      <c r="VUT96" s="103"/>
      <c r="VUY96" s="102"/>
      <c r="VUZ96" s="102"/>
      <c r="VVA96" s="103"/>
      <c r="VVF96" s="102"/>
      <c r="VVG96" s="102"/>
      <c r="VVH96" s="103"/>
      <c r="VVM96" s="102"/>
      <c r="VVN96" s="102"/>
      <c r="VVO96" s="103"/>
      <c r="VVT96" s="102"/>
      <c r="VVU96" s="102"/>
      <c r="VVV96" s="103"/>
      <c r="VWA96" s="102"/>
      <c r="VWB96" s="102"/>
      <c r="VWC96" s="103"/>
      <c r="VWH96" s="102"/>
      <c r="VWI96" s="102"/>
      <c r="VWJ96" s="103"/>
      <c r="VWO96" s="102"/>
      <c r="VWP96" s="102"/>
      <c r="VWQ96" s="103"/>
      <c r="VWV96" s="102"/>
      <c r="VWW96" s="102"/>
      <c r="VWX96" s="103"/>
      <c r="VXC96" s="102"/>
      <c r="VXD96" s="102"/>
      <c r="VXE96" s="103"/>
      <c r="VXJ96" s="102"/>
      <c r="VXK96" s="102"/>
      <c r="VXL96" s="103"/>
      <c r="VXQ96" s="102"/>
      <c r="VXR96" s="102"/>
      <c r="VXS96" s="103"/>
      <c r="VXX96" s="102"/>
      <c r="VXY96" s="102"/>
      <c r="VXZ96" s="103"/>
      <c r="VYE96" s="102"/>
      <c r="VYF96" s="102"/>
      <c r="VYG96" s="103"/>
      <c r="VYL96" s="102"/>
      <c r="VYM96" s="102"/>
      <c r="VYN96" s="103"/>
      <c r="VYS96" s="102"/>
      <c r="VYT96" s="102"/>
      <c r="VYU96" s="103"/>
      <c r="VYZ96" s="102"/>
      <c r="VZA96" s="102"/>
      <c r="VZB96" s="103"/>
      <c r="VZG96" s="102"/>
      <c r="VZH96" s="102"/>
      <c r="VZI96" s="103"/>
      <c r="VZN96" s="102"/>
      <c r="VZO96" s="102"/>
      <c r="VZP96" s="103"/>
      <c r="VZU96" s="102"/>
      <c r="VZV96" s="102"/>
      <c r="VZW96" s="103"/>
      <c r="WAB96" s="102"/>
      <c r="WAC96" s="102"/>
      <c r="WAD96" s="103"/>
      <c r="WAI96" s="102"/>
      <c r="WAJ96" s="102"/>
      <c r="WAK96" s="103"/>
      <c r="WAP96" s="102"/>
      <c r="WAQ96" s="102"/>
      <c r="WAR96" s="103"/>
      <c r="WAW96" s="102"/>
      <c r="WAX96" s="102"/>
      <c r="WAY96" s="103"/>
      <c r="WBD96" s="102"/>
      <c r="WBE96" s="102"/>
      <c r="WBF96" s="103"/>
      <c r="WBK96" s="102"/>
      <c r="WBL96" s="102"/>
      <c r="WBM96" s="103"/>
      <c r="WBR96" s="102"/>
      <c r="WBS96" s="102"/>
      <c r="WBT96" s="103"/>
      <c r="WBY96" s="102"/>
      <c r="WBZ96" s="102"/>
      <c r="WCA96" s="103"/>
      <c r="WCF96" s="102"/>
      <c r="WCG96" s="102"/>
      <c r="WCH96" s="103"/>
      <c r="WCM96" s="102"/>
      <c r="WCN96" s="102"/>
      <c r="WCO96" s="103"/>
      <c r="WCT96" s="102"/>
      <c r="WCU96" s="102"/>
      <c r="WCV96" s="103"/>
      <c r="WDA96" s="102"/>
      <c r="WDB96" s="102"/>
      <c r="WDC96" s="103"/>
      <c r="WDH96" s="102"/>
      <c r="WDI96" s="102"/>
      <c r="WDJ96" s="103"/>
      <c r="WDO96" s="102"/>
      <c r="WDP96" s="102"/>
      <c r="WDQ96" s="103"/>
      <c r="WDV96" s="102"/>
      <c r="WDW96" s="102"/>
      <c r="WDX96" s="103"/>
      <c r="WEC96" s="102"/>
      <c r="WED96" s="102"/>
      <c r="WEE96" s="103"/>
      <c r="WEJ96" s="102"/>
      <c r="WEK96" s="102"/>
      <c r="WEL96" s="103"/>
      <c r="WEQ96" s="102"/>
      <c r="WER96" s="102"/>
      <c r="WES96" s="103"/>
      <c r="WEX96" s="102"/>
      <c r="WEY96" s="102"/>
      <c r="WEZ96" s="103"/>
      <c r="WFE96" s="102"/>
      <c r="WFF96" s="102"/>
      <c r="WFG96" s="103"/>
      <c r="WFL96" s="102"/>
      <c r="WFM96" s="102"/>
      <c r="WFN96" s="103"/>
      <c r="WFS96" s="102"/>
      <c r="WFT96" s="102"/>
      <c r="WFU96" s="103"/>
      <c r="WFZ96" s="102"/>
      <c r="WGA96" s="102"/>
      <c r="WGB96" s="103"/>
      <c r="WGG96" s="102"/>
      <c r="WGH96" s="102"/>
      <c r="WGI96" s="103"/>
      <c r="WGN96" s="102"/>
      <c r="WGO96" s="102"/>
      <c r="WGP96" s="103"/>
      <c r="WGU96" s="102"/>
      <c r="WGV96" s="102"/>
      <c r="WGW96" s="103"/>
      <c r="WHB96" s="102"/>
      <c r="WHC96" s="102"/>
      <c r="WHD96" s="103"/>
      <c r="WHI96" s="102"/>
      <c r="WHJ96" s="102"/>
      <c r="WHK96" s="103"/>
      <c r="WHP96" s="102"/>
      <c r="WHQ96" s="102"/>
      <c r="WHR96" s="103"/>
      <c r="WHW96" s="102"/>
      <c r="WHX96" s="102"/>
      <c r="WHY96" s="103"/>
      <c r="WID96" s="102"/>
      <c r="WIE96" s="102"/>
      <c r="WIF96" s="103"/>
      <c r="WIK96" s="102"/>
      <c r="WIL96" s="102"/>
      <c r="WIM96" s="103"/>
      <c r="WIR96" s="102"/>
      <c r="WIS96" s="102"/>
      <c r="WIT96" s="103"/>
      <c r="WIY96" s="102"/>
      <c r="WIZ96" s="102"/>
      <c r="WJA96" s="103"/>
      <c r="WJF96" s="102"/>
      <c r="WJG96" s="102"/>
      <c r="WJH96" s="103"/>
      <c r="WJM96" s="102"/>
      <c r="WJN96" s="102"/>
      <c r="WJO96" s="103"/>
      <c r="WJT96" s="102"/>
      <c r="WJU96" s="102"/>
      <c r="WJV96" s="103"/>
      <c r="WKA96" s="102"/>
      <c r="WKB96" s="102"/>
      <c r="WKC96" s="103"/>
      <c r="WKH96" s="102"/>
      <c r="WKI96" s="102"/>
      <c r="WKJ96" s="103"/>
      <c r="WKO96" s="102"/>
      <c r="WKP96" s="102"/>
      <c r="WKQ96" s="103"/>
      <c r="WKV96" s="102"/>
      <c r="WKW96" s="102"/>
      <c r="WKX96" s="103"/>
      <c r="WLC96" s="102"/>
      <c r="WLD96" s="102"/>
      <c r="WLE96" s="103"/>
      <c r="WLJ96" s="102"/>
      <c r="WLK96" s="102"/>
      <c r="WLL96" s="103"/>
      <c r="WLQ96" s="102"/>
      <c r="WLR96" s="102"/>
      <c r="WLS96" s="103"/>
      <c r="WLX96" s="102"/>
      <c r="WLY96" s="102"/>
      <c r="WLZ96" s="103"/>
      <c r="WME96" s="102"/>
      <c r="WMF96" s="102"/>
      <c r="WMG96" s="103"/>
      <c r="WML96" s="102"/>
      <c r="WMM96" s="102"/>
      <c r="WMN96" s="103"/>
      <c r="WMS96" s="102"/>
      <c r="WMT96" s="102"/>
      <c r="WMU96" s="103"/>
      <c r="WMZ96" s="102"/>
      <c r="WNA96" s="102"/>
      <c r="WNB96" s="103"/>
      <c r="WNG96" s="102"/>
      <c r="WNH96" s="102"/>
      <c r="WNI96" s="103"/>
      <c r="WNN96" s="102"/>
      <c r="WNO96" s="102"/>
      <c r="WNP96" s="103"/>
      <c r="WNU96" s="102"/>
      <c r="WNV96" s="102"/>
      <c r="WNW96" s="103"/>
      <c r="WOB96" s="102"/>
      <c r="WOC96" s="102"/>
      <c r="WOD96" s="103"/>
      <c r="WOI96" s="102"/>
      <c r="WOJ96" s="102"/>
      <c r="WOK96" s="103"/>
      <c r="WOP96" s="102"/>
      <c r="WOQ96" s="102"/>
      <c r="WOR96" s="103"/>
      <c r="WOW96" s="102"/>
      <c r="WOX96" s="102"/>
      <c r="WOY96" s="103"/>
      <c r="WPD96" s="102"/>
      <c r="WPE96" s="102"/>
      <c r="WPF96" s="103"/>
      <c r="WPK96" s="102"/>
      <c r="WPL96" s="102"/>
      <c r="WPM96" s="103"/>
      <c r="WPR96" s="102"/>
      <c r="WPS96" s="102"/>
      <c r="WPT96" s="103"/>
      <c r="WPY96" s="102"/>
      <c r="WPZ96" s="102"/>
      <c r="WQA96" s="103"/>
      <c r="WQF96" s="102"/>
      <c r="WQG96" s="102"/>
      <c r="WQH96" s="103"/>
      <c r="WQM96" s="102"/>
      <c r="WQN96" s="102"/>
      <c r="WQO96" s="103"/>
      <c r="WQT96" s="102"/>
      <c r="WQU96" s="102"/>
      <c r="WQV96" s="103"/>
      <c r="WRA96" s="102"/>
      <c r="WRB96" s="102"/>
      <c r="WRC96" s="103"/>
      <c r="WRH96" s="102"/>
      <c r="WRI96" s="102"/>
      <c r="WRJ96" s="103"/>
      <c r="WRO96" s="102"/>
      <c r="WRP96" s="102"/>
      <c r="WRQ96" s="103"/>
      <c r="WRV96" s="102"/>
      <c r="WRW96" s="102"/>
      <c r="WRX96" s="103"/>
      <c r="WSC96" s="102"/>
      <c r="WSD96" s="102"/>
      <c r="WSE96" s="103"/>
      <c r="WSJ96" s="102"/>
      <c r="WSK96" s="102"/>
      <c r="WSL96" s="103"/>
      <c r="WSQ96" s="102"/>
      <c r="WSR96" s="102"/>
      <c r="WSS96" s="103"/>
      <c r="WSX96" s="102"/>
      <c r="WSY96" s="102"/>
      <c r="WSZ96" s="103"/>
      <c r="WTE96" s="102"/>
      <c r="WTF96" s="102"/>
      <c r="WTG96" s="103"/>
      <c r="WTL96" s="102"/>
      <c r="WTM96" s="102"/>
      <c r="WTN96" s="103"/>
      <c r="WTS96" s="102"/>
      <c r="WTT96" s="102"/>
      <c r="WTU96" s="103"/>
      <c r="WTZ96" s="102"/>
      <c r="WUA96" s="102"/>
      <c r="WUB96" s="103"/>
      <c r="WUG96" s="102"/>
      <c r="WUH96" s="102"/>
      <c r="WUI96" s="103"/>
      <c r="WUN96" s="102"/>
      <c r="WUO96" s="102"/>
      <c r="WUP96" s="103"/>
      <c r="WUU96" s="102"/>
      <c r="WUV96" s="102"/>
      <c r="WUW96" s="103"/>
      <c r="WVB96" s="102"/>
      <c r="WVC96" s="102"/>
      <c r="WVD96" s="103"/>
      <c r="WVI96" s="102"/>
      <c r="WVJ96" s="102"/>
      <c r="WVK96" s="103"/>
      <c r="WVP96" s="102"/>
      <c r="WVQ96" s="102"/>
      <c r="WVR96" s="103"/>
      <c r="WVW96" s="102"/>
      <c r="WVX96" s="102"/>
      <c r="WVY96" s="103"/>
      <c r="WWD96" s="102"/>
      <c r="WWE96" s="102"/>
      <c r="WWF96" s="103"/>
      <c r="WWK96" s="102"/>
      <c r="WWL96" s="102"/>
      <c r="WWM96" s="103"/>
      <c r="WWR96" s="102"/>
      <c r="WWS96" s="102"/>
      <c r="WWT96" s="103"/>
      <c r="WWY96" s="102"/>
      <c r="WWZ96" s="102"/>
      <c r="WXA96" s="103"/>
      <c r="WXF96" s="102"/>
      <c r="WXG96" s="102"/>
      <c r="WXH96" s="103"/>
      <c r="WXM96" s="102"/>
      <c r="WXN96" s="102"/>
      <c r="WXO96" s="103"/>
      <c r="WXT96" s="102"/>
      <c r="WXU96" s="102"/>
      <c r="WXV96" s="103"/>
      <c r="WYA96" s="102"/>
      <c r="WYB96" s="102"/>
      <c r="WYC96" s="103"/>
      <c r="WYH96" s="102"/>
      <c r="WYI96" s="102"/>
      <c r="WYJ96" s="103"/>
      <c r="WYO96" s="102"/>
      <c r="WYP96" s="102"/>
      <c r="WYQ96" s="103"/>
      <c r="WYV96" s="102"/>
      <c r="WYW96" s="102"/>
      <c r="WYX96" s="103"/>
      <c r="WZC96" s="102"/>
      <c r="WZD96" s="102"/>
      <c r="WZE96" s="103"/>
      <c r="WZJ96" s="102"/>
      <c r="WZK96" s="102"/>
      <c r="WZL96" s="103"/>
      <c r="WZQ96" s="102"/>
      <c r="WZR96" s="102"/>
      <c r="WZS96" s="103"/>
      <c r="WZX96" s="102"/>
      <c r="WZY96" s="102"/>
      <c r="WZZ96" s="103"/>
      <c r="XAE96" s="102"/>
      <c r="XAF96" s="102"/>
      <c r="XAG96" s="103"/>
      <c r="XAL96" s="102"/>
      <c r="XAM96" s="102"/>
      <c r="XAN96" s="103"/>
      <c r="XAS96" s="102"/>
      <c r="XAT96" s="102"/>
      <c r="XAU96" s="103"/>
      <c r="XAZ96" s="102"/>
      <c r="XBA96" s="102"/>
      <c r="XBB96" s="103"/>
      <c r="XBG96" s="102"/>
      <c r="XBH96" s="102"/>
      <c r="XBI96" s="103"/>
      <c r="XBN96" s="102"/>
      <c r="XBO96" s="102"/>
      <c r="XBP96" s="103"/>
      <c r="XBU96" s="102"/>
      <c r="XBV96" s="102"/>
      <c r="XBW96" s="103"/>
      <c r="XCB96" s="102"/>
      <c r="XCC96" s="102"/>
      <c r="XCD96" s="103"/>
      <c r="XCI96" s="102"/>
      <c r="XCJ96" s="102"/>
      <c r="XCK96" s="103"/>
      <c r="XCP96" s="102"/>
      <c r="XCQ96" s="102"/>
      <c r="XCR96" s="103"/>
      <c r="XCW96" s="102"/>
      <c r="XCX96" s="102"/>
      <c r="XCY96" s="103"/>
      <c r="XDD96" s="102"/>
      <c r="XDE96" s="102"/>
      <c r="XDF96" s="103"/>
      <c r="XDK96" s="102"/>
      <c r="XDL96" s="102"/>
      <c r="XDM96" s="103"/>
      <c r="XDR96" s="102"/>
      <c r="XDS96" s="102"/>
      <c r="XDT96" s="103"/>
      <c r="XDY96" s="102"/>
      <c r="XDZ96" s="102"/>
      <c r="XEA96" s="103"/>
      <c r="XEF96" s="102"/>
      <c r="XEG96" s="102"/>
      <c r="XEH96" s="103"/>
      <c r="XEM96" s="102"/>
      <c r="XEN96" s="102"/>
      <c r="XEO96" s="103"/>
      <c r="XET96" s="102"/>
      <c r="XEU96" s="102"/>
      <c r="XEV96" s="103"/>
      <c r="XFA96" s="102"/>
      <c r="XFB96" s="102"/>
      <c r="XFC96" s="103"/>
    </row>
    <row r="97" spans="1:2047 2052:3069 3074:5120 5125:6142 6147:7164 7169:9215 9220:10237 10242:12288 12293:13310 13315:14332 14337:16383" s="88" customFormat="1" outlineLevel="1" x14ac:dyDescent="0.2">
      <c r="A97" s="5"/>
      <c r="B97" s="5"/>
      <c r="C97" s="61" t="s">
        <v>465</v>
      </c>
      <c r="D97" s="63" t="s">
        <v>432</v>
      </c>
      <c r="E97" s="63">
        <v>6.0000000000000001E-3</v>
      </c>
      <c r="F97" s="63">
        <v>19.739999999999998</v>
      </c>
      <c r="G97" s="63">
        <f t="shared" ref="G97:G98" si="6">ROUND(E97*F97,2)</f>
        <v>0.12</v>
      </c>
    </row>
    <row r="98" spans="1:2047 2052:3069 3074:5120 5125:6142 6147:7164 7169:9215 9220:10237 10242:12288 12293:13310 13315:14332 14337:16383" s="88" customFormat="1" outlineLevel="1" x14ac:dyDescent="0.2">
      <c r="A98" s="5"/>
      <c r="B98" s="5"/>
      <c r="C98" s="61" t="s">
        <v>396</v>
      </c>
      <c r="D98" s="63" t="s">
        <v>397</v>
      </c>
      <c r="E98" s="63">
        <v>7.2999999999999995E-2</v>
      </c>
      <c r="F98" s="63">
        <v>21.36</v>
      </c>
      <c r="G98" s="63">
        <f t="shared" si="6"/>
        <v>1.56</v>
      </c>
    </row>
    <row r="99" spans="1:2047 2052:3069 3074:5120 5125:6142 6147:7164 7169:9215 9220:10237 10242:12288 12293:13310 13315:14332 14337:16383" s="88" customFormat="1" outlineLevel="1" x14ac:dyDescent="0.2">
      <c r="A99" s="5"/>
      <c r="B99" s="5"/>
      <c r="D99" s="87"/>
      <c r="E99" s="87"/>
      <c r="F99" s="87" t="s">
        <v>101</v>
      </c>
      <c r="G99" s="87">
        <f>G98+G97</f>
        <v>1.6800000000000002</v>
      </c>
    </row>
    <row r="100" spans="1:2047 2052:3069 3074:5120 5125:6142 6147:7164 7169:9215 9220:10237 10242:12288 12293:13310 13315:14332 14337:16383" s="88" customFormat="1" outlineLevel="1" x14ac:dyDescent="0.2">
      <c r="A100" s="5"/>
      <c r="B100" s="5"/>
      <c r="D100" s="87"/>
      <c r="E100" s="87"/>
      <c r="F100" s="87" t="s">
        <v>403</v>
      </c>
      <c r="G100" s="87">
        <f>ROUND(G99*0.25,2)</f>
        <v>0.42</v>
      </c>
    </row>
    <row r="101" spans="1:2047 2052:3069 3074:5120 5125:6142 6147:7164 7169:9215 9220:10237 10242:12288 12293:13310 13315:14332 14337:16383" s="88" customFormat="1" outlineLevel="1" x14ac:dyDescent="0.2">
      <c r="A101" s="5"/>
      <c r="B101" s="5"/>
      <c r="D101" s="87"/>
      <c r="E101" s="87"/>
      <c r="F101" s="87" t="s">
        <v>404</v>
      </c>
      <c r="G101" s="87">
        <f>ROUND(G99+G100,2)</f>
        <v>2.1</v>
      </c>
    </row>
    <row r="102" spans="1:2047 2052:3069 3074:5120 5125:6142 6147:7164 7169:9215 9220:10237 10242:12288 12293:13310 13315:14332 14337:16383" s="88" customFormat="1" outlineLevel="1" x14ac:dyDescent="0.2">
      <c r="A102" s="5"/>
      <c r="B102" s="5"/>
      <c r="D102" s="87"/>
      <c r="E102" s="87"/>
      <c r="F102" s="87"/>
      <c r="G102" s="87"/>
    </row>
    <row r="103" spans="1:2047 2052:3069 3074:5120 5125:6142 6147:7164 7169:9215 9220:10237 10242:12288 12293:13310 13315:14332 14337:16383" s="104" customFormat="1" x14ac:dyDescent="0.2">
      <c r="A103" s="102" t="s">
        <v>392</v>
      </c>
      <c r="B103" s="102">
        <v>99806</v>
      </c>
      <c r="C103" s="103" t="s">
        <v>468</v>
      </c>
      <c r="D103" s="104" t="s">
        <v>463</v>
      </c>
      <c r="H103" s="102"/>
      <c r="I103" s="102"/>
      <c r="J103" s="103"/>
      <c r="O103" s="102"/>
      <c r="P103" s="102"/>
      <c r="Q103" s="103"/>
      <c r="V103" s="102"/>
      <c r="W103" s="102"/>
      <c r="X103" s="103"/>
      <c r="AC103" s="102"/>
      <c r="AD103" s="102"/>
      <c r="AE103" s="103"/>
      <c r="AJ103" s="102"/>
      <c r="AK103" s="102"/>
      <c r="AL103" s="103"/>
      <c r="AQ103" s="102"/>
      <c r="AR103" s="102"/>
      <c r="AS103" s="103"/>
      <c r="AX103" s="102"/>
      <c r="AY103" s="102"/>
      <c r="AZ103" s="103"/>
      <c r="BE103" s="102"/>
      <c r="BF103" s="102"/>
      <c r="BG103" s="103"/>
      <c r="BL103" s="102"/>
      <c r="BM103" s="102"/>
      <c r="BN103" s="103"/>
      <c r="BS103" s="102"/>
      <c r="BT103" s="102"/>
      <c r="BU103" s="103"/>
      <c r="BZ103" s="102"/>
      <c r="CA103" s="102"/>
      <c r="CB103" s="103"/>
      <c r="CG103" s="102"/>
      <c r="CH103" s="102"/>
      <c r="CI103" s="103"/>
      <c r="CN103" s="102"/>
      <c r="CO103" s="102"/>
      <c r="CP103" s="103"/>
      <c r="CU103" s="102"/>
      <c r="CV103" s="102"/>
      <c r="CW103" s="103"/>
      <c r="DB103" s="102"/>
      <c r="DC103" s="102"/>
      <c r="DD103" s="103"/>
      <c r="DI103" s="102"/>
      <c r="DJ103" s="102"/>
      <c r="DK103" s="103"/>
      <c r="DP103" s="102"/>
      <c r="DQ103" s="102"/>
      <c r="DR103" s="103"/>
      <c r="DW103" s="102"/>
      <c r="DX103" s="102"/>
      <c r="DY103" s="103"/>
      <c r="ED103" s="102"/>
      <c r="EE103" s="102"/>
      <c r="EF103" s="103"/>
      <c r="EK103" s="102"/>
      <c r="EL103" s="102"/>
      <c r="EM103" s="103"/>
      <c r="ER103" s="102"/>
      <c r="ES103" s="102"/>
      <c r="ET103" s="103"/>
      <c r="EY103" s="102"/>
      <c r="EZ103" s="102"/>
      <c r="FA103" s="103"/>
      <c r="FF103" s="102"/>
      <c r="FG103" s="102"/>
      <c r="FH103" s="103"/>
      <c r="FM103" s="102"/>
      <c r="FN103" s="102"/>
      <c r="FO103" s="103"/>
      <c r="FT103" s="102"/>
      <c r="FU103" s="102"/>
      <c r="FV103" s="103"/>
      <c r="GA103" s="102"/>
      <c r="GB103" s="102"/>
      <c r="GC103" s="103"/>
      <c r="GH103" s="102"/>
      <c r="GI103" s="102"/>
      <c r="GJ103" s="103"/>
      <c r="GO103" s="102"/>
      <c r="GP103" s="102"/>
      <c r="GQ103" s="103"/>
      <c r="GV103" s="102"/>
      <c r="GW103" s="102"/>
      <c r="GX103" s="103"/>
      <c r="HC103" s="102"/>
      <c r="HD103" s="102"/>
      <c r="HE103" s="103"/>
      <c r="HJ103" s="102"/>
      <c r="HK103" s="102"/>
      <c r="HL103" s="103"/>
      <c r="HQ103" s="102"/>
      <c r="HR103" s="102"/>
      <c r="HS103" s="103"/>
      <c r="HX103" s="102"/>
      <c r="HY103" s="102"/>
      <c r="HZ103" s="103"/>
      <c r="IE103" s="102"/>
      <c r="IF103" s="102"/>
      <c r="IG103" s="103"/>
      <c r="IL103" s="102"/>
      <c r="IM103" s="102"/>
      <c r="IN103" s="103"/>
      <c r="IS103" s="102"/>
      <c r="IT103" s="102"/>
      <c r="IU103" s="103"/>
      <c r="IZ103" s="102"/>
      <c r="JA103" s="102"/>
      <c r="JB103" s="103"/>
      <c r="JG103" s="102"/>
      <c r="JH103" s="102"/>
      <c r="JI103" s="103"/>
      <c r="JN103" s="102"/>
      <c r="JO103" s="102"/>
      <c r="JP103" s="103"/>
      <c r="JU103" s="102"/>
      <c r="JV103" s="102"/>
      <c r="JW103" s="103"/>
      <c r="KB103" s="102"/>
      <c r="KC103" s="102"/>
      <c r="KD103" s="103"/>
      <c r="KI103" s="102"/>
      <c r="KJ103" s="102"/>
      <c r="KK103" s="103"/>
      <c r="KP103" s="102"/>
      <c r="KQ103" s="102"/>
      <c r="KR103" s="103"/>
      <c r="KW103" s="102"/>
      <c r="KX103" s="102"/>
      <c r="KY103" s="103"/>
      <c r="LD103" s="102"/>
      <c r="LE103" s="102"/>
      <c r="LF103" s="103"/>
      <c r="LK103" s="102"/>
      <c r="LL103" s="102"/>
      <c r="LM103" s="103"/>
      <c r="LR103" s="102"/>
      <c r="LS103" s="102"/>
      <c r="LT103" s="103"/>
      <c r="LY103" s="102"/>
      <c r="LZ103" s="102"/>
      <c r="MA103" s="103"/>
      <c r="MF103" s="102"/>
      <c r="MG103" s="102"/>
      <c r="MH103" s="103"/>
      <c r="MM103" s="102"/>
      <c r="MN103" s="102"/>
      <c r="MO103" s="103"/>
      <c r="MT103" s="102"/>
      <c r="MU103" s="102"/>
      <c r="MV103" s="103"/>
      <c r="NA103" s="102"/>
      <c r="NB103" s="102"/>
      <c r="NC103" s="103"/>
      <c r="NH103" s="102"/>
      <c r="NI103" s="102"/>
      <c r="NJ103" s="103"/>
      <c r="NO103" s="102"/>
      <c r="NP103" s="102"/>
      <c r="NQ103" s="103"/>
      <c r="NV103" s="102"/>
      <c r="NW103" s="102"/>
      <c r="NX103" s="103"/>
      <c r="OC103" s="102"/>
      <c r="OD103" s="102"/>
      <c r="OE103" s="103"/>
      <c r="OJ103" s="102"/>
      <c r="OK103" s="102"/>
      <c r="OL103" s="103"/>
      <c r="OQ103" s="102"/>
      <c r="OR103" s="102"/>
      <c r="OS103" s="103"/>
      <c r="OX103" s="102"/>
      <c r="OY103" s="102"/>
      <c r="OZ103" s="103"/>
      <c r="PE103" s="102"/>
      <c r="PF103" s="102"/>
      <c r="PG103" s="103"/>
      <c r="PL103" s="102"/>
      <c r="PM103" s="102"/>
      <c r="PN103" s="103"/>
      <c r="PS103" s="102"/>
      <c r="PT103" s="102"/>
      <c r="PU103" s="103"/>
      <c r="PZ103" s="102"/>
      <c r="QA103" s="102"/>
      <c r="QB103" s="103"/>
      <c r="QG103" s="102"/>
      <c r="QH103" s="102"/>
      <c r="QI103" s="103"/>
      <c r="QN103" s="102"/>
      <c r="QO103" s="102"/>
      <c r="QP103" s="103"/>
      <c r="QU103" s="102"/>
      <c r="QV103" s="102"/>
      <c r="QW103" s="103"/>
      <c r="RB103" s="102"/>
      <c r="RC103" s="102"/>
      <c r="RD103" s="103"/>
      <c r="RI103" s="102"/>
      <c r="RJ103" s="102"/>
      <c r="RK103" s="103"/>
      <c r="RP103" s="102"/>
      <c r="RQ103" s="102"/>
      <c r="RR103" s="103"/>
      <c r="RW103" s="102"/>
      <c r="RX103" s="102"/>
      <c r="RY103" s="103"/>
      <c r="SD103" s="102"/>
      <c r="SE103" s="102"/>
      <c r="SF103" s="103"/>
      <c r="SK103" s="102"/>
      <c r="SL103" s="102"/>
      <c r="SM103" s="103"/>
      <c r="SR103" s="102"/>
      <c r="SS103" s="102"/>
      <c r="ST103" s="103"/>
      <c r="SY103" s="102"/>
      <c r="SZ103" s="102"/>
      <c r="TA103" s="103"/>
      <c r="TF103" s="102"/>
      <c r="TG103" s="102"/>
      <c r="TH103" s="103"/>
      <c r="TM103" s="102"/>
      <c r="TN103" s="102"/>
      <c r="TO103" s="103"/>
      <c r="TT103" s="102"/>
      <c r="TU103" s="102"/>
      <c r="TV103" s="103"/>
      <c r="UA103" s="102"/>
      <c r="UB103" s="102"/>
      <c r="UC103" s="103"/>
      <c r="UH103" s="102"/>
      <c r="UI103" s="102"/>
      <c r="UJ103" s="103"/>
      <c r="UO103" s="102"/>
      <c r="UP103" s="102"/>
      <c r="UQ103" s="103"/>
      <c r="UV103" s="102"/>
      <c r="UW103" s="102"/>
      <c r="UX103" s="103"/>
      <c r="VC103" s="102"/>
      <c r="VD103" s="102"/>
      <c r="VE103" s="103"/>
      <c r="VJ103" s="102"/>
      <c r="VK103" s="102"/>
      <c r="VL103" s="103"/>
      <c r="VQ103" s="102"/>
      <c r="VR103" s="102"/>
      <c r="VS103" s="103"/>
      <c r="VX103" s="102"/>
      <c r="VY103" s="102"/>
      <c r="VZ103" s="103"/>
      <c r="WE103" s="102"/>
      <c r="WF103" s="102"/>
      <c r="WG103" s="103"/>
      <c r="WL103" s="102"/>
      <c r="WM103" s="102"/>
      <c r="WN103" s="103"/>
      <c r="WS103" s="102"/>
      <c r="WT103" s="102"/>
      <c r="WU103" s="103"/>
      <c r="WZ103" s="102"/>
      <c r="XA103" s="102"/>
      <c r="XB103" s="103"/>
      <c r="XG103" s="102"/>
      <c r="XH103" s="102"/>
      <c r="XI103" s="103"/>
      <c r="XN103" s="102"/>
      <c r="XO103" s="102"/>
      <c r="XP103" s="103"/>
      <c r="XU103" s="102"/>
      <c r="XV103" s="102"/>
      <c r="XW103" s="103"/>
      <c r="YB103" s="102"/>
      <c r="YC103" s="102"/>
      <c r="YD103" s="103"/>
      <c r="YI103" s="102"/>
      <c r="YJ103" s="102"/>
      <c r="YK103" s="103"/>
      <c r="YP103" s="102"/>
      <c r="YQ103" s="102"/>
      <c r="YR103" s="103"/>
      <c r="YW103" s="102"/>
      <c r="YX103" s="102"/>
      <c r="YY103" s="103"/>
      <c r="ZD103" s="102"/>
      <c r="ZE103" s="102"/>
      <c r="ZF103" s="103"/>
      <c r="ZK103" s="102"/>
      <c r="ZL103" s="102"/>
      <c r="ZM103" s="103"/>
      <c r="ZR103" s="102"/>
      <c r="ZS103" s="102"/>
      <c r="ZT103" s="103"/>
      <c r="ZY103" s="102"/>
      <c r="ZZ103" s="102"/>
      <c r="AAA103" s="103"/>
      <c r="AAF103" s="102"/>
      <c r="AAG103" s="102"/>
      <c r="AAH103" s="103"/>
      <c r="AAM103" s="102"/>
      <c r="AAN103" s="102"/>
      <c r="AAO103" s="103"/>
      <c r="AAT103" s="102"/>
      <c r="AAU103" s="102"/>
      <c r="AAV103" s="103"/>
      <c r="ABA103" s="102"/>
      <c r="ABB103" s="102"/>
      <c r="ABC103" s="103"/>
      <c r="ABH103" s="102"/>
      <c r="ABI103" s="102"/>
      <c r="ABJ103" s="103"/>
      <c r="ABO103" s="102"/>
      <c r="ABP103" s="102"/>
      <c r="ABQ103" s="103"/>
      <c r="ABV103" s="102"/>
      <c r="ABW103" s="102"/>
      <c r="ABX103" s="103"/>
      <c r="ACC103" s="102"/>
      <c r="ACD103" s="102"/>
      <c r="ACE103" s="103"/>
      <c r="ACJ103" s="102"/>
      <c r="ACK103" s="102"/>
      <c r="ACL103" s="103"/>
      <c r="ACQ103" s="102"/>
      <c r="ACR103" s="102"/>
      <c r="ACS103" s="103"/>
      <c r="ACX103" s="102"/>
      <c r="ACY103" s="102"/>
      <c r="ACZ103" s="103"/>
      <c r="ADE103" s="102"/>
      <c r="ADF103" s="102"/>
      <c r="ADG103" s="103"/>
      <c r="ADL103" s="102"/>
      <c r="ADM103" s="102"/>
      <c r="ADN103" s="103"/>
      <c r="ADS103" s="102"/>
      <c r="ADT103" s="102"/>
      <c r="ADU103" s="103"/>
      <c r="ADZ103" s="102"/>
      <c r="AEA103" s="102"/>
      <c r="AEB103" s="103"/>
      <c r="AEG103" s="102"/>
      <c r="AEH103" s="102"/>
      <c r="AEI103" s="103"/>
      <c r="AEN103" s="102"/>
      <c r="AEO103" s="102"/>
      <c r="AEP103" s="103"/>
      <c r="AEU103" s="102"/>
      <c r="AEV103" s="102"/>
      <c r="AEW103" s="103"/>
      <c r="AFB103" s="102"/>
      <c r="AFC103" s="102"/>
      <c r="AFD103" s="103"/>
      <c r="AFI103" s="102"/>
      <c r="AFJ103" s="102"/>
      <c r="AFK103" s="103"/>
      <c r="AFP103" s="102"/>
      <c r="AFQ103" s="102"/>
      <c r="AFR103" s="103"/>
      <c r="AFW103" s="102"/>
      <c r="AFX103" s="102"/>
      <c r="AFY103" s="103"/>
      <c r="AGD103" s="102"/>
      <c r="AGE103" s="102"/>
      <c r="AGF103" s="103"/>
      <c r="AGK103" s="102"/>
      <c r="AGL103" s="102"/>
      <c r="AGM103" s="103"/>
      <c r="AGR103" s="102"/>
      <c r="AGS103" s="102"/>
      <c r="AGT103" s="103"/>
      <c r="AGY103" s="102"/>
      <c r="AGZ103" s="102"/>
      <c r="AHA103" s="103"/>
      <c r="AHF103" s="102"/>
      <c r="AHG103" s="102"/>
      <c r="AHH103" s="103"/>
      <c r="AHM103" s="102"/>
      <c r="AHN103" s="102"/>
      <c r="AHO103" s="103"/>
      <c r="AHT103" s="102"/>
      <c r="AHU103" s="102"/>
      <c r="AHV103" s="103"/>
      <c r="AIA103" s="102"/>
      <c r="AIB103" s="102"/>
      <c r="AIC103" s="103"/>
      <c r="AIH103" s="102"/>
      <c r="AII103" s="102"/>
      <c r="AIJ103" s="103"/>
      <c r="AIO103" s="102"/>
      <c r="AIP103" s="102"/>
      <c r="AIQ103" s="103"/>
      <c r="AIV103" s="102"/>
      <c r="AIW103" s="102"/>
      <c r="AIX103" s="103"/>
      <c r="AJC103" s="102"/>
      <c r="AJD103" s="102"/>
      <c r="AJE103" s="103"/>
      <c r="AJJ103" s="102"/>
      <c r="AJK103" s="102"/>
      <c r="AJL103" s="103"/>
      <c r="AJQ103" s="102"/>
      <c r="AJR103" s="102"/>
      <c r="AJS103" s="103"/>
      <c r="AJX103" s="102"/>
      <c r="AJY103" s="102"/>
      <c r="AJZ103" s="103"/>
      <c r="AKE103" s="102"/>
      <c r="AKF103" s="102"/>
      <c r="AKG103" s="103"/>
      <c r="AKL103" s="102"/>
      <c r="AKM103" s="102"/>
      <c r="AKN103" s="103"/>
      <c r="AKS103" s="102"/>
      <c r="AKT103" s="102"/>
      <c r="AKU103" s="103"/>
      <c r="AKZ103" s="102"/>
      <c r="ALA103" s="102"/>
      <c r="ALB103" s="103"/>
      <c r="ALG103" s="102"/>
      <c r="ALH103" s="102"/>
      <c r="ALI103" s="103"/>
      <c r="ALN103" s="102"/>
      <c r="ALO103" s="102"/>
      <c r="ALP103" s="103"/>
      <c r="ALU103" s="102"/>
      <c r="ALV103" s="102"/>
      <c r="ALW103" s="103"/>
      <c r="AMB103" s="102"/>
      <c r="AMC103" s="102"/>
      <c r="AMD103" s="103"/>
      <c r="AMI103" s="102"/>
      <c r="AMJ103" s="102"/>
      <c r="AMK103" s="103"/>
      <c r="AMP103" s="102"/>
      <c r="AMQ103" s="102"/>
      <c r="AMR103" s="103"/>
      <c r="AMW103" s="102"/>
      <c r="AMX103" s="102"/>
      <c r="AMY103" s="103"/>
      <c r="AND103" s="102"/>
      <c r="ANE103" s="102"/>
      <c r="ANF103" s="103"/>
      <c r="ANK103" s="102"/>
      <c r="ANL103" s="102"/>
      <c r="ANM103" s="103"/>
      <c r="ANR103" s="102"/>
      <c r="ANS103" s="102"/>
      <c r="ANT103" s="103"/>
      <c r="ANY103" s="102"/>
      <c r="ANZ103" s="102"/>
      <c r="AOA103" s="103"/>
      <c r="AOF103" s="102"/>
      <c r="AOG103" s="102"/>
      <c r="AOH103" s="103"/>
      <c r="AOM103" s="102"/>
      <c r="AON103" s="102"/>
      <c r="AOO103" s="103"/>
      <c r="AOT103" s="102"/>
      <c r="AOU103" s="102"/>
      <c r="AOV103" s="103"/>
      <c r="APA103" s="102"/>
      <c r="APB103" s="102"/>
      <c r="APC103" s="103"/>
      <c r="APH103" s="102"/>
      <c r="API103" s="102"/>
      <c r="APJ103" s="103"/>
      <c r="APO103" s="102"/>
      <c r="APP103" s="102"/>
      <c r="APQ103" s="103"/>
      <c r="APV103" s="102"/>
      <c r="APW103" s="102"/>
      <c r="APX103" s="103"/>
      <c r="AQC103" s="102"/>
      <c r="AQD103" s="102"/>
      <c r="AQE103" s="103"/>
      <c r="AQJ103" s="102"/>
      <c r="AQK103" s="102"/>
      <c r="AQL103" s="103"/>
      <c r="AQQ103" s="102"/>
      <c r="AQR103" s="102"/>
      <c r="AQS103" s="103"/>
      <c r="AQX103" s="102"/>
      <c r="AQY103" s="102"/>
      <c r="AQZ103" s="103"/>
      <c r="ARE103" s="102"/>
      <c r="ARF103" s="102"/>
      <c r="ARG103" s="103"/>
      <c r="ARL103" s="102"/>
      <c r="ARM103" s="102"/>
      <c r="ARN103" s="103"/>
      <c r="ARS103" s="102"/>
      <c r="ART103" s="102"/>
      <c r="ARU103" s="103"/>
      <c r="ARZ103" s="102"/>
      <c r="ASA103" s="102"/>
      <c r="ASB103" s="103"/>
      <c r="ASG103" s="102"/>
      <c r="ASH103" s="102"/>
      <c r="ASI103" s="103"/>
      <c r="ASN103" s="102"/>
      <c r="ASO103" s="102"/>
      <c r="ASP103" s="103"/>
      <c r="ASU103" s="102"/>
      <c r="ASV103" s="102"/>
      <c r="ASW103" s="103"/>
      <c r="ATB103" s="102"/>
      <c r="ATC103" s="102"/>
      <c r="ATD103" s="103"/>
      <c r="ATI103" s="102"/>
      <c r="ATJ103" s="102"/>
      <c r="ATK103" s="103"/>
      <c r="ATP103" s="102"/>
      <c r="ATQ103" s="102"/>
      <c r="ATR103" s="103"/>
      <c r="ATW103" s="102"/>
      <c r="ATX103" s="102"/>
      <c r="ATY103" s="103"/>
      <c r="AUD103" s="102"/>
      <c r="AUE103" s="102"/>
      <c r="AUF103" s="103"/>
      <c r="AUK103" s="102"/>
      <c r="AUL103" s="102"/>
      <c r="AUM103" s="103"/>
      <c r="AUR103" s="102"/>
      <c r="AUS103" s="102"/>
      <c r="AUT103" s="103"/>
      <c r="AUY103" s="102"/>
      <c r="AUZ103" s="102"/>
      <c r="AVA103" s="103"/>
      <c r="AVF103" s="102"/>
      <c r="AVG103" s="102"/>
      <c r="AVH103" s="103"/>
      <c r="AVM103" s="102"/>
      <c r="AVN103" s="102"/>
      <c r="AVO103" s="103"/>
      <c r="AVT103" s="102"/>
      <c r="AVU103" s="102"/>
      <c r="AVV103" s="103"/>
      <c r="AWA103" s="102"/>
      <c r="AWB103" s="102"/>
      <c r="AWC103" s="103"/>
      <c r="AWH103" s="102"/>
      <c r="AWI103" s="102"/>
      <c r="AWJ103" s="103"/>
      <c r="AWO103" s="102"/>
      <c r="AWP103" s="102"/>
      <c r="AWQ103" s="103"/>
      <c r="AWV103" s="102"/>
      <c r="AWW103" s="102"/>
      <c r="AWX103" s="103"/>
      <c r="AXC103" s="102"/>
      <c r="AXD103" s="102"/>
      <c r="AXE103" s="103"/>
      <c r="AXJ103" s="102"/>
      <c r="AXK103" s="102"/>
      <c r="AXL103" s="103"/>
      <c r="AXQ103" s="102"/>
      <c r="AXR103" s="102"/>
      <c r="AXS103" s="103"/>
      <c r="AXX103" s="102"/>
      <c r="AXY103" s="102"/>
      <c r="AXZ103" s="103"/>
      <c r="AYE103" s="102"/>
      <c r="AYF103" s="102"/>
      <c r="AYG103" s="103"/>
      <c r="AYL103" s="102"/>
      <c r="AYM103" s="102"/>
      <c r="AYN103" s="103"/>
      <c r="AYS103" s="102"/>
      <c r="AYT103" s="102"/>
      <c r="AYU103" s="103"/>
      <c r="AYZ103" s="102"/>
      <c r="AZA103" s="102"/>
      <c r="AZB103" s="103"/>
      <c r="AZG103" s="102"/>
      <c r="AZH103" s="102"/>
      <c r="AZI103" s="103"/>
      <c r="AZN103" s="102"/>
      <c r="AZO103" s="102"/>
      <c r="AZP103" s="103"/>
      <c r="AZU103" s="102"/>
      <c r="AZV103" s="102"/>
      <c r="AZW103" s="103"/>
      <c r="BAB103" s="102"/>
      <c r="BAC103" s="102"/>
      <c r="BAD103" s="103"/>
      <c r="BAI103" s="102"/>
      <c r="BAJ103" s="102"/>
      <c r="BAK103" s="103"/>
      <c r="BAP103" s="102"/>
      <c r="BAQ103" s="102"/>
      <c r="BAR103" s="103"/>
      <c r="BAW103" s="102"/>
      <c r="BAX103" s="102"/>
      <c r="BAY103" s="103"/>
      <c r="BBD103" s="102"/>
      <c r="BBE103" s="102"/>
      <c r="BBF103" s="103"/>
      <c r="BBK103" s="102"/>
      <c r="BBL103" s="102"/>
      <c r="BBM103" s="103"/>
      <c r="BBR103" s="102"/>
      <c r="BBS103" s="102"/>
      <c r="BBT103" s="103"/>
      <c r="BBY103" s="102"/>
      <c r="BBZ103" s="102"/>
      <c r="BCA103" s="103"/>
      <c r="BCF103" s="102"/>
      <c r="BCG103" s="102"/>
      <c r="BCH103" s="103"/>
      <c r="BCM103" s="102"/>
      <c r="BCN103" s="102"/>
      <c r="BCO103" s="103"/>
      <c r="BCT103" s="102"/>
      <c r="BCU103" s="102"/>
      <c r="BCV103" s="103"/>
      <c r="BDA103" s="102"/>
      <c r="BDB103" s="102"/>
      <c r="BDC103" s="103"/>
      <c r="BDH103" s="102"/>
      <c r="BDI103" s="102"/>
      <c r="BDJ103" s="103"/>
      <c r="BDO103" s="102"/>
      <c r="BDP103" s="102"/>
      <c r="BDQ103" s="103"/>
      <c r="BDV103" s="102"/>
      <c r="BDW103" s="102"/>
      <c r="BDX103" s="103"/>
      <c r="BEC103" s="102"/>
      <c r="BED103" s="102"/>
      <c r="BEE103" s="103"/>
      <c r="BEJ103" s="102"/>
      <c r="BEK103" s="102"/>
      <c r="BEL103" s="103"/>
      <c r="BEQ103" s="102"/>
      <c r="BER103" s="102"/>
      <c r="BES103" s="103"/>
      <c r="BEX103" s="102"/>
      <c r="BEY103" s="102"/>
      <c r="BEZ103" s="103"/>
      <c r="BFE103" s="102"/>
      <c r="BFF103" s="102"/>
      <c r="BFG103" s="103"/>
      <c r="BFL103" s="102"/>
      <c r="BFM103" s="102"/>
      <c r="BFN103" s="103"/>
      <c r="BFS103" s="102"/>
      <c r="BFT103" s="102"/>
      <c r="BFU103" s="103"/>
      <c r="BFZ103" s="102"/>
      <c r="BGA103" s="102"/>
      <c r="BGB103" s="103"/>
      <c r="BGG103" s="102"/>
      <c r="BGH103" s="102"/>
      <c r="BGI103" s="103"/>
      <c r="BGN103" s="102"/>
      <c r="BGO103" s="102"/>
      <c r="BGP103" s="103"/>
      <c r="BGU103" s="102"/>
      <c r="BGV103" s="102"/>
      <c r="BGW103" s="103"/>
      <c r="BHB103" s="102"/>
      <c r="BHC103" s="102"/>
      <c r="BHD103" s="103"/>
      <c r="BHI103" s="102"/>
      <c r="BHJ103" s="102"/>
      <c r="BHK103" s="103"/>
      <c r="BHP103" s="102"/>
      <c r="BHQ103" s="102"/>
      <c r="BHR103" s="103"/>
      <c r="BHW103" s="102"/>
      <c r="BHX103" s="102"/>
      <c r="BHY103" s="103"/>
      <c r="BID103" s="102"/>
      <c r="BIE103" s="102"/>
      <c r="BIF103" s="103"/>
      <c r="BIK103" s="102"/>
      <c r="BIL103" s="102"/>
      <c r="BIM103" s="103"/>
      <c r="BIR103" s="102"/>
      <c r="BIS103" s="102"/>
      <c r="BIT103" s="103"/>
      <c r="BIY103" s="102"/>
      <c r="BIZ103" s="102"/>
      <c r="BJA103" s="103"/>
      <c r="BJF103" s="102"/>
      <c r="BJG103" s="102"/>
      <c r="BJH103" s="103"/>
      <c r="BJM103" s="102"/>
      <c r="BJN103" s="102"/>
      <c r="BJO103" s="103"/>
      <c r="BJT103" s="102"/>
      <c r="BJU103" s="102"/>
      <c r="BJV103" s="103"/>
      <c r="BKA103" s="102"/>
      <c r="BKB103" s="102"/>
      <c r="BKC103" s="103"/>
      <c r="BKH103" s="102"/>
      <c r="BKI103" s="102"/>
      <c r="BKJ103" s="103"/>
      <c r="BKO103" s="102"/>
      <c r="BKP103" s="102"/>
      <c r="BKQ103" s="103"/>
      <c r="BKV103" s="102"/>
      <c r="BKW103" s="102"/>
      <c r="BKX103" s="103"/>
      <c r="BLC103" s="102"/>
      <c r="BLD103" s="102"/>
      <c r="BLE103" s="103"/>
      <c r="BLJ103" s="102"/>
      <c r="BLK103" s="102"/>
      <c r="BLL103" s="103"/>
      <c r="BLQ103" s="102"/>
      <c r="BLR103" s="102"/>
      <c r="BLS103" s="103"/>
      <c r="BLX103" s="102"/>
      <c r="BLY103" s="102"/>
      <c r="BLZ103" s="103"/>
      <c r="BME103" s="102"/>
      <c r="BMF103" s="102"/>
      <c r="BMG103" s="103"/>
      <c r="BML103" s="102"/>
      <c r="BMM103" s="102"/>
      <c r="BMN103" s="103"/>
      <c r="BMS103" s="102"/>
      <c r="BMT103" s="102"/>
      <c r="BMU103" s="103"/>
      <c r="BMZ103" s="102"/>
      <c r="BNA103" s="102"/>
      <c r="BNB103" s="103"/>
      <c r="BNG103" s="102"/>
      <c r="BNH103" s="102"/>
      <c r="BNI103" s="103"/>
      <c r="BNN103" s="102"/>
      <c r="BNO103" s="102"/>
      <c r="BNP103" s="103"/>
      <c r="BNU103" s="102"/>
      <c r="BNV103" s="102"/>
      <c r="BNW103" s="103"/>
      <c r="BOB103" s="102"/>
      <c r="BOC103" s="102"/>
      <c r="BOD103" s="103"/>
      <c r="BOI103" s="102"/>
      <c r="BOJ103" s="102"/>
      <c r="BOK103" s="103"/>
      <c r="BOP103" s="102"/>
      <c r="BOQ103" s="102"/>
      <c r="BOR103" s="103"/>
      <c r="BOW103" s="102"/>
      <c r="BOX103" s="102"/>
      <c r="BOY103" s="103"/>
      <c r="BPD103" s="102"/>
      <c r="BPE103" s="102"/>
      <c r="BPF103" s="103"/>
      <c r="BPK103" s="102"/>
      <c r="BPL103" s="102"/>
      <c r="BPM103" s="103"/>
      <c r="BPR103" s="102"/>
      <c r="BPS103" s="102"/>
      <c r="BPT103" s="103"/>
      <c r="BPY103" s="102"/>
      <c r="BPZ103" s="102"/>
      <c r="BQA103" s="103"/>
      <c r="BQF103" s="102"/>
      <c r="BQG103" s="102"/>
      <c r="BQH103" s="103"/>
      <c r="BQM103" s="102"/>
      <c r="BQN103" s="102"/>
      <c r="BQO103" s="103"/>
      <c r="BQT103" s="102"/>
      <c r="BQU103" s="102"/>
      <c r="BQV103" s="103"/>
      <c r="BRA103" s="102"/>
      <c r="BRB103" s="102"/>
      <c r="BRC103" s="103"/>
      <c r="BRH103" s="102"/>
      <c r="BRI103" s="102"/>
      <c r="BRJ103" s="103"/>
      <c r="BRO103" s="102"/>
      <c r="BRP103" s="102"/>
      <c r="BRQ103" s="103"/>
      <c r="BRV103" s="102"/>
      <c r="BRW103" s="102"/>
      <c r="BRX103" s="103"/>
      <c r="BSC103" s="102"/>
      <c r="BSD103" s="102"/>
      <c r="BSE103" s="103"/>
      <c r="BSJ103" s="102"/>
      <c r="BSK103" s="102"/>
      <c r="BSL103" s="103"/>
      <c r="BSQ103" s="102"/>
      <c r="BSR103" s="102"/>
      <c r="BSS103" s="103"/>
      <c r="BSX103" s="102"/>
      <c r="BSY103" s="102"/>
      <c r="BSZ103" s="103"/>
      <c r="BTE103" s="102"/>
      <c r="BTF103" s="102"/>
      <c r="BTG103" s="103"/>
      <c r="BTL103" s="102"/>
      <c r="BTM103" s="102"/>
      <c r="BTN103" s="103"/>
      <c r="BTS103" s="102"/>
      <c r="BTT103" s="102"/>
      <c r="BTU103" s="103"/>
      <c r="BTZ103" s="102"/>
      <c r="BUA103" s="102"/>
      <c r="BUB103" s="103"/>
      <c r="BUG103" s="102"/>
      <c r="BUH103" s="102"/>
      <c r="BUI103" s="103"/>
      <c r="BUN103" s="102"/>
      <c r="BUO103" s="102"/>
      <c r="BUP103" s="103"/>
      <c r="BUU103" s="102"/>
      <c r="BUV103" s="102"/>
      <c r="BUW103" s="103"/>
      <c r="BVB103" s="102"/>
      <c r="BVC103" s="102"/>
      <c r="BVD103" s="103"/>
      <c r="BVI103" s="102"/>
      <c r="BVJ103" s="102"/>
      <c r="BVK103" s="103"/>
      <c r="BVP103" s="102"/>
      <c r="BVQ103" s="102"/>
      <c r="BVR103" s="103"/>
      <c r="BVW103" s="102"/>
      <c r="BVX103" s="102"/>
      <c r="BVY103" s="103"/>
      <c r="BWD103" s="102"/>
      <c r="BWE103" s="102"/>
      <c r="BWF103" s="103"/>
      <c r="BWK103" s="102"/>
      <c r="BWL103" s="102"/>
      <c r="BWM103" s="103"/>
      <c r="BWR103" s="102"/>
      <c r="BWS103" s="102"/>
      <c r="BWT103" s="103"/>
      <c r="BWY103" s="102"/>
      <c r="BWZ103" s="102"/>
      <c r="BXA103" s="103"/>
      <c r="BXF103" s="102"/>
      <c r="BXG103" s="102"/>
      <c r="BXH103" s="103"/>
      <c r="BXM103" s="102"/>
      <c r="BXN103" s="102"/>
      <c r="BXO103" s="103"/>
      <c r="BXT103" s="102"/>
      <c r="BXU103" s="102"/>
      <c r="BXV103" s="103"/>
      <c r="BYA103" s="102"/>
      <c r="BYB103" s="102"/>
      <c r="BYC103" s="103"/>
      <c r="BYH103" s="102"/>
      <c r="BYI103" s="102"/>
      <c r="BYJ103" s="103"/>
      <c r="BYO103" s="102"/>
      <c r="BYP103" s="102"/>
      <c r="BYQ103" s="103"/>
      <c r="BYV103" s="102"/>
      <c r="BYW103" s="102"/>
      <c r="BYX103" s="103"/>
      <c r="BZC103" s="102"/>
      <c r="BZD103" s="102"/>
      <c r="BZE103" s="103"/>
      <c r="BZJ103" s="102"/>
      <c r="BZK103" s="102"/>
      <c r="BZL103" s="103"/>
      <c r="BZQ103" s="102"/>
      <c r="BZR103" s="102"/>
      <c r="BZS103" s="103"/>
      <c r="BZX103" s="102"/>
      <c r="BZY103" s="102"/>
      <c r="BZZ103" s="103"/>
      <c r="CAE103" s="102"/>
      <c r="CAF103" s="102"/>
      <c r="CAG103" s="103"/>
      <c r="CAL103" s="102"/>
      <c r="CAM103" s="102"/>
      <c r="CAN103" s="103"/>
      <c r="CAS103" s="102"/>
      <c r="CAT103" s="102"/>
      <c r="CAU103" s="103"/>
      <c r="CAZ103" s="102"/>
      <c r="CBA103" s="102"/>
      <c r="CBB103" s="103"/>
      <c r="CBG103" s="102"/>
      <c r="CBH103" s="102"/>
      <c r="CBI103" s="103"/>
      <c r="CBN103" s="102"/>
      <c r="CBO103" s="102"/>
      <c r="CBP103" s="103"/>
      <c r="CBU103" s="102"/>
      <c r="CBV103" s="102"/>
      <c r="CBW103" s="103"/>
      <c r="CCB103" s="102"/>
      <c r="CCC103" s="102"/>
      <c r="CCD103" s="103"/>
      <c r="CCI103" s="102"/>
      <c r="CCJ103" s="102"/>
      <c r="CCK103" s="103"/>
      <c r="CCP103" s="102"/>
      <c r="CCQ103" s="102"/>
      <c r="CCR103" s="103"/>
      <c r="CCW103" s="102"/>
      <c r="CCX103" s="102"/>
      <c r="CCY103" s="103"/>
      <c r="CDD103" s="102"/>
      <c r="CDE103" s="102"/>
      <c r="CDF103" s="103"/>
      <c r="CDK103" s="102"/>
      <c r="CDL103" s="102"/>
      <c r="CDM103" s="103"/>
      <c r="CDR103" s="102"/>
      <c r="CDS103" s="102"/>
      <c r="CDT103" s="103"/>
      <c r="CDY103" s="102"/>
      <c r="CDZ103" s="102"/>
      <c r="CEA103" s="103"/>
      <c r="CEF103" s="102"/>
      <c r="CEG103" s="102"/>
      <c r="CEH103" s="103"/>
      <c r="CEM103" s="102"/>
      <c r="CEN103" s="102"/>
      <c r="CEO103" s="103"/>
      <c r="CET103" s="102"/>
      <c r="CEU103" s="102"/>
      <c r="CEV103" s="103"/>
      <c r="CFA103" s="102"/>
      <c r="CFB103" s="102"/>
      <c r="CFC103" s="103"/>
      <c r="CFH103" s="102"/>
      <c r="CFI103" s="102"/>
      <c r="CFJ103" s="103"/>
      <c r="CFO103" s="102"/>
      <c r="CFP103" s="102"/>
      <c r="CFQ103" s="103"/>
      <c r="CFV103" s="102"/>
      <c r="CFW103" s="102"/>
      <c r="CFX103" s="103"/>
      <c r="CGC103" s="102"/>
      <c r="CGD103" s="102"/>
      <c r="CGE103" s="103"/>
      <c r="CGJ103" s="102"/>
      <c r="CGK103" s="102"/>
      <c r="CGL103" s="103"/>
      <c r="CGQ103" s="102"/>
      <c r="CGR103" s="102"/>
      <c r="CGS103" s="103"/>
      <c r="CGX103" s="102"/>
      <c r="CGY103" s="102"/>
      <c r="CGZ103" s="103"/>
      <c r="CHE103" s="102"/>
      <c r="CHF103" s="102"/>
      <c r="CHG103" s="103"/>
      <c r="CHL103" s="102"/>
      <c r="CHM103" s="102"/>
      <c r="CHN103" s="103"/>
      <c r="CHS103" s="102"/>
      <c r="CHT103" s="102"/>
      <c r="CHU103" s="103"/>
      <c r="CHZ103" s="102"/>
      <c r="CIA103" s="102"/>
      <c r="CIB103" s="103"/>
      <c r="CIG103" s="102"/>
      <c r="CIH103" s="102"/>
      <c r="CII103" s="103"/>
      <c r="CIN103" s="102"/>
      <c r="CIO103" s="102"/>
      <c r="CIP103" s="103"/>
      <c r="CIU103" s="102"/>
      <c r="CIV103" s="102"/>
      <c r="CIW103" s="103"/>
      <c r="CJB103" s="102"/>
      <c r="CJC103" s="102"/>
      <c r="CJD103" s="103"/>
      <c r="CJI103" s="102"/>
      <c r="CJJ103" s="102"/>
      <c r="CJK103" s="103"/>
      <c r="CJP103" s="102"/>
      <c r="CJQ103" s="102"/>
      <c r="CJR103" s="103"/>
      <c r="CJW103" s="102"/>
      <c r="CJX103" s="102"/>
      <c r="CJY103" s="103"/>
      <c r="CKD103" s="102"/>
      <c r="CKE103" s="102"/>
      <c r="CKF103" s="103"/>
      <c r="CKK103" s="102"/>
      <c r="CKL103" s="102"/>
      <c r="CKM103" s="103"/>
      <c r="CKR103" s="102"/>
      <c r="CKS103" s="102"/>
      <c r="CKT103" s="103"/>
      <c r="CKY103" s="102"/>
      <c r="CKZ103" s="102"/>
      <c r="CLA103" s="103"/>
      <c r="CLF103" s="102"/>
      <c r="CLG103" s="102"/>
      <c r="CLH103" s="103"/>
      <c r="CLM103" s="102"/>
      <c r="CLN103" s="102"/>
      <c r="CLO103" s="103"/>
      <c r="CLT103" s="102"/>
      <c r="CLU103" s="102"/>
      <c r="CLV103" s="103"/>
      <c r="CMA103" s="102"/>
      <c r="CMB103" s="102"/>
      <c r="CMC103" s="103"/>
      <c r="CMH103" s="102"/>
      <c r="CMI103" s="102"/>
      <c r="CMJ103" s="103"/>
      <c r="CMO103" s="102"/>
      <c r="CMP103" s="102"/>
      <c r="CMQ103" s="103"/>
      <c r="CMV103" s="102"/>
      <c r="CMW103" s="102"/>
      <c r="CMX103" s="103"/>
      <c r="CNC103" s="102"/>
      <c r="CND103" s="102"/>
      <c r="CNE103" s="103"/>
      <c r="CNJ103" s="102"/>
      <c r="CNK103" s="102"/>
      <c r="CNL103" s="103"/>
      <c r="CNQ103" s="102"/>
      <c r="CNR103" s="102"/>
      <c r="CNS103" s="103"/>
      <c r="CNX103" s="102"/>
      <c r="CNY103" s="102"/>
      <c r="CNZ103" s="103"/>
      <c r="COE103" s="102"/>
      <c r="COF103" s="102"/>
      <c r="COG103" s="103"/>
      <c r="COL103" s="102"/>
      <c r="COM103" s="102"/>
      <c r="CON103" s="103"/>
      <c r="COS103" s="102"/>
      <c r="COT103" s="102"/>
      <c r="COU103" s="103"/>
      <c r="COZ103" s="102"/>
      <c r="CPA103" s="102"/>
      <c r="CPB103" s="103"/>
      <c r="CPG103" s="102"/>
      <c r="CPH103" s="102"/>
      <c r="CPI103" s="103"/>
      <c r="CPN103" s="102"/>
      <c r="CPO103" s="102"/>
      <c r="CPP103" s="103"/>
      <c r="CPU103" s="102"/>
      <c r="CPV103" s="102"/>
      <c r="CPW103" s="103"/>
      <c r="CQB103" s="102"/>
      <c r="CQC103" s="102"/>
      <c r="CQD103" s="103"/>
      <c r="CQI103" s="102"/>
      <c r="CQJ103" s="102"/>
      <c r="CQK103" s="103"/>
      <c r="CQP103" s="102"/>
      <c r="CQQ103" s="102"/>
      <c r="CQR103" s="103"/>
      <c r="CQW103" s="102"/>
      <c r="CQX103" s="102"/>
      <c r="CQY103" s="103"/>
      <c r="CRD103" s="102"/>
      <c r="CRE103" s="102"/>
      <c r="CRF103" s="103"/>
      <c r="CRK103" s="102"/>
      <c r="CRL103" s="102"/>
      <c r="CRM103" s="103"/>
      <c r="CRR103" s="102"/>
      <c r="CRS103" s="102"/>
      <c r="CRT103" s="103"/>
      <c r="CRY103" s="102"/>
      <c r="CRZ103" s="102"/>
      <c r="CSA103" s="103"/>
      <c r="CSF103" s="102"/>
      <c r="CSG103" s="102"/>
      <c r="CSH103" s="103"/>
      <c r="CSM103" s="102"/>
      <c r="CSN103" s="102"/>
      <c r="CSO103" s="103"/>
      <c r="CST103" s="102"/>
      <c r="CSU103" s="102"/>
      <c r="CSV103" s="103"/>
      <c r="CTA103" s="102"/>
      <c r="CTB103" s="102"/>
      <c r="CTC103" s="103"/>
      <c r="CTH103" s="102"/>
      <c r="CTI103" s="102"/>
      <c r="CTJ103" s="103"/>
      <c r="CTO103" s="102"/>
      <c r="CTP103" s="102"/>
      <c r="CTQ103" s="103"/>
      <c r="CTV103" s="102"/>
      <c r="CTW103" s="102"/>
      <c r="CTX103" s="103"/>
      <c r="CUC103" s="102"/>
      <c r="CUD103" s="102"/>
      <c r="CUE103" s="103"/>
      <c r="CUJ103" s="102"/>
      <c r="CUK103" s="102"/>
      <c r="CUL103" s="103"/>
      <c r="CUQ103" s="102"/>
      <c r="CUR103" s="102"/>
      <c r="CUS103" s="103"/>
      <c r="CUX103" s="102"/>
      <c r="CUY103" s="102"/>
      <c r="CUZ103" s="103"/>
      <c r="CVE103" s="102"/>
      <c r="CVF103" s="102"/>
      <c r="CVG103" s="103"/>
      <c r="CVL103" s="102"/>
      <c r="CVM103" s="102"/>
      <c r="CVN103" s="103"/>
      <c r="CVS103" s="102"/>
      <c r="CVT103" s="102"/>
      <c r="CVU103" s="103"/>
      <c r="CVZ103" s="102"/>
      <c r="CWA103" s="102"/>
      <c r="CWB103" s="103"/>
      <c r="CWG103" s="102"/>
      <c r="CWH103" s="102"/>
      <c r="CWI103" s="103"/>
      <c r="CWN103" s="102"/>
      <c r="CWO103" s="102"/>
      <c r="CWP103" s="103"/>
      <c r="CWU103" s="102"/>
      <c r="CWV103" s="102"/>
      <c r="CWW103" s="103"/>
      <c r="CXB103" s="102"/>
      <c r="CXC103" s="102"/>
      <c r="CXD103" s="103"/>
      <c r="CXI103" s="102"/>
      <c r="CXJ103" s="102"/>
      <c r="CXK103" s="103"/>
      <c r="CXP103" s="102"/>
      <c r="CXQ103" s="102"/>
      <c r="CXR103" s="103"/>
      <c r="CXW103" s="102"/>
      <c r="CXX103" s="102"/>
      <c r="CXY103" s="103"/>
      <c r="CYD103" s="102"/>
      <c r="CYE103" s="102"/>
      <c r="CYF103" s="103"/>
      <c r="CYK103" s="102"/>
      <c r="CYL103" s="102"/>
      <c r="CYM103" s="103"/>
      <c r="CYR103" s="102"/>
      <c r="CYS103" s="102"/>
      <c r="CYT103" s="103"/>
      <c r="CYY103" s="102"/>
      <c r="CYZ103" s="102"/>
      <c r="CZA103" s="103"/>
      <c r="CZF103" s="102"/>
      <c r="CZG103" s="102"/>
      <c r="CZH103" s="103"/>
      <c r="CZM103" s="102"/>
      <c r="CZN103" s="102"/>
      <c r="CZO103" s="103"/>
      <c r="CZT103" s="102"/>
      <c r="CZU103" s="102"/>
      <c r="CZV103" s="103"/>
      <c r="DAA103" s="102"/>
      <c r="DAB103" s="102"/>
      <c r="DAC103" s="103"/>
      <c r="DAH103" s="102"/>
      <c r="DAI103" s="102"/>
      <c r="DAJ103" s="103"/>
      <c r="DAO103" s="102"/>
      <c r="DAP103" s="102"/>
      <c r="DAQ103" s="103"/>
      <c r="DAV103" s="102"/>
      <c r="DAW103" s="102"/>
      <c r="DAX103" s="103"/>
      <c r="DBC103" s="102"/>
      <c r="DBD103" s="102"/>
      <c r="DBE103" s="103"/>
      <c r="DBJ103" s="102"/>
      <c r="DBK103" s="102"/>
      <c r="DBL103" s="103"/>
      <c r="DBQ103" s="102"/>
      <c r="DBR103" s="102"/>
      <c r="DBS103" s="103"/>
      <c r="DBX103" s="102"/>
      <c r="DBY103" s="102"/>
      <c r="DBZ103" s="103"/>
      <c r="DCE103" s="102"/>
      <c r="DCF103" s="102"/>
      <c r="DCG103" s="103"/>
      <c r="DCL103" s="102"/>
      <c r="DCM103" s="102"/>
      <c r="DCN103" s="103"/>
      <c r="DCS103" s="102"/>
      <c r="DCT103" s="102"/>
      <c r="DCU103" s="103"/>
      <c r="DCZ103" s="102"/>
      <c r="DDA103" s="102"/>
      <c r="DDB103" s="103"/>
      <c r="DDG103" s="102"/>
      <c r="DDH103" s="102"/>
      <c r="DDI103" s="103"/>
      <c r="DDN103" s="102"/>
      <c r="DDO103" s="102"/>
      <c r="DDP103" s="103"/>
      <c r="DDU103" s="102"/>
      <c r="DDV103" s="102"/>
      <c r="DDW103" s="103"/>
      <c r="DEB103" s="102"/>
      <c r="DEC103" s="102"/>
      <c r="DED103" s="103"/>
      <c r="DEI103" s="102"/>
      <c r="DEJ103" s="102"/>
      <c r="DEK103" s="103"/>
      <c r="DEP103" s="102"/>
      <c r="DEQ103" s="102"/>
      <c r="DER103" s="103"/>
      <c r="DEW103" s="102"/>
      <c r="DEX103" s="102"/>
      <c r="DEY103" s="103"/>
      <c r="DFD103" s="102"/>
      <c r="DFE103" s="102"/>
      <c r="DFF103" s="103"/>
      <c r="DFK103" s="102"/>
      <c r="DFL103" s="102"/>
      <c r="DFM103" s="103"/>
      <c r="DFR103" s="102"/>
      <c r="DFS103" s="102"/>
      <c r="DFT103" s="103"/>
      <c r="DFY103" s="102"/>
      <c r="DFZ103" s="102"/>
      <c r="DGA103" s="103"/>
      <c r="DGF103" s="102"/>
      <c r="DGG103" s="102"/>
      <c r="DGH103" s="103"/>
      <c r="DGM103" s="102"/>
      <c r="DGN103" s="102"/>
      <c r="DGO103" s="103"/>
      <c r="DGT103" s="102"/>
      <c r="DGU103" s="102"/>
      <c r="DGV103" s="103"/>
      <c r="DHA103" s="102"/>
      <c r="DHB103" s="102"/>
      <c r="DHC103" s="103"/>
      <c r="DHH103" s="102"/>
      <c r="DHI103" s="102"/>
      <c r="DHJ103" s="103"/>
      <c r="DHO103" s="102"/>
      <c r="DHP103" s="102"/>
      <c r="DHQ103" s="103"/>
      <c r="DHV103" s="102"/>
      <c r="DHW103" s="102"/>
      <c r="DHX103" s="103"/>
      <c r="DIC103" s="102"/>
      <c r="DID103" s="102"/>
      <c r="DIE103" s="103"/>
      <c r="DIJ103" s="102"/>
      <c r="DIK103" s="102"/>
      <c r="DIL103" s="103"/>
      <c r="DIQ103" s="102"/>
      <c r="DIR103" s="102"/>
      <c r="DIS103" s="103"/>
      <c r="DIX103" s="102"/>
      <c r="DIY103" s="102"/>
      <c r="DIZ103" s="103"/>
      <c r="DJE103" s="102"/>
      <c r="DJF103" s="102"/>
      <c r="DJG103" s="103"/>
      <c r="DJL103" s="102"/>
      <c r="DJM103" s="102"/>
      <c r="DJN103" s="103"/>
      <c r="DJS103" s="102"/>
      <c r="DJT103" s="102"/>
      <c r="DJU103" s="103"/>
      <c r="DJZ103" s="102"/>
      <c r="DKA103" s="102"/>
      <c r="DKB103" s="103"/>
      <c r="DKG103" s="102"/>
      <c r="DKH103" s="102"/>
      <c r="DKI103" s="103"/>
      <c r="DKN103" s="102"/>
      <c r="DKO103" s="102"/>
      <c r="DKP103" s="103"/>
      <c r="DKU103" s="102"/>
      <c r="DKV103" s="102"/>
      <c r="DKW103" s="103"/>
      <c r="DLB103" s="102"/>
      <c r="DLC103" s="102"/>
      <c r="DLD103" s="103"/>
      <c r="DLI103" s="102"/>
      <c r="DLJ103" s="102"/>
      <c r="DLK103" s="103"/>
      <c r="DLP103" s="102"/>
      <c r="DLQ103" s="102"/>
      <c r="DLR103" s="103"/>
      <c r="DLW103" s="102"/>
      <c r="DLX103" s="102"/>
      <c r="DLY103" s="103"/>
      <c r="DMD103" s="102"/>
      <c r="DME103" s="102"/>
      <c r="DMF103" s="103"/>
      <c r="DMK103" s="102"/>
      <c r="DML103" s="102"/>
      <c r="DMM103" s="103"/>
      <c r="DMR103" s="102"/>
      <c r="DMS103" s="102"/>
      <c r="DMT103" s="103"/>
      <c r="DMY103" s="102"/>
      <c r="DMZ103" s="102"/>
      <c r="DNA103" s="103"/>
      <c r="DNF103" s="102"/>
      <c r="DNG103" s="102"/>
      <c r="DNH103" s="103"/>
      <c r="DNM103" s="102"/>
      <c r="DNN103" s="102"/>
      <c r="DNO103" s="103"/>
      <c r="DNT103" s="102"/>
      <c r="DNU103" s="102"/>
      <c r="DNV103" s="103"/>
      <c r="DOA103" s="102"/>
      <c r="DOB103" s="102"/>
      <c r="DOC103" s="103"/>
      <c r="DOH103" s="102"/>
      <c r="DOI103" s="102"/>
      <c r="DOJ103" s="103"/>
      <c r="DOO103" s="102"/>
      <c r="DOP103" s="102"/>
      <c r="DOQ103" s="103"/>
      <c r="DOV103" s="102"/>
      <c r="DOW103" s="102"/>
      <c r="DOX103" s="103"/>
      <c r="DPC103" s="102"/>
      <c r="DPD103" s="102"/>
      <c r="DPE103" s="103"/>
      <c r="DPJ103" s="102"/>
      <c r="DPK103" s="102"/>
      <c r="DPL103" s="103"/>
      <c r="DPQ103" s="102"/>
      <c r="DPR103" s="102"/>
      <c r="DPS103" s="103"/>
      <c r="DPX103" s="102"/>
      <c r="DPY103" s="102"/>
      <c r="DPZ103" s="103"/>
      <c r="DQE103" s="102"/>
      <c r="DQF103" s="102"/>
      <c r="DQG103" s="103"/>
      <c r="DQL103" s="102"/>
      <c r="DQM103" s="102"/>
      <c r="DQN103" s="103"/>
      <c r="DQS103" s="102"/>
      <c r="DQT103" s="102"/>
      <c r="DQU103" s="103"/>
      <c r="DQZ103" s="102"/>
      <c r="DRA103" s="102"/>
      <c r="DRB103" s="103"/>
      <c r="DRG103" s="102"/>
      <c r="DRH103" s="102"/>
      <c r="DRI103" s="103"/>
      <c r="DRN103" s="102"/>
      <c r="DRO103" s="102"/>
      <c r="DRP103" s="103"/>
      <c r="DRU103" s="102"/>
      <c r="DRV103" s="102"/>
      <c r="DRW103" s="103"/>
      <c r="DSB103" s="102"/>
      <c r="DSC103" s="102"/>
      <c r="DSD103" s="103"/>
      <c r="DSI103" s="102"/>
      <c r="DSJ103" s="102"/>
      <c r="DSK103" s="103"/>
      <c r="DSP103" s="102"/>
      <c r="DSQ103" s="102"/>
      <c r="DSR103" s="103"/>
      <c r="DSW103" s="102"/>
      <c r="DSX103" s="102"/>
      <c r="DSY103" s="103"/>
      <c r="DTD103" s="102"/>
      <c r="DTE103" s="102"/>
      <c r="DTF103" s="103"/>
      <c r="DTK103" s="102"/>
      <c r="DTL103" s="102"/>
      <c r="DTM103" s="103"/>
      <c r="DTR103" s="102"/>
      <c r="DTS103" s="102"/>
      <c r="DTT103" s="103"/>
      <c r="DTY103" s="102"/>
      <c r="DTZ103" s="102"/>
      <c r="DUA103" s="103"/>
      <c r="DUF103" s="102"/>
      <c r="DUG103" s="102"/>
      <c r="DUH103" s="103"/>
      <c r="DUM103" s="102"/>
      <c r="DUN103" s="102"/>
      <c r="DUO103" s="103"/>
      <c r="DUT103" s="102"/>
      <c r="DUU103" s="102"/>
      <c r="DUV103" s="103"/>
      <c r="DVA103" s="102"/>
      <c r="DVB103" s="102"/>
      <c r="DVC103" s="103"/>
      <c r="DVH103" s="102"/>
      <c r="DVI103" s="102"/>
      <c r="DVJ103" s="103"/>
      <c r="DVO103" s="102"/>
      <c r="DVP103" s="102"/>
      <c r="DVQ103" s="103"/>
      <c r="DVV103" s="102"/>
      <c r="DVW103" s="102"/>
      <c r="DVX103" s="103"/>
      <c r="DWC103" s="102"/>
      <c r="DWD103" s="102"/>
      <c r="DWE103" s="103"/>
      <c r="DWJ103" s="102"/>
      <c r="DWK103" s="102"/>
      <c r="DWL103" s="103"/>
      <c r="DWQ103" s="102"/>
      <c r="DWR103" s="102"/>
      <c r="DWS103" s="103"/>
      <c r="DWX103" s="102"/>
      <c r="DWY103" s="102"/>
      <c r="DWZ103" s="103"/>
      <c r="DXE103" s="102"/>
      <c r="DXF103" s="102"/>
      <c r="DXG103" s="103"/>
      <c r="DXL103" s="102"/>
      <c r="DXM103" s="102"/>
      <c r="DXN103" s="103"/>
      <c r="DXS103" s="102"/>
      <c r="DXT103" s="102"/>
      <c r="DXU103" s="103"/>
      <c r="DXZ103" s="102"/>
      <c r="DYA103" s="102"/>
      <c r="DYB103" s="103"/>
      <c r="DYG103" s="102"/>
      <c r="DYH103" s="102"/>
      <c r="DYI103" s="103"/>
      <c r="DYN103" s="102"/>
      <c r="DYO103" s="102"/>
      <c r="DYP103" s="103"/>
      <c r="DYU103" s="102"/>
      <c r="DYV103" s="102"/>
      <c r="DYW103" s="103"/>
      <c r="DZB103" s="102"/>
      <c r="DZC103" s="102"/>
      <c r="DZD103" s="103"/>
      <c r="DZI103" s="102"/>
      <c r="DZJ103" s="102"/>
      <c r="DZK103" s="103"/>
      <c r="DZP103" s="102"/>
      <c r="DZQ103" s="102"/>
      <c r="DZR103" s="103"/>
      <c r="DZW103" s="102"/>
      <c r="DZX103" s="102"/>
      <c r="DZY103" s="103"/>
      <c r="EAD103" s="102"/>
      <c r="EAE103" s="102"/>
      <c r="EAF103" s="103"/>
      <c r="EAK103" s="102"/>
      <c r="EAL103" s="102"/>
      <c r="EAM103" s="103"/>
      <c r="EAR103" s="102"/>
      <c r="EAS103" s="102"/>
      <c r="EAT103" s="103"/>
      <c r="EAY103" s="102"/>
      <c r="EAZ103" s="102"/>
      <c r="EBA103" s="103"/>
      <c r="EBF103" s="102"/>
      <c r="EBG103" s="102"/>
      <c r="EBH103" s="103"/>
      <c r="EBM103" s="102"/>
      <c r="EBN103" s="102"/>
      <c r="EBO103" s="103"/>
      <c r="EBT103" s="102"/>
      <c r="EBU103" s="102"/>
      <c r="EBV103" s="103"/>
      <c r="ECA103" s="102"/>
      <c r="ECB103" s="102"/>
      <c r="ECC103" s="103"/>
      <c r="ECH103" s="102"/>
      <c r="ECI103" s="102"/>
      <c r="ECJ103" s="103"/>
      <c r="ECO103" s="102"/>
      <c r="ECP103" s="102"/>
      <c r="ECQ103" s="103"/>
      <c r="ECV103" s="102"/>
      <c r="ECW103" s="102"/>
      <c r="ECX103" s="103"/>
      <c r="EDC103" s="102"/>
      <c r="EDD103" s="102"/>
      <c r="EDE103" s="103"/>
      <c r="EDJ103" s="102"/>
      <c r="EDK103" s="102"/>
      <c r="EDL103" s="103"/>
      <c r="EDQ103" s="102"/>
      <c r="EDR103" s="102"/>
      <c r="EDS103" s="103"/>
      <c r="EDX103" s="102"/>
      <c r="EDY103" s="102"/>
      <c r="EDZ103" s="103"/>
      <c r="EEE103" s="102"/>
      <c r="EEF103" s="102"/>
      <c r="EEG103" s="103"/>
      <c r="EEL103" s="102"/>
      <c r="EEM103" s="102"/>
      <c r="EEN103" s="103"/>
      <c r="EES103" s="102"/>
      <c r="EET103" s="102"/>
      <c r="EEU103" s="103"/>
      <c r="EEZ103" s="102"/>
      <c r="EFA103" s="102"/>
      <c r="EFB103" s="103"/>
      <c r="EFG103" s="102"/>
      <c r="EFH103" s="102"/>
      <c r="EFI103" s="103"/>
      <c r="EFN103" s="102"/>
      <c r="EFO103" s="102"/>
      <c r="EFP103" s="103"/>
      <c r="EFU103" s="102"/>
      <c r="EFV103" s="102"/>
      <c r="EFW103" s="103"/>
      <c r="EGB103" s="102"/>
      <c r="EGC103" s="102"/>
      <c r="EGD103" s="103"/>
      <c r="EGI103" s="102"/>
      <c r="EGJ103" s="102"/>
      <c r="EGK103" s="103"/>
      <c r="EGP103" s="102"/>
      <c r="EGQ103" s="102"/>
      <c r="EGR103" s="103"/>
      <c r="EGW103" s="102"/>
      <c r="EGX103" s="102"/>
      <c r="EGY103" s="103"/>
      <c r="EHD103" s="102"/>
      <c r="EHE103" s="102"/>
      <c r="EHF103" s="103"/>
      <c r="EHK103" s="102"/>
      <c r="EHL103" s="102"/>
      <c r="EHM103" s="103"/>
      <c r="EHR103" s="102"/>
      <c r="EHS103" s="102"/>
      <c r="EHT103" s="103"/>
      <c r="EHY103" s="102"/>
      <c r="EHZ103" s="102"/>
      <c r="EIA103" s="103"/>
      <c r="EIF103" s="102"/>
      <c r="EIG103" s="102"/>
      <c r="EIH103" s="103"/>
      <c r="EIM103" s="102"/>
      <c r="EIN103" s="102"/>
      <c r="EIO103" s="103"/>
      <c r="EIT103" s="102"/>
      <c r="EIU103" s="102"/>
      <c r="EIV103" s="103"/>
      <c r="EJA103" s="102"/>
      <c r="EJB103" s="102"/>
      <c r="EJC103" s="103"/>
      <c r="EJH103" s="102"/>
      <c r="EJI103" s="102"/>
      <c r="EJJ103" s="103"/>
      <c r="EJO103" s="102"/>
      <c r="EJP103" s="102"/>
      <c r="EJQ103" s="103"/>
      <c r="EJV103" s="102"/>
      <c r="EJW103" s="102"/>
      <c r="EJX103" s="103"/>
      <c r="EKC103" s="102"/>
      <c r="EKD103" s="102"/>
      <c r="EKE103" s="103"/>
      <c r="EKJ103" s="102"/>
      <c r="EKK103" s="102"/>
      <c r="EKL103" s="103"/>
      <c r="EKQ103" s="102"/>
      <c r="EKR103" s="102"/>
      <c r="EKS103" s="103"/>
      <c r="EKX103" s="102"/>
      <c r="EKY103" s="102"/>
      <c r="EKZ103" s="103"/>
      <c r="ELE103" s="102"/>
      <c r="ELF103" s="102"/>
      <c r="ELG103" s="103"/>
      <c r="ELL103" s="102"/>
      <c r="ELM103" s="102"/>
      <c r="ELN103" s="103"/>
      <c r="ELS103" s="102"/>
      <c r="ELT103" s="102"/>
      <c r="ELU103" s="103"/>
      <c r="ELZ103" s="102"/>
      <c r="EMA103" s="102"/>
      <c r="EMB103" s="103"/>
      <c r="EMG103" s="102"/>
      <c r="EMH103" s="102"/>
      <c r="EMI103" s="103"/>
      <c r="EMN103" s="102"/>
      <c r="EMO103" s="102"/>
      <c r="EMP103" s="103"/>
      <c r="EMU103" s="102"/>
      <c r="EMV103" s="102"/>
      <c r="EMW103" s="103"/>
      <c r="ENB103" s="102"/>
      <c r="ENC103" s="102"/>
      <c r="END103" s="103"/>
      <c r="ENI103" s="102"/>
      <c r="ENJ103" s="102"/>
      <c r="ENK103" s="103"/>
      <c r="ENP103" s="102"/>
      <c r="ENQ103" s="102"/>
      <c r="ENR103" s="103"/>
      <c r="ENW103" s="102"/>
      <c r="ENX103" s="102"/>
      <c r="ENY103" s="103"/>
      <c r="EOD103" s="102"/>
      <c r="EOE103" s="102"/>
      <c r="EOF103" s="103"/>
      <c r="EOK103" s="102"/>
      <c r="EOL103" s="102"/>
      <c r="EOM103" s="103"/>
      <c r="EOR103" s="102"/>
      <c r="EOS103" s="102"/>
      <c r="EOT103" s="103"/>
      <c r="EOY103" s="102"/>
      <c r="EOZ103" s="102"/>
      <c r="EPA103" s="103"/>
      <c r="EPF103" s="102"/>
      <c r="EPG103" s="102"/>
      <c r="EPH103" s="103"/>
      <c r="EPM103" s="102"/>
      <c r="EPN103" s="102"/>
      <c r="EPO103" s="103"/>
      <c r="EPT103" s="102"/>
      <c r="EPU103" s="102"/>
      <c r="EPV103" s="103"/>
      <c r="EQA103" s="102"/>
      <c r="EQB103" s="102"/>
      <c r="EQC103" s="103"/>
      <c r="EQH103" s="102"/>
      <c r="EQI103" s="102"/>
      <c r="EQJ103" s="103"/>
      <c r="EQO103" s="102"/>
      <c r="EQP103" s="102"/>
      <c r="EQQ103" s="103"/>
      <c r="EQV103" s="102"/>
      <c r="EQW103" s="102"/>
      <c r="EQX103" s="103"/>
      <c r="ERC103" s="102"/>
      <c r="ERD103" s="102"/>
      <c r="ERE103" s="103"/>
      <c r="ERJ103" s="102"/>
      <c r="ERK103" s="102"/>
      <c r="ERL103" s="103"/>
      <c r="ERQ103" s="102"/>
      <c r="ERR103" s="102"/>
      <c r="ERS103" s="103"/>
      <c r="ERX103" s="102"/>
      <c r="ERY103" s="102"/>
      <c r="ERZ103" s="103"/>
      <c r="ESE103" s="102"/>
      <c r="ESF103" s="102"/>
      <c r="ESG103" s="103"/>
      <c r="ESL103" s="102"/>
      <c r="ESM103" s="102"/>
      <c r="ESN103" s="103"/>
      <c r="ESS103" s="102"/>
      <c r="EST103" s="102"/>
      <c r="ESU103" s="103"/>
      <c r="ESZ103" s="102"/>
      <c r="ETA103" s="102"/>
      <c r="ETB103" s="103"/>
      <c r="ETG103" s="102"/>
      <c r="ETH103" s="102"/>
      <c r="ETI103" s="103"/>
      <c r="ETN103" s="102"/>
      <c r="ETO103" s="102"/>
      <c r="ETP103" s="103"/>
      <c r="ETU103" s="102"/>
      <c r="ETV103" s="102"/>
      <c r="ETW103" s="103"/>
      <c r="EUB103" s="102"/>
      <c r="EUC103" s="102"/>
      <c r="EUD103" s="103"/>
      <c r="EUI103" s="102"/>
      <c r="EUJ103" s="102"/>
      <c r="EUK103" s="103"/>
      <c r="EUP103" s="102"/>
      <c r="EUQ103" s="102"/>
      <c r="EUR103" s="103"/>
      <c r="EUW103" s="102"/>
      <c r="EUX103" s="102"/>
      <c r="EUY103" s="103"/>
      <c r="EVD103" s="102"/>
      <c r="EVE103" s="102"/>
      <c r="EVF103" s="103"/>
      <c r="EVK103" s="102"/>
      <c r="EVL103" s="102"/>
      <c r="EVM103" s="103"/>
      <c r="EVR103" s="102"/>
      <c r="EVS103" s="102"/>
      <c r="EVT103" s="103"/>
      <c r="EVY103" s="102"/>
      <c r="EVZ103" s="102"/>
      <c r="EWA103" s="103"/>
      <c r="EWF103" s="102"/>
      <c r="EWG103" s="102"/>
      <c r="EWH103" s="103"/>
      <c r="EWM103" s="102"/>
      <c r="EWN103" s="102"/>
      <c r="EWO103" s="103"/>
      <c r="EWT103" s="102"/>
      <c r="EWU103" s="102"/>
      <c r="EWV103" s="103"/>
      <c r="EXA103" s="102"/>
      <c r="EXB103" s="102"/>
      <c r="EXC103" s="103"/>
      <c r="EXH103" s="102"/>
      <c r="EXI103" s="102"/>
      <c r="EXJ103" s="103"/>
      <c r="EXO103" s="102"/>
      <c r="EXP103" s="102"/>
      <c r="EXQ103" s="103"/>
      <c r="EXV103" s="102"/>
      <c r="EXW103" s="102"/>
      <c r="EXX103" s="103"/>
      <c r="EYC103" s="102"/>
      <c r="EYD103" s="102"/>
      <c r="EYE103" s="103"/>
      <c r="EYJ103" s="102"/>
      <c r="EYK103" s="102"/>
      <c r="EYL103" s="103"/>
      <c r="EYQ103" s="102"/>
      <c r="EYR103" s="102"/>
      <c r="EYS103" s="103"/>
      <c r="EYX103" s="102"/>
      <c r="EYY103" s="102"/>
      <c r="EYZ103" s="103"/>
      <c r="EZE103" s="102"/>
      <c r="EZF103" s="102"/>
      <c r="EZG103" s="103"/>
      <c r="EZL103" s="102"/>
      <c r="EZM103" s="102"/>
      <c r="EZN103" s="103"/>
      <c r="EZS103" s="102"/>
      <c r="EZT103" s="102"/>
      <c r="EZU103" s="103"/>
      <c r="EZZ103" s="102"/>
      <c r="FAA103" s="102"/>
      <c r="FAB103" s="103"/>
      <c r="FAG103" s="102"/>
      <c r="FAH103" s="102"/>
      <c r="FAI103" s="103"/>
      <c r="FAN103" s="102"/>
      <c r="FAO103" s="102"/>
      <c r="FAP103" s="103"/>
      <c r="FAU103" s="102"/>
      <c r="FAV103" s="102"/>
      <c r="FAW103" s="103"/>
      <c r="FBB103" s="102"/>
      <c r="FBC103" s="102"/>
      <c r="FBD103" s="103"/>
      <c r="FBI103" s="102"/>
      <c r="FBJ103" s="102"/>
      <c r="FBK103" s="103"/>
      <c r="FBP103" s="102"/>
      <c r="FBQ103" s="102"/>
      <c r="FBR103" s="103"/>
      <c r="FBW103" s="102"/>
      <c r="FBX103" s="102"/>
      <c r="FBY103" s="103"/>
      <c r="FCD103" s="102"/>
      <c r="FCE103" s="102"/>
      <c r="FCF103" s="103"/>
      <c r="FCK103" s="102"/>
      <c r="FCL103" s="102"/>
      <c r="FCM103" s="103"/>
      <c r="FCR103" s="102"/>
      <c r="FCS103" s="102"/>
      <c r="FCT103" s="103"/>
      <c r="FCY103" s="102"/>
      <c r="FCZ103" s="102"/>
      <c r="FDA103" s="103"/>
      <c r="FDF103" s="102"/>
      <c r="FDG103" s="102"/>
      <c r="FDH103" s="103"/>
      <c r="FDM103" s="102"/>
      <c r="FDN103" s="102"/>
      <c r="FDO103" s="103"/>
      <c r="FDT103" s="102"/>
      <c r="FDU103" s="102"/>
      <c r="FDV103" s="103"/>
      <c r="FEA103" s="102"/>
      <c r="FEB103" s="102"/>
      <c r="FEC103" s="103"/>
      <c r="FEH103" s="102"/>
      <c r="FEI103" s="102"/>
      <c r="FEJ103" s="103"/>
      <c r="FEO103" s="102"/>
      <c r="FEP103" s="102"/>
      <c r="FEQ103" s="103"/>
      <c r="FEV103" s="102"/>
      <c r="FEW103" s="102"/>
      <c r="FEX103" s="103"/>
      <c r="FFC103" s="102"/>
      <c r="FFD103" s="102"/>
      <c r="FFE103" s="103"/>
      <c r="FFJ103" s="102"/>
      <c r="FFK103" s="102"/>
      <c r="FFL103" s="103"/>
      <c r="FFQ103" s="102"/>
      <c r="FFR103" s="102"/>
      <c r="FFS103" s="103"/>
      <c r="FFX103" s="102"/>
      <c r="FFY103" s="102"/>
      <c r="FFZ103" s="103"/>
      <c r="FGE103" s="102"/>
      <c r="FGF103" s="102"/>
      <c r="FGG103" s="103"/>
      <c r="FGL103" s="102"/>
      <c r="FGM103" s="102"/>
      <c r="FGN103" s="103"/>
      <c r="FGS103" s="102"/>
      <c r="FGT103" s="102"/>
      <c r="FGU103" s="103"/>
      <c r="FGZ103" s="102"/>
      <c r="FHA103" s="102"/>
      <c r="FHB103" s="103"/>
      <c r="FHG103" s="102"/>
      <c r="FHH103" s="102"/>
      <c r="FHI103" s="103"/>
      <c r="FHN103" s="102"/>
      <c r="FHO103" s="102"/>
      <c r="FHP103" s="103"/>
      <c r="FHU103" s="102"/>
      <c r="FHV103" s="102"/>
      <c r="FHW103" s="103"/>
      <c r="FIB103" s="102"/>
      <c r="FIC103" s="102"/>
      <c r="FID103" s="103"/>
      <c r="FII103" s="102"/>
      <c r="FIJ103" s="102"/>
      <c r="FIK103" s="103"/>
      <c r="FIP103" s="102"/>
      <c r="FIQ103" s="102"/>
      <c r="FIR103" s="103"/>
      <c r="FIW103" s="102"/>
      <c r="FIX103" s="102"/>
      <c r="FIY103" s="103"/>
      <c r="FJD103" s="102"/>
      <c r="FJE103" s="102"/>
      <c r="FJF103" s="103"/>
      <c r="FJK103" s="102"/>
      <c r="FJL103" s="102"/>
      <c r="FJM103" s="103"/>
      <c r="FJR103" s="102"/>
      <c r="FJS103" s="102"/>
      <c r="FJT103" s="103"/>
      <c r="FJY103" s="102"/>
      <c r="FJZ103" s="102"/>
      <c r="FKA103" s="103"/>
      <c r="FKF103" s="102"/>
      <c r="FKG103" s="102"/>
      <c r="FKH103" s="103"/>
      <c r="FKM103" s="102"/>
      <c r="FKN103" s="102"/>
      <c r="FKO103" s="103"/>
      <c r="FKT103" s="102"/>
      <c r="FKU103" s="102"/>
      <c r="FKV103" s="103"/>
      <c r="FLA103" s="102"/>
      <c r="FLB103" s="102"/>
      <c r="FLC103" s="103"/>
      <c r="FLH103" s="102"/>
      <c r="FLI103" s="102"/>
      <c r="FLJ103" s="103"/>
      <c r="FLO103" s="102"/>
      <c r="FLP103" s="102"/>
      <c r="FLQ103" s="103"/>
      <c r="FLV103" s="102"/>
      <c r="FLW103" s="102"/>
      <c r="FLX103" s="103"/>
      <c r="FMC103" s="102"/>
      <c r="FMD103" s="102"/>
      <c r="FME103" s="103"/>
      <c r="FMJ103" s="102"/>
      <c r="FMK103" s="102"/>
      <c r="FML103" s="103"/>
      <c r="FMQ103" s="102"/>
      <c r="FMR103" s="102"/>
      <c r="FMS103" s="103"/>
      <c r="FMX103" s="102"/>
      <c r="FMY103" s="102"/>
      <c r="FMZ103" s="103"/>
      <c r="FNE103" s="102"/>
      <c r="FNF103" s="102"/>
      <c r="FNG103" s="103"/>
      <c r="FNL103" s="102"/>
      <c r="FNM103" s="102"/>
      <c r="FNN103" s="103"/>
      <c r="FNS103" s="102"/>
      <c r="FNT103" s="102"/>
      <c r="FNU103" s="103"/>
      <c r="FNZ103" s="102"/>
      <c r="FOA103" s="102"/>
      <c r="FOB103" s="103"/>
      <c r="FOG103" s="102"/>
      <c r="FOH103" s="102"/>
      <c r="FOI103" s="103"/>
      <c r="FON103" s="102"/>
      <c r="FOO103" s="102"/>
      <c r="FOP103" s="103"/>
      <c r="FOU103" s="102"/>
      <c r="FOV103" s="102"/>
      <c r="FOW103" s="103"/>
      <c r="FPB103" s="102"/>
      <c r="FPC103" s="102"/>
      <c r="FPD103" s="103"/>
      <c r="FPI103" s="102"/>
      <c r="FPJ103" s="102"/>
      <c r="FPK103" s="103"/>
      <c r="FPP103" s="102"/>
      <c r="FPQ103" s="102"/>
      <c r="FPR103" s="103"/>
      <c r="FPW103" s="102"/>
      <c r="FPX103" s="102"/>
      <c r="FPY103" s="103"/>
      <c r="FQD103" s="102"/>
      <c r="FQE103" s="102"/>
      <c r="FQF103" s="103"/>
      <c r="FQK103" s="102"/>
      <c r="FQL103" s="102"/>
      <c r="FQM103" s="103"/>
      <c r="FQR103" s="102"/>
      <c r="FQS103" s="102"/>
      <c r="FQT103" s="103"/>
      <c r="FQY103" s="102"/>
      <c r="FQZ103" s="102"/>
      <c r="FRA103" s="103"/>
      <c r="FRF103" s="102"/>
      <c r="FRG103" s="102"/>
      <c r="FRH103" s="103"/>
      <c r="FRM103" s="102"/>
      <c r="FRN103" s="102"/>
      <c r="FRO103" s="103"/>
      <c r="FRT103" s="102"/>
      <c r="FRU103" s="102"/>
      <c r="FRV103" s="103"/>
      <c r="FSA103" s="102"/>
      <c r="FSB103" s="102"/>
      <c r="FSC103" s="103"/>
      <c r="FSH103" s="102"/>
      <c r="FSI103" s="102"/>
      <c r="FSJ103" s="103"/>
      <c r="FSO103" s="102"/>
      <c r="FSP103" s="102"/>
      <c r="FSQ103" s="103"/>
      <c r="FSV103" s="102"/>
      <c r="FSW103" s="102"/>
      <c r="FSX103" s="103"/>
      <c r="FTC103" s="102"/>
      <c r="FTD103" s="102"/>
      <c r="FTE103" s="103"/>
      <c r="FTJ103" s="102"/>
      <c r="FTK103" s="102"/>
      <c r="FTL103" s="103"/>
      <c r="FTQ103" s="102"/>
      <c r="FTR103" s="102"/>
      <c r="FTS103" s="103"/>
      <c r="FTX103" s="102"/>
      <c r="FTY103" s="102"/>
      <c r="FTZ103" s="103"/>
      <c r="FUE103" s="102"/>
      <c r="FUF103" s="102"/>
      <c r="FUG103" s="103"/>
      <c r="FUL103" s="102"/>
      <c r="FUM103" s="102"/>
      <c r="FUN103" s="103"/>
      <c r="FUS103" s="102"/>
      <c r="FUT103" s="102"/>
      <c r="FUU103" s="103"/>
      <c r="FUZ103" s="102"/>
      <c r="FVA103" s="102"/>
      <c r="FVB103" s="103"/>
      <c r="FVG103" s="102"/>
      <c r="FVH103" s="102"/>
      <c r="FVI103" s="103"/>
      <c r="FVN103" s="102"/>
      <c r="FVO103" s="102"/>
      <c r="FVP103" s="103"/>
      <c r="FVU103" s="102"/>
      <c r="FVV103" s="102"/>
      <c r="FVW103" s="103"/>
      <c r="FWB103" s="102"/>
      <c r="FWC103" s="102"/>
      <c r="FWD103" s="103"/>
      <c r="FWI103" s="102"/>
      <c r="FWJ103" s="102"/>
      <c r="FWK103" s="103"/>
      <c r="FWP103" s="102"/>
      <c r="FWQ103" s="102"/>
      <c r="FWR103" s="103"/>
      <c r="FWW103" s="102"/>
      <c r="FWX103" s="102"/>
      <c r="FWY103" s="103"/>
      <c r="FXD103" s="102"/>
      <c r="FXE103" s="102"/>
      <c r="FXF103" s="103"/>
      <c r="FXK103" s="102"/>
      <c r="FXL103" s="102"/>
      <c r="FXM103" s="103"/>
      <c r="FXR103" s="102"/>
      <c r="FXS103" s="102"/>
      <c r="FXT103" s="103"/>
      <c r="FXY103" s="102"/>
      <c r="FXZ103" s="102"/>
      <c r="FYA103" s="103"/>
      <c r="FYF103" s="102"/>
      <c r="FYG103" s="102"/>
      <c r="FYH103" s="103"/>
      <c r="FYM103" s="102"/>
      <c r="FYN103" s="102"/>
      <c r="FYO103" s="103"/>
      <c r="FYT103" s="102"/>
      <c r="FYU103" s="102"/>
      <c r="FYV103" s="103"/>
      <c r="FZA103" s="102"/>
      <c r="FZB103" s="102"/>
      <c r="FZC103" s="103"/>
      <c r="FZH103" s="102"/>
      <c r="FZI103" s="102"/>
      <c r="FZJ103" s="103"/>
      <c r="FZO103" s="102"/>
      <c r="FZP103" s="102"/>
      <c r="FZQ103" s="103"/>
      <c r="FZV103" s="102"/>
      <c r="FZW103" s="102"/>
      <c r="FZX103" s="103"/>
      <c r="GAC103" s="102"/>
      <c r="GAD103" s="102"/>
      <c r="GAE103" s="103"/>
      <c r="GAJ103" s="102"/>
      <c r="GAK103" s="102"/>
      <c r="GAL103" s="103"/>
      <c r="GAQ103" s="102"/>
      <c r="GAR103" s="102"/>
      <c r="GAS103" s="103"/>
      <c r="GAX103" s="102"/>
      <c r="GAY103" s="102"/>
      <c r="GAZ103" s="103"/>
      <c r="GBE103" s="102"/>
      <c r="GBF103" s="102"/>
      <c r="GBG103" s="103"/>
      <c r="GBL103" s="102"/>
      <c r="GBM103" s="102"/>
      <c r="GBN103" s="103"/>
      <c r="GBS103" s="102"/>
      <c r="GBT103" s="102"/>
      <c r="GBU103" s="103"/>
      <c r="GBZ103" s="102"/>
      <c r="GCA103" s="102"/>
      <c r="GCB103" s="103"/>
      <c r="GCG103" s="102"/>
      <c r="GCH103" s="102"/>
      <c r="GCI103" s="103"/>
      <c r="GCN103" s="102"/>
      <c r="GCO103" s="102"/>
      <c r="GCP103" s="103"/>
      <c r="GCU103" s="102"/>
      <c r="GCV103" s="102"/>
      <c r="GCW103" s="103"/>
      <c r="GDB103" s="102"/>
      <c r="GDC103" s="102"/>
      <c r="GDD103" s="103"/>
      <c r="GDI103" s="102"/>
      <c r="GDJ103" s="102"/>
      <c r="GDK103" s="103"/>
      <c r="GDP103" s="102"/>
      <c r="GDQ103" s="102"/>
      <c r="GDR103" s="103"/>
      <c r="GDW103" s="102"/>
      <c r="GDX103" s="102"/>
      <c r="GDY103" s="103"/>
      <c r="GED103" s="102"/>
      <c r="GEE103" s="102"/>
      <c r="GEF103" s="103"/>
      <c r="GEK103" s="102"/>
      <c r="GEL103" s="102"/>
      <c r="GEM103" s="103"/>
      <c r="GER103" s="102"/>
      <c r="GES103" s="102"/>
      <c r="GET103" s="103"/>
      <c r="GEY103" s="102"/>
      <c r="GEZ103" s="102"/>
      <c r="GFA103" s="103"/>
      <c r="GFF103" s="102"/>
      <c r="GFG103" s="102"/>
      <c r="GFH103" s="103"/>
      <c r="GFM103" s="102"/>
      <c r="GFN103" s="102"/>
      <c r="GFO103" s="103"/>
      <c r="GFT103" s="102"/>
      <c r="GFU103" s="102"/>
      <c r="GFV103" s="103"/>
      <c r="GGA103" s="102"/>
      <c r="GGB103" s="102"/>
      <c r="GGC103" s="103"/>
      <c r="GGH103" s="102"/>
      <c r="GGI103" s="102"/>
      <c r="GGJ103" s="103"/>
      <c r="GGO103" s="102"/>
      <c r="GGP103" s="102"/>
      <c r="GGQ103" s="103"/>
      <c r="GGV103" s="102"/>
      <c r="GGW103" s="102"/>
      <c r="GGX103" s="103"/>
      <c r="GHC103" s="102"/>
      <c r="GHD103" s="102"/>
      <c r="GHE103" s="103"/>
      <c r="GHJ103" s="102"/>
      <c r="GHK103" s="102"/>
      <c r="GHL103" s="103"/>
      <c r="GHQ103" s="102"/>
      <c r="GHR103" s="102"/>
      <c r="GHS103" s="103"/>
      <c r="GHX103" s="102"/>
      <c r="GHY103" s="102"/>
      <c r="GHZ103" s="103"/>
      <c r="GIE103" s="102"/>
      <c r="GIF103" s="102"/>
      <c r="GIG103" s="103"/>
      <c r="GIL103" s="102"/>
      <c r="GIM103" s="102"/>
      <c r="GIN103" s="103"/>
      <c r="GIS103" s="102"/>
      <c r="GIT103" s="102"/>
      <c r="GIU103" s="103"/>
      <c r="GIZ103" s="102"/>
      <c r="GJA103" s="102"/>
      <c r="GJB103" s="103"/>
      <c r="GJG103" s="102"/>
      <c r="GJH103" s="102"/>
      <c r="GJI103" s="103"/>
      <c r="GJN103" s="102"/>
      <c r="GJO103" s="102"/>
      <c r="GJP103" s="103"/>
      <c r="GJU103" s="102"/>
      <c r="GJV103" s="102"/>
      <c r="GJW103" s="103"/>
      <c r="GKB103" s="102"/>
      <c r="GKC103" s="102"/>
      <c r="GKD103" s="103"/>
      <c r="GKI103" s="102"/>
      <c r="GKJ103" s="102"/>
      <c r="GKK103" s="103"/>
      <c r="GKP103" s="102"/>
      <c r="GKQ103" s="102"/>
      <c r="GKR103" s="103"/>
      <c r="GKW103" s="102"/>
      <c r="GKX103" s="102"/>
      <c r="GKY103" s="103"/>
      <c r="GLD103" s="102"/>
      <c r="GLE103" s="102"/>
      <c r="GLF103" s="103"/>
      <c r="GLK103" s="102"/>
      <c r="GLL103" s="102"/>
      <c r="GLM103" s="103"/>
      <c r="GLR103" s="102"/>
      <c r="GLS103" s="102"/>
      <c r="GLT103" s="103"/>
      <c r="GLY103" s="102"/>
      <c r="GLZ103" s="102"/>
      <c r="GMA103" s="103"/>
      <c r="GMF103" s="102"/>
      <c r="GMG103" s="102"/>
      <c r="GMH103" s="103"/>
      <c r="GMM103" s="102"/>
      <c r="GMN103" s="102"/>
      <c r="GMO103" s="103"/>
      <c r="GMT103" s="102"/>
      <c r="GMU103" s="102"/>
      <c r="GMV103" s="103"/>
      <c r="GNA103" s="102"/>
      <c r="GNB103" s="102"/>
      <c r="GNC103" s="103"/>
      <c r="GNH103" s="102"/>
      <c r="GNI103" s="102"/>
      <c r="GNJ103" s="103"/>
      <c r="GNO103" s="102"/>
      <c r="GNP103" s="102"/>
      <c r="GNQ103" s="103"/>
      <c r="GNV103" s="102"/>
      <c r="GNW103" s="102"/>
      <c r="GNX103" s="103"/>
      <c r="GOC103" s="102"/>
      <c r="GOD103" s="102"/>
      <c r="GOE103" s="103"/>
      <c r="GOJ103" s="102"/>
      <c r="GOK103" s="102"/>
      <c r="GOL103" s="103"/>
      <c r="GOQ103" s="102"/>
      <c r="GOR103" s="102"/>
      <c r="GOS103" s="103"/>
      <c r="GOX103" s="102"/>
      <c r="GOY103" s="102"/>
      <c r="GOZ103" s="103"/>
      <c r="GPE103" s="102"/>
      <c r="GPF103" s="102"/>
      <c r="GPG103" s="103"/>
      <c r="GPL103" s="102"/>
      <c r="GPM103" s="102"/>
      <c r="GPN103" s="103"/>
      <c r="GPS103" s="102"/>
      <c r="GPT103" s="102"/>
      <c r="GPU103" s="103"/>
      <c r="GPZ103" s="102"/>
      <c r="GQA103" s="102"/>
      <c r="GQB103" s="103"/>
      <c r="GQG103" s="102"/>
      <c r="GQH103" s="102"/>
      <c r="GQI103" s="103"/>
      <c r="GQN103" s="102"/>
      <c r="GQO103" s="102"/>
      <c r="GQP103" s="103"/>
      <c r="GQU103" s="102"/>
      <c r="GQV103" s="102"/>
      <c r="GQW103" s="103"/>
      <c r="GRB103" s="102"/>
      <c r="GRC103" s="102"/>
      <c r="GRD103" s="103"/>
      <c r="GRI103" s="102"/>
      <c r="GRJ103" s="102"/>
      <c r="GRK103" s="103"/>
      <c r="GRP103" s="102"/>
      <c r="GRQ103" s="102"/>
      <c r="GRR103" s="103"/>
      <c r="GRW103" s="102"/>
      <c r="GRX103" s="102"/>
      <c r="GRY103" s="103"/>
      <c r="GSD103" s="102"/>
      <c r="GSE103" s="102"/>
      <c r="GSF103" s="103"/>
      <c r="GSK103" s="102"/>
      <c r="GSL103" s="102"/>
      <c r="GSM103" s="103"/>
      <c r="GSR103" s="102"/>
      <c r="GSS103" s="102"/>
      <c r="GST103" s="103"/>
      <c r="GSY103" s="102"/>
      <c r="GSZ103" s="102"/>
      <c r="GTA103" s="103"/>
      <c r="GTF103" s="102"/>
      <c r="GTG103" s="102"/>
      <c r="GTH103" s="103"/>
      <c r="GTM103" s="102"/>
      <c r="GTN103" s="102"/>
      <c r="GTO103" s="103"/>
      <c r="GTT103" s="102"/>
      <c r="GTU103" s="102"/>
      <c r="GTV103" s="103"/>
      <c r="GUA103" s="102"/>
      <c r="GUB103" s="102"/>
      <c r="GUC103" s="103"/>
      <c r="GUH103" s="102"/>
      <c r="GUI103" s="102"/>
      <c r="GUJ103" s="103"/>
      <c r="GUO103" s="102"/>
      <c r="GUP103" s="102"/>
      <c r="GUQ103" s="103"/>
      <c r="GUV103" s="102"/>
      <c r="GUW103" s="102"/>
      <c r="GUX103" s="103"/>
      <c r="GVC103" s="102"/>
      <c r="GVD103" s="102"/>
      <c r="GVE103" s="103"/>
      <c r="GVJ103" s="102"/>
      <c r="GVK103" s="102"/>
      <c r="GVL103" s="103"/>
      <c r="GVQ103" s="102"/>
      <c r="GVR103" s="102"/>
      <c r="GVS103" s="103"/>
      <c r="GVX103" s="102"/>
      <c r="GVY103" s="102"/>
      <c r="GVZ103" s="103"/>
      <c r="GWE103" s="102"/>
      <c r="GWF103" s="102"/>
      <c r="GWG103" s="103"/>
      <c r="GWL103" s="102"/>
      <c r="GWM103" s="102"/>
      <c r="GWN103" s="103"/>
      <c r="GWS103" s="102"/>
      <c r="GWT103" s="102"/>
      <c r="GWU103" s="103"/>
      <c r="GWZ103" s="102"/>
      <c r="GXA103" s="102"/>
      <c r="GXB103" s="103"/>
      <c r="GXG103" s="102"/>
      <c r="GXH103" s="102"/>
      <c r="GXI103" s="103"/>
      <c r="GXN103" s="102"/>
      <c r="GXO103" s="102"/>
      <c r="GXP103" s="103"/>
      <c r="GXU103" s="102"/>
      <c r="GXV103" s="102"/>
      <c r="GXW103" s="103"/>
      <c r="GYB103" s="102"/>
      <c r="GYC103" s="102"/>
      <c r="GYD103" s="103"/>
      <c r="GYI103" s="102"/>
      <c r="GYJ103" s="102"/>
      <c r="GYK103" s="103"/>
      <c r="GYP103" s="102"/>
      <c r="GYQ103" s="102"/>
      <c r="GYR103" s="103"/>
      <c r="GYW103" s="102"/>
      <c r="GYX103" s="102"/>
      <c r="GYY103" s="103"/>
      <c r="GZD103" s="102"/>
      <c r="GZE103" s="102"/>
      <c r="GZF103" s="103"/>
      <c r="GZK103" s="102"/>
      <c r="GZL103" s="102"/>
      <c r="GZM103" s="103"/>
      <c r="GZR103" s="102"/>
      <c r="GZS103" s="102"/>
      <c r="GZT103" s="103"/>
      <c r="GZY103" s="102"/>
      <c r="GZZ103" s="102"/>
      <c r="HAA103" s="103"/>
      <c r="HAF103" s="102"/>
      <c r="HAG103" s="102"/>
      <c r="HAH103" s="103"/>
      <c r="HAM103" s="102"/>
      <c r="HAN103" s="102"/>
      <c r="HAO103" s="103"/>
      <c r="HAT103" s="102"/>
      <c r="HAU103" s="102"/>
      <c r="HAV103" s="103"/>
      <c r="HBA103" s="102"/>
      <c r="HBB103" s="102"/>
      <c r="HBC103" s="103"/>
      <c r="HBH103" s="102"/>
      <c r="HBI103" s="102"/>
      <c r="HBJ103" s="103"/>
      <c r="HBO103" s="102"/>
      <c r="HBP103" s="102"/>
      <c r="HBQ103" s="103"/>
      <c r="HBV103" s="102"/>
      <c r="HBW103" s="102"/>
      <c r="HBX103" s="103"/>
      <c r="HCC103" s="102"/>
      <c r="HCD103" s="102"/>
      <c r="HCE103" s="103"/>
      <c r="HCJ103" s="102"/>
      <c r="HCK103" s="102"/>
      <c r="HCL103" s="103"/>
      <c r="HCQ103" s="102"/>
      <c r="HCR103" s="102"/>
      <c r="HCS103" s="103"/>
      <c r="HCX103" s="102"/>
      <c r="HCY103" s="102"/>
      <c r="HCZ103" s="103"/>
      <c r="HDE103" s="102"/>
      <c r="HDF103" s="102"/>
      <c r="HDG103" s="103"/>
      <c r="HDL103" s="102"/>
      <c r="HDM103" s="102"/>
      <c r="HDN103" s="103"/>
      <c r="HDS103" s="102"/>
      <c r="HDT103" s="102"/>
      <c r="HDU103" s="103"/>
      <c r="HDZ103" s="102"/>
      <c r="HEA103" s="102"/>
      <c r="HEB103" s="103"/>
      <c r="HEG103" s="102"/>
      <c r="HEH103" s="102"/>
      <c r="HEI103" s="103"/>
      <c r="HEN103" s="102"/>
      <c r="HEO103" s="102"/>
      <c r="HEP103" s="103"/>
      <c r="HEU103" s="102"/>
      <c r="HEV103" s="102"/>
      <c r="HEW103" s="103"/>
      <c r="HFB103" s="102"/>
      <c r="HFC103" s="102"/>
      <c r="HFD103" s="103"/>
      <c r="HFI103" s="102"/>
      <c r="HFJ103" s="102"/>
      <c r="HFK103" s="103"/>
      <c r="HFP103" s="102"/>
      <c r="HFQ103" s="102"/>
      <c r="HFR103" s="103"/>
      <c r="HFW103" s="102"/>
      <c r="HFX103" s="102"/>
      <c r="HFY103" s="103"/>
      <c r="HGD103" s="102"/>
      <c r="HGE103" s="102"/>
      <c r="HGF103" s="103"/>
      <c r="HGK103" s="102"/>
      <c r="HGL103" s="102"/>
      <c r="HGM103" s="103"/>
      <c r="HGR103" s="102"/>
      <c r="HGS103" s="102"/>
      <c r="HGT103" s="103"/>
      <c r="HGY103" s="102"/>
      <c r="HGZ103" s="102"/>
      <c r="HHA103" s="103"/>
      <c r="HHF103" s="102"/>
      <c r="HHG103" s="102"/>
      <c r="HHH103" s="103"/>
      <c r="HHM103" s="102"/>
      <c r="HHN103" s="102"/>
      <c r="HHO103" s="103"/>
      <c r="HHT103" s="102"/>
      <c r="HHU103" s="102"/>
      <c r="HHV103" s="103"/>
      <c r="HIA103" s="102"/>
      <c r="HIB103" s="102"/>
      <c r="HIC103" s="103"/>
      <c r="HIH103" s="102"/>
      <c r="HII103" s="102"/>
      <c r="HIJ103" s="103"/>
      <c r="HIO103" s="102"/>
      <c r="HIP103" s="102"/>
      <c r="HIQ103" s="103"/>
      <c r="HIV103" s="102"/>
      <c r="HIW103" s="102"/>
      <c r="HIX103" s="103"/>
      <c r="HJC103" s="102"/>
      <c r="HJD103" s="102"/>
      <c r="HJE103" s="103"/>
      <c r="HJJ103" s="102"/>
      <c r="HJK103" s="102"/>
      <c r="HJL103" s="103"/>
      <c r="HJQ103" s="102"/>
      <c r="HJR103" s="102"/>
      <c r="HJS103" s="103"/>
      <c r="HJX103" s="102"/>
      <c r="HJY103" s="102"/>
      <c r="HJZ103" s="103"/>
      <c r="HKE103" s="102"/>
      <c r="HKF103" s="102"/>
      <c r="HKG103" s="103"/>
      <c r="HKL103" s="102"/>
      <c r="HKM103" s="102"/>
      <c r="HKN103" s="103"/>
      <c r="HKS103" s="102"/>
      <c r="HKT103" s="102"/>
      <c r="HKU103" s="103"/>
      <c r="HKZ103" s="102"/>
      <c r="HLA103" s="102"/>
      <c r="HLB103" s="103"/>
      <c r="HLG103" s="102"/>
      <c r="HLH103" s="102"/>
      <c r="HLI103" s="103"/>
      <c r="HLN103" s="102"/>
      <c r="HLO103" s="102"/>
      <c r="HLP103" s="103"/>
      <c r="HLU103" s="102"/>
      <c r="HLV103" s="102"/>
      <c r="HLW103" s="103"/>
      <c r="HMB103" s="102"/>
      <c r="HMC103" s="102"/>
      <c r="HMD103" s="103"/>
      <c r="HMI103" s="102"/>
      <c r="HMJ103" s="102"/>
      <c r="HMK103" s="103"/>
      <c r="HMP103" s="102"/>
      <c r="HMQ103" s="102"/>
      <c r="HMR103" s="103"/>
      <c r="HMW103" s="102"/>
      <c r="HMX103" s="102"/>
      <c r="HMY103" s="103"/>
      <c r="HND103" s="102"/>
      <c r="HNE103" s="102"/>
      <c r="HNF103" s="103"/>
      <c r="HNK103" s="102"/>
      <c r="HNL103" s="102"/>
      <c r="HNM103" s="103"/>
      <c r="HNR103" s="102"/>
      <c r="HNS103" s="102"/>
      <c r="HNT103" s="103"/>
      <c r="HNY103" s="102"/>
      <c r="HNZ103" s="102"/>
      <c r="HOA103" s="103"/>
      <c r="HOF103" s="102"/>
      <c r="HOG103" s="102"/>
      <c r="HOH103" s="103"/>
      <c r="HOM103" s="102"/>
      <c r="HON103" s="102"/>
      <c r="HOO103" s="103"/>
      <c r="HOT103" s="102"/>
      <c r="HOU103" s="102"/>
      <c r="HOV103" s="103"/>
      <c r="HPA103" s="102"/>
      <c r="HPB103" s="102"/>
      <c r="HPC103" s="103"/>
      <c r="HPH103" s="102"/>
      <c r="HPI103" s="102"/>
      <c r="HPJ103" s="103"/>
      <c r="HPO103" s="102"/>
      <c r="HPP103" s="102"/>
      <c r="HPQ103" s="103"/>
      <c r="HPV103" s="102"/>
      <c r="HPW103" s="102"/>
      <c r="HPX103" s="103"/>
      <c r="HQC103" s="102"/>
      <c r="HQD103" s="102"/>
      <c r="HQE103" s="103"/>
      <c r="HQJ103" s="102"/>
      <c r="HQK103" s="102"/>
      <c r="HQL103" s="103"/>
      <c r="HQQ103" s="102"/>
      <c r="HQR103" s="102"/>
      <c r="HQS103" s="103"/>
      <c r="HQX103" s="102"/>
      <c r="HQY103" s="102"/>
      <c r="HQZ103" s="103"/>
      <c r="HRE103" s="102"/>
      <c r="HRF103" s="102"/>
      <c r="HRG103" s="103"/>
      <c r="HRL103" s="102"/>
      <c r="HRM103" s="102"/>
      <c r="HRN103" s="103"/>
      <c r="HRS103" s="102"/>
      <c r="HRT103" s="102"/>
      <c r="HRU103" s="103"/>
      <c r="HRZ103" s="102"/>
      <c r="HSA103" s="102"/>
      <c r="HSB103" s="103"/>
      <c r="HSG103" s="102"/>
      <c r="HSH103" s="102"/>
      <c r="HSI103" s="103"/>
      <c r="HSN103" s="102"/>
      <c r="HSO103" s="102"/>
      <c r="HSP103" s="103"/>
      <c r="HSU103" s="102"/>
      <c r="HSV103" s="102"/>
      <c r="HSW103" s="103"/>
      <c r="HTB103" s="102"/>
      <c r="HTC103" s="102"/>
      <c r="HTD103" s="103"/>
      <c r="HTI103" s="102"/>
      <c r="HTJ103" s="102"/>
      <c r="HTK103" s="103"/>
      <c r="HTP103" s="102"/>
      <c r="HTQ103" s="102"/>
      <c r="HTR103" s="103"/>
      <c r="HTW103" s="102"/>
      <c r="HTX103" s="102"/>
      <c r="HTY103" s="103"/>
      <c r="HUD103" s="102"/>
      <c r="HUE103" s="102"/>
      <c r="HUF103" s="103"/>
      <c r="HUK103" s="102"/>
      <c r="HUL103" s="102"/>
      <c r="HUM103" s="103"/>
      <c r="HUR103" s="102"/>
      <c r="HUS103" s="102"/>
      <c r="HUT103" s="103"/>
      <c r="HUY103" s="102"/>
      <c r="HUZ103" s="102"/>
      <c r="HVA103" s="103"/>
      <c r="HVF103" s="102"/>
      <c r="HVG103" s="102"/>
      <c r="HVH103" s="103"/>
      <c r="HVM103" s="102"/>
      <c r="HVN103" s="102"/>
      <c r="HVO103" s="103"/>
      <c r="HVT103" s="102"/>
      <c r="HVU103" s="102"/>
      <c r="HVV103" s="103"/>
      <c r="HWA103" s="102"/>
      <c r="HWB103" s="102"/>
      <c r="HWC103" s="103"/>
      <c r="HWH103" s="102"/>
      <c r="HWI103" s="102"/>
      <c r="HWJ103" s="103"/>
      <c r="HWO103" s="102"/>
      <c r="HWP103" s="102"/>
      <c r="HWQ103" s="103"/>
      <c r="HWV103" s="102"/>
      <c r="HWW103" s="102"/>
      <c r="HWX103" s="103"/>
      <c r="HXC103" s="102"/>
      <c r="HXD103" s="102"/>
      <c r="HXE103" s="103"/>
      <c r="HXJ103" s="102"/>
      <c r="HXK103" s="102"/>
      <c r="HXL103" s="103"/>
      <c r="HXQ103" s="102"/>
      <c r="HXR103" s="102"/>
      <c r="HXS103" s="103"/>
      <c r="HXX103" s="102"/>
      <c r="HXY103" s="102"/>
      <c r="HXZ103" s="103"/>
      <c r="HYE103" s="102"/>
      <c r="HYF103" s="102"/>
      <c r="HYG103" s="103"/>
      <c r="HYL103" s="102"/>
      <c r="HYM103" s="102"/>
      <c r="HYN103" s="103"/>
      <c r="HYS103" s="102"/>
      <c r="HYT103" s="102"/>
      <c r="HYU103" s="103"/>
      <c r="HYZ103" s="102"/>
      <c r="HZA103" s="102"/>
      <c r="HZB103" s="103"/>
      <c r="HZG103" s="102"/>
      <c r="HZH103" s="102"/>
      <c r="HZI103" s="103"/>
      <c r="HZN103" s="102"/>
      <c r="HZO103" s="102"/>
      <c r="HZP103" s="103"/>
      <c r="HZU103" s="102"/>
      <c r="HZV103" s="102"/>
      <c r="HZW103" s="103"/>
      <c r="IAB103" s="102"/>
      <c r="IAC103" s="102"/>
      <c r="IAD103" s="103"/>
      <c r="IAI103" s="102"/>
      <c r="IAJ103" s="102"/>
      <c r="IAK103" s="103"/>
      <c r="IAP103" s="102"/>
      <c r="IAQ103" s="102"/>
      <c r="IAR103" s="103"/>
      <c r="IAW103" s="102"/>
      <c r="IAX103" s="102"/>
      <c r="IAY103" s="103"/>
      <c r="IBD103" s="102"/>
      <c r="IBE103" s="102"/>
      <c r="IBF103" s="103"/>
      <c r="IBK103" s="102"/>
      <c r="IBL103" s="102"/>
      <c r="IBM103" s="103"/>
      <c r="IBR103" s="102"/>
      <c r="IBS103" s="102"/>
      <c r="IBT103" s="103"/>
      <c r="IBY103" s="102"/>
      <c r="IBZ103" s="102"/>
      <c r="ICA103" s="103"/>
      <c r="ICF103" s="102"/>
      <c r="ICG103" s="102"/>
      <c r="ICH103" s="103"/>
      <c r="ICM103" s="102"/>
      <c r="ICN103" s="102"/>
      <c r="ICO103" s="103"/>
      <c r="ICT103" s="102"/>
      <c r="ICU103" s="102"/>
      <c r="ICV103" s="103"/>
      <c r="IDA103" s="102"/>
      <c r="IDB103" s="102"/>
      <c r="IDC103" s="103"/>
      <c r="IDH103" s="102"/>
      <c r="IDI103" s="102"/>
      <c r="IDJ103" s="103"/>
      <c r="IDO103" s="102"/>
      <c r="IDP103" s="102"/>
      <c r="IDQ103" s="103"/>
      <c r="IDV103" s="102"/>
      <c r="IDW103" s="102"/>
      <c r="IDX103" s="103"/>
      <c r="IEC103" s="102"/>
      <c r="IED103" s="102"/>
      <c r="IEE103" s="103"/>
      <c r="IEJ103" s="102"/>
      <c r="IEK103" s="102"/>
      <c r="IEL103" s="103"/>
      <c r="IEQ103" s="102"/>
      <c r="IER103" s="102"/>
      <c r="IES103" s="103"/>
      <c r="IEX103" s="102"/>
      <c r="IEY103" s="102"/>
      <c r="IEZ103" s="103"/>
      <c r="IFE103" s="102"/>
      <c r="IFF103" s="102"/>
      <c r="IFG103" s="103"/>
      <c r="IFL103" s="102"/>
      <c r="IFM103" s="102"/>
      <c r="IFN103" s="103"/>
      <c r="IFS103" s="102"/>
      <c r="IFT103" s="102"/>
      <c r="IFU103" s="103"/>
      <c r="IFZ103" s="102"/>
      <c r="IGA103" s="102"/>
      <c r="IGB103" s="103"/>
      <c r="IGG103" s="102"/>
      <c r="IGH103" s="102"/>
      <c r="IGI103" s="103"/>
      <c r="IGN103" s="102"/>
      <c r="IGO103" s="102"/>
      <c r="IGP103" s="103"/>
      <c r="IGU103" s="102"/>
      <c r="IGV103" s="102"/>
      <c r="IGW103" s="103"/>
      <c r="IHB103" s="102"/>
      <c r="IHC103" s="102"/>
      <c r="IHD103" s="103"/>
      <c r="IHI103" s="102"/>
      <c r="IHJ103" s="102"/>
      <c r="IHK103" s="103"/>
      <c r="IHP103" s="102"/>
      <c r="IHQ103" s="102"/>
      <c r="IHR103" s="103"/>
      <c r="IHW103" s="102"/>
      <c r="IHX103" s="102"/>
      <c r="IHY103" s="103"/>
      <c r="IID103" s="102"/>
      <c r="IIE103" s="102"/>
      <c r="IIF103" s="103"/>
      <c r="IIK103" s="102"/>
      <c r="IIL103" s="102"/>
      <c r="IIM103" s="103"/>
      <c r="IIR103" s="102"/>
      <c r="IIS103" s="102"/>
      <c r="IIT103" s="103"/>
      <c r="IIY103" s="102"/>
      <c r="IIZ103" s="102"/>
      <c r="IJA103" s="103"/>
      <c r="IJF103" s="102"/>
      <c r="IJG103" s="102"/>
      <c r="IJH103" s="103"/>
      <c r="IJM103" s="102"/>
      <c r="IJN103" s="102"/>
      <c r="IJO103" s="103"/>
      <c r="IJT103" s="102"/>
      <c r="IJU103" s="102"/>
      <c r="IJV103" s="103"/>
      <c r="IKA103" s="102"/>
      <c r="IKB103" s="102"/>
      <c r="IKC103" s="103"/>
      <c r="IKH103" s="102"/>
      <c r="IKI103" s="102"/>
      <c r="IKJ103" s="103"/>
      <c r="IKO103" s="102"/>
      <c r="IKP103" s="102"/>
      <c r="IKQ103" s="103"/>
      <c r="IKV103" s="102"/>
      <c r="IKW103" s="102"/>
      <c r="IKX103" s="103"/>
      <c r="ILC103" s="102"/>
      <c r="ILD103" s="102"/>
      <c r="ILE103" s="103"/>
      <c r="ILJ103" s="102"/>
      <c r="ILK103" s="102"/>
      <c r="ILL103" s="103"/>
      <c r="ILQ103" s="102"/>
      <c r="ILR103" s="102"/>
      <c r="ILS103" s="103"/>
      <c r="ILX103" s="102"/>
      <c r="ILY103" s="102"/>
      <c r="ILZ103" s="103"/>
      <c r="IME103" s="102"/>
      <c r="IMF103" s="102"/>
      <c r="IMG103" s="103"/>
      <c r="IML103" s="102"/>
      <c r="IMM103" s="102"/>
      <c r="IMN103" s="103"/>
      <c r="IMS103" s="102"/>
      <c r="IMT103" s="102"/>
      <c r="IMU103" s="103"/>
      <c r="IMZ103" s="102"/>
      <c r="INA103" s="102"/>
      <c r="INB103" s="103"/>
      <c r="ING103" s="102"/>
      <c r="INH103" s="102"/>
      <c r="INI103" s="103"/>
      <c r="INN103" s="102"/>
      <c r="INO103" s="102"/>
      <c r="INP103" s="103"/>
      <c r="INU103" s="102"/>
      <c r="INV103" s="102"/>
      <c r="INW103" s="103"/>
      <c r="IOB103" s="102"/>
      <c r="IOC103" s="102"/>
      <c r="IOD103" s="103"/>
      <c r="IOI103" s="102"/>
      <c r="IOJ103" s="102"/>
      <c r="IOK103" s="103"/>
      <c r="IOP103" s="102"/>
      <c r="IOQ103" s="102"/>
      <c r="IOR103" s="103"/>
      <c r="IOW103" s="102"/>
      <c r="IOX103" s="102"/>
      <c r="IOY103" s="103"/>
      <c r="IPD103" s="102"/>
      <c r="IPE103" s="102"/>
      <c r="IPF103" s="103"/>
      <c r="IPK103" s="102"/>
      <c r="IPL103" s="102"/>
      <c r="IPM103" s="103"/>
      <c r="IPR103" s="102"/>
      <c r="IPS103" s="102"/>
      <c r="IPT103" s="103"/>
      <c r="IPY103" s="102"/>
      <c r="IPZ103" s="102"/>
      <c r="IQA103" s="103"/>
      <c r="IQF103" s="102"/>
      <c r="IQG103" s="102"/>
      <c r="IQH103" s="103"/>
      <c r="IQM103" s="102"/>
      <c r="IQN103" s="102"/>
      <c r="IQO103" s="103"/>
      <c r="IQT103" s="102"/>
      <c r="IQU103" s="102"/>
      <c r="IQV103" s="103"/>
      <c r="IRA103" s="102"/>
      <c r="IRB103" s="102"/>
      <c r="IRC103" s="103"/>
      <c r="IRH103" s="102"/>
      <c r="IRI103" s="102"/>
      <c r="IRJ103" s="103"/>
      <c r="IRO103" s="102"/>
      <c r="IRP103" s="102"/>
      <c r="IRQ103" s="103"/>
      <c r="IRV103" s="102"/>
      <c r="IRW103" s="102"/>
      <c r="IRX103" s="103"/>
      <c r="ISC103" s="102"/>
      <c r="ISD103" s="102"/>
      <c r="ISE103" s="103"/>
      <c r="ISJ103" s="102"/>
      <c r="ISK103" s="102"/>
      <c r="ISL103" s="103"/>
      <c r="ISQ103" s="102"/>
      <c r="ISR103" s="102"/>
      <c r="ISS103" s="103"/>
      <c r="ISX103" s="102"/>
      <c r="ISY103" s="102"/>
      <c r="ISZ103" s="103"/>
      <c r="ITE103" s="102"/>
      <c r="ITF103" s="102"/>
      <c r="ITG103" s="103"/>
      <c r="ITL103" s="102"/>
      <c r="ITM103" s="102"/>
      <c r="ITN103" s="103"/>
      <c r="ITS103" s="102"/>
      <c r="ITT103" s="102"/>
      <c r="ITU103" s="103"/>
      <c r="ITZ103" s="102"/>
      <c r="IUA103" s="102"/>
      <c r="IUB103" s="103"/>
      <c r="IUG103" s="102"/>
      <c r="IUH103" s="102"/>
      <c r="IUI103" s="103"/>
      <c r="IUN103" s="102"/>
      <c r="IUO103" s="102"/>
      <c r="IUP103" s="103"/>
      <c r="IUU103" s="102"/>
      <c r="IUV103" s="102"/>
      <c r="IUW103" s="103"/>
      <c r="IVB103" s="102"/>
      <c r="IVC103" s="102"/>
      <c r="IVD103" s="103"/>
      <c r="IVI103" s="102"/>
      <c r="IVJ103" s="102"/>
      <c r="IVK103" s="103"/>
      <c r="IVP103" s="102"/>
      <c r="IVQ103" s="102"/>
      <c r="IVR103" s="103"/>
      <c r="IVW103" s="102"/>
      <c r="IVX103" s="102"/>
      <c r="IVY103" s="103"/>
      <c r="IWD103" s="102"/>
      <c r="IWE103" s="102"/>
      <c r="IWF103" s="103"/>
      <c r="IWK103" s="102"/>
      <c r="IWL103" s="102"/>
      <c r="IWM103" s="103"/>
      <c r="IWR103" s="102"/>
      <c r="IWS103" s="102"/>
      <c r="IWT103" s="103"/>
      <c r="IWY103" s="102"/>
      <c r="IWZ103" s="102"/>
      <c r="IXA103" s="103"/>
      <c r="IXF103" s="102"/>
      <c r="IXG103" s="102"/>
      <c r="IXH103" s="103"/>
      <c r="IXM103" s="102"/>
      <c r="IXN103" s="102"/>
      <c r="IXO103" s="103"/>
      <c r="IXT103" s="102"/>
      <c r="IXU103" s="102"/>
      <c r="IXV103" s="103"/>
      <c r="IYA103" s="102"/>
      <c r="IYB103" s="102"/>
      <c r="IYC103" s="103"/>
      <c r="IYH103" s="102"/>
      <c r="IYI103" s="102"/>
      <c r="IYJ103" s="103"/>
      <c r="IYO103" s="102"/>
      <c r="IYP103" s="102"/>
      <c r="IYQ103" s="103"/>
      <c r="IYV103" s="102"/>
      <c r="IYW103" s="102"/>
      <c r="IYX103" s="103"/>
      <c r="IZC103" s="102"/>
      <c r="IZD103" s="102"/>
      <c r="IZE103" s="103"/>
      <c r="IZJ103" s="102"/>
      <c r="IZK103" s="102"/>
      <c r="IZL103" s="103"/>
      <c r="IZQ103" s="102"/>
      <c r="IZR103" s="102"/>
      <c r="IZS103" s="103"/>
      <c r="IZX103" s="102"/>
      <c r="IZY103" s="102"/>
      <c r="IZZ103" s="103"/>
      <c r="JAE103" s="102"/>
      <c r="JAF103" s="102"/>
      <c r="JAG103" s="103"/>
      <c r="JAL103" s="102"/>
      <c r="JAM103" s="102"/>
      <c r="JAN103" s="103"/>
      <c r="JAS103" s="102"/>
      <c r="JAT103" s="102"/>
      <c r="JAU103" s="103"/>
      <c r="JAZ103" s="102"/>
      <c r="JBA103" s="102"/>
      <c r="JBB103" s="103"/>
      <c r="JBG103" s="102"/>
      <c r="JBH103" s="102"/>
      <c r="JBI103" s="103"/>
      <c r="JBN103" s="102"/>
      <c r="JBO103" s="102"/>
      <c r="JBP103" s="103"/>
      <c r="JBU103" s="102"/>
      <c r="JBV103" s="102"/>
      <c r="JBW103" s="103"/>
      <c r="JCB103" s="102"/>
      <c r="JCC103" s="102"/>
      <c r="JCD103" s="103"/>
      <c r="JCI103" s="102"/>
      <c r="JCJ103" s="102"/>
      <c r="JCK103" s="103"/>
      <c r="JCP103" s="102"/>
      <c r="JCQ103" s="102"/>
      <c r="JCR103" s="103"/>
      <c r="JCW103" s="102"/>
      <c r="JCX103" s="102"/>
      <c r="JCY103" s="103"/>
      <c r="JDD103" s="102"/>
      <c r="JDE103" s="102"/>
      <c r="JDF103" s="103"/>
      <c r="JDK103" s="102"/>
      <c r="JDL103" s="102"/>
      <c r="JDM103" s="103"/>
      <c r="JDR103" s="102"/>
      <c r="JDS103" s="102"/>
      <c r="JDT103" s="103"/>
      <c r="JDY103" s="102"/>
      <c r="JDZ103" s="102"/>
      <c r="JEA103" s="103"/>
      <c r="JEF103" s="102"/>
      <c r="JEG103" s="102"/>
      <c r="JEH103" s="103"/>
      <c r="JEM103" s="102"/>
      <c r="JEN103" s="102"/>
      <c r="JEO103" s="103"/>
      <c r="JET103" s="102"/>
      <c r="JEU103" s="102"/>
      <c r="JEV103" s="103"/>
      <c r="JFA103" s="102"/>
      <c r="JFB103" s="102"/>
      <c r="JFC103" s="103"/>
      <c r="JFH103" s="102"/>
      <c r="JFI103" s="102"/>
      <c r="JFJ103" s="103"/>
      <c r="JFO103" s="102"/>
      <c r="JFP103" s="102"/>
      <c r="JFQ103" s="103"/>
      <c r="JFV103" s="102"/>
      <c r="JFW103" s="102"/>
      <c r="JFX103" s="103"/>
      <c r="JGC103" s="102"/>
      <c r="JGD103" s="102"/>
      <c r="JGE103" s="103"/>
      <c r="JGJ103" s="102"/>
      <c r="JGK103" s="102"/>
      <c r="JGL103" s="103"/>
      <c r="JGQ103" s="102"/>
      <c r="JGR103" s="102"/>
      <c r="JGS103" s="103"/>
      <c r="JGX103" s="102"/>
      <c r="JGY103" s="102"/>
      <c r="JGZ103" s="103"/>
      <c r="JHE103" s="102"/>
      <c r="JHF103" s="102"/>
      <c r="JHG103" s="103"/>
      <c r="JHL103" s="102"/>
      <c r="JHM103" s="102"/>
      <c r="JHN103" s="103"/>
      <c r="JHS103" s="102"/>
      <c r="JHT103" s="102"/>
      <c r="JHU103" s="103"/>
      <c r="JHZ103" s="102"/>
      <c r="JIA103" s="102"/>
      <c r="JIB103" s="103"/>
      <c r="JIG103" s="102"/>
      <c r="JIH103" s="102"/>
      <c r="JII103" s="103"/>
      <c r="JIN103" s="102"/>
      <c r="JIO103" s="102"/>
      <c r="JIP103" s="103"/>
      <c r="JIU103" s="102"/>
      <c r="JIV103" s="102"/>
      <c r="JIW103" s="103"/>
      <c r="JJB103" s="102"/>
      <c r="JJC103" s="102"/>
      <c r="JJD103" s="103"/>
      <c r="JJI103" s="102"/>
      <c r="JJJ103" s="102"/>
      <c r="JJK103" s="103"/>
      <c r="JJP103" s="102"/>
      <c r="JJQ103" s="102"/>
      <c r="JJR103" s="103"/>
      <c r="JJW103" s="102"/>
      <c r="JJX103" s="102"/>
      <c r="JJY103" s="103"/>
      <c r="JKD103" s="102"/>
      <c r="JKE103" s="102"/>
      <c r="JKF103" s="103"/>
      <c r="JKK103" s="102"/>
      <c r="JKL103" s="102"/>
      <c r="JKM103" s="103"/>
      <c r="JKR103" s="102"/>
      <c r="JKS103" s="102"/>
      <c r="JKT103" s="103"/>
      <c r="JKY103" s="102"/>
      <c r="JKZ103" s="102"/>
      <c r="JLA103" s="103"/>
      <c r="JLF103" s="102"/>
      <c r="JLG103" s="102"/>
      <c r="JLH103" s="103"/>
      <c r="JLM103" s="102"/>
      <c r="JLN103" s="102"/>
      <c r="JLO103" s="103"/>
      <c r="JLT103" s="102"/>
      <c r="JLU103" s="102"/>
      <c r="JLV103" s="103"/>
      <c r="JMA103" s="102"/>
      <c r="JMB103" s="102"/>
      <c r="JMC103" s="103"/>
      <c r="JMH103" s="102"/>
      <c r="JMI103" s="102"/>
      <c r="JMJ103" s="103"/>
      <c r="JMO103" s="102"/>
      <c r="JMP103" s="102"/>
      <c r="JMQ103" s="103"/>
      <c r="JMV103" s="102"/>
      <c r="JMW103" s="102"/>
      <c r="JMX103" s="103"/>
      <c r="JNC103" s="102"/>
      <c r="JND103" s="102"/>
      <c r="JNE103" s="103"/>
      <c r="JNJ103" s="102"/>
      <c r="JNK103" s="102"/>
      <c r="JNL103" s="103"/>
      <c r="JNQ103" s="102"/>
      <c r="JNR103" s="102"/>
      <c r="JNS103" s="103"/>
      <c r="JNX103" s="102"/>
      <c r="JNY103" s="102"/>
      <c r="JNZ103" s="103"/>
      <c r="JOE103" s="102"/>
      <c r="JOF103" s="102"/>
      <c r="JOG103" s="103"/>
      <c r="JOL103" s="102"/>
      <c r="JOM103" s="102"/>
      <c r="JON103" s="103"/>
      <c r="JOS103" s="102"/>
      <c r="JOT103" s="102"/>
      <c r="JOU103" s="103"/>
      <c r="JOZ103" s="102"/>
      <c r="JPA103" s="102"/>
      <c r="JPB103" s="103"/>
      <c r="JPG103" s="102"/>
      <c r="JPH103" s="102"/>
      <c r="JPI103" s="103"/>
      <c r="JPN103" s="102"/>
      <c r="JPO103" s="102"/>
      <c r="JPP103" s="103"/>
      <c r="JPU103" s="102"/>
      <c r="JPV103" s="102"/>
      <c r="JPW103" s="103"/>
      <c r="JQB103" s="102"/>
      <c r="JQC103" s="102"/>
      <c r="JQD103" s="103"/>
      <c r="JQI103" s="102"/>
      <c r="JQJ103" s="102"/>
      <c r="JQK103" s="103"/>
      <c r="JQP103" s="102"/>
      <c r="JQQ103" s="102"/>
      <c r="JQR103" s="103"/>
      <c r="JQW103" s="102"/>
      <c r="JQX103" s="102"/>
      <c r="JQY103" s="103"/>
      <c r="JRD103" s="102"/>
      <c r="JRE103" s="102"/>
      <c r="JRF103" s="103"/>
      <c r="JRK103" s="102"/>
      <c r="JRL103" s="102"/>
      <c r="JRM103" s="103"/>
      <c r="JRR103" s="102"/>
      <c r="JRS103" s="102"/>
      <c r="JRT103" s="103"/>
      <c r="JRY103" s="102"/>
      <c r="JRZ103" s="102"/>
      <c r="JSA103" s="103"/>
      <c r="JSF103" s="102"/>
      <c r="JSG103" s="102"/>
      <c r="JSH103" s="103"/>
      <c r="JSM103" s="102"/>
      <c r="JSN103" s="102"/>
      <c r="JSO103" s="103"/>
      <c r="JST103" s="102"/>
      <c r="JSU103" s="102"/>
      <c r="JSV103" s="103"/>
      <c r="JTA103" s="102"/>
      <c r="JTB103" s="102"/>
      <c r="JTC103" s="103"/>
      <c r="JTH103" s="102"/>
      <c r="JTI103" s="102"/>
      <c r="JTJ103" s="103"/>
      <c r="JTO103" s="102"/>
      <c r="JTP103" s="102"/>
      <c r="JTQ103" s="103"/>
      <c r="JTV103" s="102"/>
      <c r="JTW103" s="102"/>
      <c r="JTX103" s="103"/>
      <c r="JUC103" s="102"/>
      <c r="JUD103" s="102"/>
      <c r="JUE103" s="103"/>
      <c r="JUJ103" s="102"/>
      <c r="JUK103" s="102"/>
      <c r="JUL103" s="103"/>
      <c r="JUQ103" s="102"/>
      <c r="JUR103" s="102"/>
      <c r="JUS103" s="103"/>
      <c r="JUX103" s="102"/>
      <c r="JUY103" s="102"/>
      <c r="JUZ103" s="103"/>
      <c r="JVE103" s="102"/>
      <c r="JVF103" s="102"/>
      <c r="JVG103" s="103"/>
      <c r="JVL103" s="102"/>
      <c r="JVM103" s="102"/>
      <c r="JVN103" s="103"/>
      <c r="JVS103" s="102"/>
      <c r="JVT103" s="102"/>
      <c r="JVU103" s="103"/>
      <c r="JVZ103" s="102"/>
      <c r="JWA103" s="102"/>
      <c r="JWB103" s="103"/>
      <c r="JWG103" s="102"/>
      <c r="JWH103" s="102"/>
      <c r="JWI103" s="103"/>
      <c r="JWN103" s="102"/>
      <c r="JWO103" s="102"/>
      <c r="JWP103" s="103"/>
      <c r="JWU103" s="102"/>
      <c r="JWV103" s="102"/>
      <c r="JWW103" s="103"/>
      <c r="JXB103" s="102"/>
      <c r="JXC103" s="102"/>
      <c r="JXD103" s="103"/>
      <c r="JXI103" s="102"/>
      <c r="JXJ103" s="102"/>
      <c r="JXK103" s="103"/>
      <c r="JXP103" s="102"/>
      <c r="JXQ103" s="102"/>
      <c r="JXR103" s="103"/>
      <c r="JXW103" s="102"/>
      <c r="JXX103" s="102"/>
      <c r="JXY103" s="103"/>
      <c r="JYD103" s="102"/>
      <c r="JYE103" s="102"/>
      <c r="JYF103" s="103"/>
      <c r="JYK103" s="102"/>
      <c r="JYL103" s="102"/>
      <c r="JYM103" s="103"/>
      <c r="JYR103" s="102"/>
      <c r="JYS103" s="102"/>
      <c r="JYT103" s="103"/>
      <c r="JYY103" s="102"/>
      <c r="JYZ103" s="102"/>
      <c r="JZA103" s="103"/>
      <c r="JZF103" s="102"/>
      <c r="JZG103" s="102"/>
      <c r="JZH103" s="103"/>
      <c r="JZM103" s="102"/>
      <c r="JZN103" s="102"/>
      <c r="JZO103" s="103"/>
      <c r="JZT103" s="102"/>
      <c r="JZU103" s="102"/>
      <c r="JZV103" s="103"/>
      <c r="KAA103" s="102"/>
      <c r="KAB103" s="102"/>
      <c r="KAC103" s="103"/>
      <c r="KAH103" s="102"/>
      <c r="KAI103" s="102"/>
      <c r="KAJ103" s="103"/>
      <c r="KAO103" s="102"/>
      <c r="KAP103" s="102"/>
      <c r="KAQ103" s="103"/>
      <c r="KAV103" s="102"/>
      <c r="KAW103" s="102"/>
      <c r="KAX103" s="103"/>
      <c r="KBC103" s="102"/>
      <c r="KBD103" s="102"/>
      <c r="KBE103" s="103"/>
      <c r="KBJ103" s="102"/>
      <c r="KBK103" s="102"/>
      <c r="KBL103" s="103"/>
      <c r="KBQ103" s="102"/>
      <c r="KBR103" s="102"/>
      <c r="KBS103" s="103"/>
      <c r="KBX103" s="102"/>
      <c r="KBY103" s="102"/>
      <c r="KBZ103" s="103"/>
      <c r="KCE103" s="102"/>
      <c r="KCF103" s="102"/>
      <c r="KCG103" s="103"/>
      <c r="KCL103" s="102"/>
      <c r="KCM103" s="102"/>
      <c r="KCN103" s="103"/>
      <c r="KCS103" s="102"/>
      <c r="KCT103" s="102"/>
      <c r="KCU103" s="103"/>
      <c r="KCZ103" s="102"/>
      <c r="KDA103" s="102"/>
      <c r="KDB103" s="103"/>
      <c r="KDG103" s="102"/>
      <c r="KDH103" s="102"/>
      <c r="KDI103" s="103"/>
      <c r="KDN103" s="102"/>
      <c r="KDO103" s="102"/>
      <c r="KDP103" s="103"/>
      <c r="KDU103" s="102"/>
      <c r="KDV103" s="102"/>
      <c r="KDW103" s="103"/>
      <c r="KEB103" s="102"/>
      <c r="KEC103" s="102"/>
      <c r="KED103" s="103"/>
      <c r="KEI103" s="102"/>
      <c r="KEJ103" s="102"/>
      <c r="KEK103" s="103"/>
      <c r="KEP103" s="102"/>
      <c r="KEQ103" s="102"/>
      <c r="KER103" s="103"/>
      <c r="KEW103" s="102"/>
      <c r="KEX103" s="102"/>
      <c r="KEY103" s="103"/>
      <c r="KFD103" s="102"/>
      <c r="KFE103" s="102"/>
      <c r="KFF103" s="103"/>
      <c r="KFK103" s="102"/>
      <c r="KFL103" s="102"/>
      <c r="KFM103" s="103"/>
      <c r="KFR103" s="102"/>
      <c r="KFS103" s="102"/>
      <c r="KFT103" s="103"/>
      <c r="KFY103" s="102"/>
      <c r="KFZ103" s="102"/>
      <c r="KGA103" s="103"/>
      <c r="KGF103" s="102"/>
      <c r="KGG103" s="102"/>
      <c r="KGH103" s="103"/>
      <c r="KGM103" s="102"/>
      <c r="KGN103" s="102"/>
      <c r="KGO103" s="103"/>
      <c r="KGT103" s="102"/>
      <c r="KGU103" s="102"/>
      <c r="KGV103" s="103"/>
      <c r="KHA103" s="102"/>
      <c r="KHB103" s="102"/>
      <c r="KHC103" s="103"/>
      <c r="KHH103" s="102"/>
      <c r="KHI103" s="102"/>
      <c r="KHJ103" s="103"/>
      <c r="KHO103" s="102"/>
      <c r="KHP103" s="102"/>
      <c r="KHQ103" s="103"/>
      <c r="KHV103" s="102"/>
      <c r="KHW103" s="102"/>
      <c r="KHX103" s="103"/>
      <c r="KIC103" s="102"/>
      <c r="KID103" s="102"/>
      <c r="KIE103" s="103"/>
      <c r="KIJ103" s="102"/>
      <c r="KIK103" s="102"/>
      <c r="KIL103" s="103"/>
      <c r="KIQ103" s="102"/>
      <c r="KIR103" s="102"/>
      <c r="KIS103" s="103"/>
      <c r="KIX103" s="102"/>
      <c r="KIY103" s="102"/>
      <c r="KIZ103" s="103"/>
      <c r="KJE103" s="102"/>
      <c r="KJF103" s="102"/>
      <c r="KJG103" s="103"/>
      <c r="KJL103" s="102"/>
      <c r="KJM103" s="102"/>
      <c r="KJN103" s="103"/>
      <c r="KJS103" s="102"/>
      <c r="KJT103" s="102"/>
      <c r="KJU103" s="103"/>
      <c r="KJZ103" s="102"/>
      <c r="KKA103" s="102"/>
      <c r="KKB103" s="103"/>
      <c r="KKG103" s="102"/>
      <c r="KKH103" s="102"/>
      <c r="KKI103" s="103"/>
      <c r="KKN103" s="102"/>
      <c r="KKO103" s="102"/>
      <c r="KKP103" s="103"/>
      <c r="KKU103" s="102"/>
      <c r="KKV103" s="102"/>
      <c r="KKW103" s="103"/>
      <c r="KLB103" s="102"/>
      <c r="KLC103" s="102"/>
      <c r="KLD103" s="103"/>
      <c r="KLI103" s="102"/>
      <c r="KLJ103" s="102"/>
      <c r="KLK103" s="103"/>
      <c r="KLP103" s="102"/>
      <c r="KLQ103" s="102"/>
      <c r="KLR103" s="103"/>
      <c r="KLW103" s="102"/>
      <c r="KLX103" s="102"/>
      <c r="KLY103" s="103"/>
      <c r="KMD103" s="102"/>
      <c r="KME103" s="102"/>
      <c r="KMF103" s="103"/>
      <c r="KMK103" s="102"/>
      <c r="KML103" s="102"/>
      <c r="KMM103" s="103"/>
      <c r="KMR103" s="102"/>
      <c r="KMS103" s="102"/>
      <c r="KMT103" s="103"/>
      <c r="KMY103" s="102"/>
      <c r="KMZ103" s="102"/>
      <c r="KNA103" s="103"/>
      <c r="KNF103" s="102"/>
      <c r="KNG103" s="102"/>
      <c r="KNH103" s="103"/>
      <c r="KNM103" s="102"/>
      <c r="KNN103" s="102"/>
      <c r="KNO103" s="103"/>
      <c r="KNT103" s="102"/>
      <c r="KNU103" s="102"/>
      <c r="KNV103" s="103"/>
      <c r="KOA103" s="102"/>
      <c r="KOB103" s="102"/>
      <c r="KOC103" s="103"/>
      <c r="KOH103" s="102"/>
      <c r="KOI103" s="102"/>
      <c r="KOJ103" s="103"/>
      <c r="KOO103" s="102"/>
      <c r="KOP103" s="102"/>
      <c r="KOQ103" s="103"/>
      <c r="KOV103" s="102"/>
      <c r="KOW103" s="102"/>
      <c r="KOX103" s="103"/>
      <c r="KPC103" s="102"/>
      <c r="KPD103" s="102"/>
      <c r="KPE103" s="103"/>
      <c r="KPJ103" s="102"/>
      <c r="KPK103" s="102"/>
      <c r="KPL103" s="103"/>
      <c r="KPQ103" s="102"/>
      <c r="KPR103" s="102"/>
      <c r="KPS103" s="103"/>
      <c r="KPX103" s="102"/>
      <c r="KPY103" s="102"/>
      <c r="KPZ103" s="103"/>
      <c r="KQE103" s="102"/>
      <c r="KQF103" s="102"/>
      <c r="KQG103" s="103"/>
      <c r="KQL103" s="102"/>
      <c r="KQM103" s="102"/>
      <c r="KQN103" s="103"/>
      <c r="KQS103" s="102"/>
      <c r="KQT103" s="102"/>
      <c r="KQU103" s="103"/>
      <c r="KQZ103" s="102"/>
      <c r="KRA103" s="102"/>
      <c r="KRB103" s="103"/>
      <c r="KRG103" s="102"/>
      <c r="KRH103" s="102"/>
      <c r="KRI103" s="103"/>
      <c r="KRN103" s="102"/>
      <c r="KRO103" s="102"/>
      <c r="KRP103" s="103"/>
      <c r="KRU103" s="102"/>
      <c r="KRV103" s="102"/>
      <c r="KRW103" s="103"/>
      <c r="KSB103" s="102"/>
      <c r="KSC103" s="102"/>
      <c r="KSD103" s="103"/>
      <c r="KSI103" s="102"/>
      <c r="KSJ103" s="102"/>
      <c r="KSK103" s="103"/>
      <c r="KSP103" s="102"/>
      <c r="KSQ103" s="102"/>
      <c r="KSR103" s="103"/>
      <c r="KSW103" s="102"/>
      <c r="KSX103" s="102"/>
      <c r="KSY103" s="103"/>
      <c r="KTD103" s="102"/>
      <c r="KTE103" s="102"/>
      <c r="KTF103" s="103"/>
      <c r="KTK103" s="102"/>
      <c r="KTL103" s="102"/>
      <c r="KTM103" s="103"/>
      <c r="KTR103" s="102"/>
      <c r="KTS103" s="102"/>
      <c r="KTT103" s="103"/>
      <c r="KTY103" s="102"/>
      <c r="KTZ103" s="102"/>
      <c r="KUA103" s="103"/>
      <c r="KUF103" s="102"/>
      <c r="KUG103" s="102"/>
      <c r="KUH103" s="103"/>
      <c r="KUM103" s="102"/>
      <c r="KUN103" s="102"/>
      <c r="KUO103" s="103"/>
      <c r="KUT103" s="102"/>
      <c r="KUU103" s="102"/>
      <c r="KUV103" s="103"/>
      <c r="KVA103" s="102"/>
      <c r="KVB103" s="102"/>
      <c r="KVC103" s="103"/>
      <c r="KVH103" s="102"/>
      <c r="KVI103" s="102"/>
      <c r="KVJ103" s="103"/>
      <c r="KVO103" s="102"/>
      <c r="KVP103" s="102"/>
      <c r="KVQ103" s="103"/>
      <c r="KVV103" s="102"/>
      <c r="KVW103" s="102"/>
      <c r="KVX103" s="103"/>
      <c r="KWC103" s="102"/>
      <c r="KWD103" s="102"/>
      <c r="KWE103" s="103"/>
      <c r="KWJ103" s="102"/>
      <c r="KWK103" s="102"/>
      <c r="KWL103" s="103"/>
      <c r="KWQ103" s="102"/>
      <c r="KWR103" s="102"/>
      <c r="KWS103" s="103"/>
      <c r="KWX103" s="102"/>
      <c r="KWY103" s="102"/>
      <c r="KWZ103" s="103"/>
      <c r="KXE103" s="102"/>
      <c r="KXF103" s="102"/>
      <c r="KXG103" s="103"/>
      <c r="KXL103" s="102"/>
      <c r="KXM103" s="102"/>
      <c r="KXN103" s="103"/>
      <c r="KXS103" s="102"/>
      <c r="KXT103" s="102"/>
      <c r="KXU103" s="103"/>
      <c r="KXZ103" s="102"/>
      <c r="KYA103" s="102"/>
      <c r="KYB103" s="103"/>
      <c r="KYG103" s="102"/>
      <c r="KYH103" s="102"/>
      <c r="KYI103" s="103"/>
      <c r="KYN103" s="102"/>
      <c r="KYO103" s="102"/>
      <c r="KYP103" s="103"/>
      <c r="KYU103" s="102"/>
      <c r="KYV103" s="102"/>
      <c r="KYW103" s="103"/>
      <c r="KZB103" s="102"/>
      <c r="KZC103" s="102"/>
      <c r="KZD103" s="103"/>
      <c r="KZI103" s="102"/>
      <c r="KZJ103" s="102"/>
      <c r="KZK103" s="103"/>
      <c r="KZP103" s="102"/>
      <c r="KZQ103" s="102"/>
      <c r="KZR103" s="103"/>
      <c r="KZW103" s="102"/>
      <c r="KZX103" s="102"/>
      <c r="KZY103" s="103"/>
      <c r="LAD103" s="102"/>
      <c r="LAE103" s="102"/>
      <c r="LAF103" s="103"/>
      <c r="LAK103" s="102"/>
      <c r="LAL103" s="102"/>
      <c r="LAM103" s="103"/>
      <c r="LAR103" s="102"/>
      <c r="LAS103" s="102"/>
      <c r="LAT103" s="103"/>
      <c r="LAY103" s="102"/>
      <c r="LAZ103" s="102"/>
      <c r="LBA103" s="103"/>
      <c r="LBF103" s="102"/>
      <c r="LBG103" s="102"/>
      <c r="LBH103" s="103"/>
      <c r="LBM103" s="102"/>
      <c r="LBN103" s="102"/>
      <c r="LBO103" s="103"/>
      <c r="LBT103" s="102"/>
      <c r="LBU103" s="102"/>
      <c r="LBV103" s="103"/>
      <c r="LCA103" s="102"/>
      <c r="LCB103" s="102"/>
      <c r="LCC103" s="103"/>
      <c r="LCH103" s="102"/>
      <c r="LCI103" s="102"/>
      <c r="LCJ103" s="103"/>
      <c r="LCO103" s="102"/>
      <c r="LCP103" s="102"/>
      <c r="LCQ103" s="103"/>
      <c r="LCV103" s="102"/>
      <c r="LCW103" s="102"/>
      <c r="LCX103" s="103"/>
      <c r="LDC103" s="102"/>
      <c r="LDD103" s="102"/>
      <c r="LDE103" s="103"/>
      <c r="LDJ103" s="102"/>
      <c r="LDK103" s="102"/>
      <c r="LDL103" s="103"/>
      <c r="LDQ103" s="102"/>
      <c r="LDR103" s="102"/>
      <c r="LDS103" s="103"/>
      <c r="LDX103" s="102"/>
      <c r="LDY103" s="102"/>
      <c r="LDZ103" s="103"/>
      <c r="LEE103" s="102"/>
      <c r="LEF103" s="102"/>
      <c r="LEG103" s="103"/>
      <c r="LEL103" s="102"/>
      <c r="LEM103" s="102"/>
      <c r="LEN103" s="103"/>
      <c r="LES103" s="102"/>
      <c r="LET103" s="102"/>
      <c r="LEU103" s="103"/>
      <c r="LEZ103" s="102"/>
      <c r="LFA103" s="102"/>
      <c r="LFB103" s="103"/>
      <c r="LFG103" s="102"/>
      <c r="LFH103" s="102"/>
      <c r="LFI103" s="103"/>
      <c r="LFN103" s="102"/>
      <c r="LFO103" s="102"/>
      <c r="LFP103" s="103"/>
      <c r="LFU103" s="102"/>
      <c r="LFV103" s="102"/>
      <c r="LFW103" s="103"/>
      <c r="LGB103" s="102"/>
      <c r="LGC103" s="102"/>
      <c r="LGD103" s="103"/>
      <c r="LGI103" s="102"/>
      <c r="LGJ103" s="102"/>
      <c r="LGK103" s="103"/>
      <c r="LGP103" s="102"/>
      <c r="LGQ103" s="102"/>
      <c r="LGR103" s="103"/>
      <c r="LGW103" s="102"/>
      <c r="LGX103" s="102"/>
      <c r="LGY103" s="103"/>
      <c r="LHD103" s="102"/>
      <c r="LHE103" s="102"/>
      <c r="LHF103" s="103"/>
      <c r="LHK103" s="102"/>
      <c r="LHL103" s="102"/>
      <c r="LHM103" s="103"/>
      <c r="LHR103" s="102"/>
      <c r="LHS103" s="102"/>
      <c r="LHT103" s="103"/>
      <c r="LHY103" s="102"/>
      <c r="LHZ103" s="102"/>
      <c r="LIA103" s="103"/>
      <c r="LIF103" s="102"/>
      <c r="LIG103" s="102"/>
      <c r="LIH103" s="103"/>
      <c r="LIM103" s="102"/>
      <c r="LIN103" s="102"/>
      <c r="LIO103" s="103"/>
      <c r="LIT103" s="102"/>
      <c r="LIU103" s="102"/>
      <c r="LIV103" s="103"/>
      <c r="LJA103" s="102"/>
      <c r="LJB103" s="102"/>
      <c r="LJC103" s="103"/>
      <c r="LJH103" s="102"/>
      <c r="LJI103" s="102"/>
      <c r="LJJ103" s="103"/>
      <c r="LJO103" s="102"/>
      <c r="LJP103" s="102"/>
      <c r="LJQ103" s="103"/>
      <c r="LJV103" s="102"/>
      <c r="LJW103" s="102"/>
      <c r="LJX103" s="103"/>
      <c r="LKC103" s="102"/>
      <c r="LKD103" s="102"/>
      <c r="LKE103" s="103"/>
      <c r="LKJ103" s="102"/>
      <c r="LKK103" s="102"/>
      <c r="LKL103" s="103"/>
      <c r="LKQ103" s="102"/>
      <c r="LKR103" s="102"/>
      <c r="LKS103" s="103"/>
      <c r="LKX103" s="102"/>
      <c r="LKY103" s="102"/>
      <c r="LKZ103" s="103"/>
      <c r="LLE103" s="102"/>
      <c r="LLF103" s="102"/>
      <c r="LLG103" s="103"/>
      <c r="LLL103" s="102"/>
      <c r="LLM103" s="102"/>
      <c r="LLN103" s="103"/>
      <c r="LLS103" s="102"/>
      <c r="LLT103" s="102"/>
      <c r="LLU103" s="103"/>
      <c r="LLZ103" s="102"/>
      <c r="LMA103" s="102"/>
      <c r="LMB103" s="103"/>
      <c r="LMG103" s="102"/>
      <c r="LMH103" s="102"/>
      <c r="LMI103" s="103"/>
      <c r="LMN103" s="102"/>
      <c r="LMO103" s="102"/>
      <c r="LMP103" s="103"/>
      <c r="LMU103" s="102"/>
      <c r="LMV103" s="102"/>
      <c r="LMW103" s="103"/>
      <c r="LNB103" s="102"/>
      <c r="LNC103" s="102"/>
      <c r="LND103" s="103"/>
      <c r="LNI103" s="102"/>
      <c r="LNJ103" s="102"/>
      <c r="LNK103" s="103"/>
      <c r="LNP103" s="102"/>
      <c r="LNQ103" s="102"/>
      <c r="LNR103" s="103"/>
      <c r="LNW103" s="102"/>
      <c r="LNX103" s="102"/>
      <c r="LNY103" s="103"/>
      <c r="LOD103" s="102"/>
      <c r="LOE103" s="102"/>
      <c r="LOF103" s="103"/>
      <c r="LOK103" s="102"/>
      <c r="LOL103" s="102"/>
      <c r="LOM103" s="103"/>
      <c r="LOR103" s="102"/>
      <c r="LOS103" s="102"/>
      <c r="LOT103" s="103"/>
      <c r="LOY103" s="102"/>
      <c r="LOZ103" s="102"/>
      <c r="LPA103" s="103"/>
      <c r="LPF103" s="102"/>
      <c r="LPG103" s="102"/>
      <c r="LPH103" s="103"/>
      <c r="LPM103" s="102"/>
      <c r="LPN103" s="102"/>
      <c r="LPO103" s="103"/>
      <c r="LPT103" s="102"/>
      <c r="LPU103" s="102"/>
      <c r="LPV103" s="103"/>
      <c r="LQA103" s="102"/>
      <c r="LQB103" s="102"/>
      <c r="LQC103" s="103"/>
      <c r="LQH103" s="102"/>
      <c r="LQI103" s="102"/>
      <c r="LQJ103" s="103"/>
      <c r="LQO103" s="102"/>
      <c r="LQP103" s="102"/>
      <c r="LQQ103" s="103"/>
      <c r="LQV103" s="102"/>
      <c r="LQW103" s="102"/>
      <c r="LQX103" s="103"/>
      <c r="LRC103" s="102"/>
      <c r="LRD103" s="102"/>
      <c r="LRE103" s="103"/>
      <c r="LRJ103" s="102"/>
      <c r="LRK103" s="102"/>
      <c r="LRL103" s="103"/>
      <c r="LRQ103" s="102"/>
      <c r="LRR103" s="102"/>
      <c r="LRS103" s="103"/>
      <c r="LRX103" s="102"/>
      <c r="LRY103" s="102"/>
      <c r="LRZ103" s="103"/>
      <c r="LSE103" s="102"/>
      <c r="LSF103" s="102"/>
      <c r="LSG103" s="103"/>
      <c r="LSL103" s="102"/>
      <c r="LSM103" s="102"/>
      <c r="LSN103" s="103"/>
      <c r="LSS103" s="102"/>
      <c r="LST103" s="102"/>
      <c r="LSU103" s="103"/>
      <c r="LSZ103" s="102"/>
      <c r="LTA103" s="102"/>
      <c r="LTB103" s="103"/>
      <c r="LTG103" s="102"/>
      <c r="LTH103" s="102"/>
      <c r="LTI103" s="103"/>
      <c r="LTN103" s="102"/>
      <c r="LTO103" s="102"/>
      <c r="LTP103" s="103"/>
      <c r="LTU103" s="102"/>
      <c r="LTV103" s="102"/>
      <c r="LTW103" s="103"/>
      <c r="LUB103" s="102"/>
      <c r="LUC103" s="102"/>
      <c r="LUD103" s="103"/>
      <c r="LUI103" s="102"/>
      <c r="LUJ103" s="102"/>
      <c r="LUK103" s="103"/>
      <c r="LUP103" s="102"/>
      <c r="LUQ103" s="102"/>
      <c r="LUR103" s="103"/>
      <c r="LUW103" s="102"/>
      <c r="LUX103" s="102"/>
      <c r="LUY103" s="103"/>
      <c r="LVD103" s="102"/>
      <c r="LVE103" s="102"/>
      <c r="LVF103" s="103"/>
      <c r="LVK103" s="102"/>
      <c r="LVL103" s="102"/>
      <c r="LVM103" s="103"/>
      <c r="LVR103" s="102"/>
      <c r="LVS103" s="102"/>
      <c r="LVT103" s="103"/>
      <c r="LVY103" s="102"/>
      <c r="LVZ103" s="102"/>
      <c r="LWA103" s="103"/>
      <c r="LWF103" s="102"/>
      <c r="LWG103" s="102"/>
      <c r="LWH103" s="103"/>
      <c r="LWM103" s="102"/>
      <c r="LWN103" s="102"/>
      <c r="LWO103" s="103"/>
      <c r="LWT103" s="102"/>
      <c r="LWU103" s="102"/>
      <c r="LWV103" s="103"/>
      <c r="LXA103" s="102"/>
      <c r="LXB103" s="102"/>
      <c r="LXC103" s="103"/>
      <c r="LXH103" s="102"/>
      <c r="LXI103" s="102"/>
      <c r="LXJ103" s="103"/>
      <c r="LXO103" s="102"/>
      <c r="LXP103" s="102"/>
      <c r="LXQ103" s="103"/>
      <c r="LXV103" s="102"/>
      <c r="LXW103" s="102"/>
      <c r="LXX103" s="103"/>
      <c r="LYC103" s="102"/>
      <c r="LYD103" s="102"/>
      <c r="LYE103" s="103"/>
      <c r="LYJ103" s="102"/>
      <c r="LYK103" s="102"/>
      <c r="LYL103" s="103"/>
      <c r="LYQ103" s="102"/>
      <c r="LYR103" s="102"/>
      <c r="LYS103" s="103"/>
      <c r="LYX103" s="102"/>
      <c r="LYY103" s="102"/>
      <c r="LYZ103" s="103"/>
      <c r="LZE103" s="102"/>
      <c r="LZF103" s="102"/>
      <c r="LZG103" s="103"/>
      <c r="LZL103" s="102"/>
      <c r="LZM103" s="102"/>
      <c r="LZN103" s="103"/>
      <c r="LZS103" s="102"/>
      <c r="LZT103" s="102"/>
      <c r="LZU103" s="103"/>
      <c r="LZZ103" s="102"/>
      <c r="MAA103" s="102"/>
      <c r="MAB103" s="103"/>
      <c r="MAG103" s="102"/>
      <c r="MAH103" s="102"/>
      <c r="MAI103" s="103"/>
      <c r="MAN103" s="102"/>
      <c r="MAO103" s="102"/>
      <c r="MAP103" s="103"/>
      <c r="MAU103" s="102"/>
      <c r="MAV103" s="102"/>
      <c r="MAW103" s="103"/>
      <c r="MBB103" s="102"/>
      <c r="MBC103" s="102"/>
      <c r="MBD103" s="103"/>
      <c r="MBI103" s="102"/>
      <c r="MBJ103" s="102"/>
      <c r="MBK103" s="103"/>
      <c r="MBP103" s="102"/>
      <c r="MBQ103" s="102"/>
      <c r="MBR103" s="103"/>
      <c r="MBW103" s="102"/>
      <c r="MBX103" s="102"/>
      <c r="MBY103" s="103"/>
      <c r="MCD103" s="102"/>
      <c r="MCE103" s="102"/>
      <c r="MCF103" s="103"/>
      <c r="MCK103" s="102"/>
      <c r="MCL103" s="102"/>
      <c r="MCM103" s="103"/>
      <c r="MCR103" s="102"/>
      <c r="MCS103" s="102"/>
      <c r="MCT103" s="103"/>
      <c r="MCY103" s="102"/>
      <c r="MCZ103" s="102"/>
      <c r="MDA103" s="103"/>
      <c r="MDF103" s="102"/>
      <c r="MDG103" s="102"/>
      <c r="MDH103" s="103"/>
      <c r="MDM103" s="102"/>
      <c r="MDN103" s="102"/>
      <c r="MDO103" s="103"/>
      <c r="MDT103" s="102"/>
      <c r="MDU103" s="102"/>
      <c r="MDV103" s="103"/>
      <c r="MEA103" s="102"/>
      <c r="MEB103" s="102"/>
      <c r="MEC103" s="103"/>
      <c r="MEH103" s="102"/>
      <c r="MEI103" s="102"/>
      <c r="MEJ103" s="103"/>
      <c r="MEO103" s="102"/>
      <c r="MEP103" s="102"/>
      <c r="MEQ103" s="103"/>
      <c r="MEV103" s="102"/>
      <c r="MEW103" s="102"/>
      <c r="MEX103" s="103"/>
      <c r="MFC103" s="102"/>
      <c r="MFD103" s="102"/>
      <c r="MFE103" s="103"/>
      <c r="MFJ103" s="102"/>
      <c r="MFK103" s="102"/>
      <c r="MFL103" s="103"/>
      <c r="MFQ103" s="102"/>
      <c r="MFR103" s="102"/>
      <c r="MFS103" s="103"/>
      <c r="MFX103" s="102"/>
      <c r="MFY103" s="102"/>
      <c r="MFZ103" s="103"/>
      <c r="MGE103" s="102"/>
      <c r="MGF103" s="102"/>
      <c r="MGG103" s="103"/>
      <c r="MGL103" s="102"/>
      <c r="MGM103" s="102"/>
      <c r="MGN103" s="103"/>
      <c r="MGS103" s="102"/>
      <c r="MGT103" s="102"/>
      <c r="MGU103" s="103"/>
      <c r="MGZ103" s="102"/>
      <c r="MHA103" s="102"/>
      <c r="MHB103" s="103"/>
      <c r="MHG103" s="102"/>
      <c r="MHH103" s="102"/>
      <c r="MHI103" s="103"/>
      <c r="MHN103" s="102"/>
      <c r="MHO103" s="102"/>
      <c r="MHP103" s="103"/>
      <c r="MHU103" s="102"/>
      <c r="MHV103" s="102"/>
      <c r="MHW103" s="103"/>
      <c r="MIB103" s="102"/>
      <c r="MIC103" s="102"/>
      <c r="MID103" s="103"/>
      <c r="MII103" s="102"/>
      <c r="MIJ103" s="102"/>
      <c r="MIK103" s="103"/>
      <c r="MIP103" s="102"/>
      <c r="MIQ103" s="102"/>
      <c r="MIR103" s="103"/>
      <c r="MIW103" s="102"/>
      <c r="MIX103" s="102"/>
      <c r="MIY103" s="103"/>
      <c r="MJD103" s="102"/>
      <c r="MJE103" s="102"/>
      <c r="MJF103" s="103"/>
      <c r="MJK103" s="102"/>
      <c r="MJL103" s="102"/>
      <c r="MJM103" s="103"/>
      <c r="MJR103" s="102"/>
      <c r="MJS103" s="102"/>
      <c r="MJT103" s="103"/>
      <c r="MJY103" s="102"/>
      <c r="MJZ103" s="102"/>
      <c r="MKA103" s="103"/>
      <c r="MKF103" s="102"/>
      <c r="MKG103" s="102"/>
      <c r="MKH103" s="103"/>
      <c r="MKM103" s="102"/>
      <c r="MKN103" s="102"/>
      <c r="MKO103" s="103"/>
      <c r="MKT103" s="102"/>
      <c r="MKU103" s="102"/>
      <c r="MKV103" s="103"/>
      <c r="MLA103" s="102"/>
      <c r="MLB103" s="102"/>
      <c r="MLC103" s="103"/>
      <c r="MLH103" s="102"/>
      <c r="MLI103" s="102"/>
      <c r="MLJ103" s="103"/>
      <c r="MLO103" s="102"/>
      <c r="MLP103" s="102"/>
      <c r="MLQ103" s="103"/>
      <c r="MLV103" s="102"/>
      <c r="MLW103" s="102"/>
      <c r="MLX103" s="103"/>
      <c r="MMC103" s="102"/>
      <c r="MMD103" s="102"/>
      <c r="MME103" s="103"/>
      <c r="MMJ103" s="102"/>
      <c r="MMK103" s="102"/>
      <c r="MML103" s="103"/>
      <c r="MMQ103" s="102"/>
      <c r="MMR103" s="102"/>
      <c r="MMS103" s="103"/>
      <c r="MMX103" s="102"/>
      <c r="MMY103" s="102"/>
      <c r="MMZ103" s="103"/>
      <c r="MNE103" s="102"/>
      <c r="MNF103" s="102"/>
      <c r="MNG103" s="103"/>
      <c r="MNL103" s="102"/>
      <c r="MNM103" s="102"/>
      <c r="MNN103" s="103"/>
      <c r="MNS103" s="102"/>
      <c r="MNT103" s="102"/>
      <c r="MNU103" s="103"/>
      <c r="MNZ103" s="102"/>
      <c r="MOA103" s="102"/>
      <c r="MOB103" s="103"/>
      <c r="MOG103" s="102"/>
      <c r="MOH103" s="102"/>
      <c r="MOI103" s="103"/>
      <c r="MON103" s="102"/>
      <c r="MOO103" s="102"/>
      <c r="MOP103" s="103"/>
      <c r="MOU103" s="102"/>
      <c r="MOV103" s="102"/>
      <c r="MOW103" s="103"/>
      <c r="MPB103" s="102"/>
      <c r="MPC103" s="102"/>
      <c r="MPD103" s="103"/>
      <c r="MPI103" s="102"/>
      <c r="MPJ103" s="102"/>
      <c r="MPK103" s="103"/>
      <c r="MPP103" s="102"/>
      <c r="MPQ103" s="102"/>
      <c r="MPR103" s="103"/>
      <c r="MPW103" s="102"/>
      <c r="MPX103" s="102"/>
      <c r="MPY103" s="103"/>
      <c r="MQD103" s="102"/>
      <c r="MQE103" s="102"/>
      <c r="MQF103" s="103"/>
      <c r="MQK103" s="102"/>
      <c r="MQL103" s="102"/>
      <c r="MQM103" s="103"/>
      <c r="MQR103" s="102"/>
      <c r="MQS103" s="102"/>
      <c r="MQT103" s="103"/>
      <c r="MQY103" s="102"/>
      <c r="MQZ103" s="102"/>
      <c r="MRA103" s="103"/>
      <c r="MRF103" s="102"/>
      <c r="MRG103" s="102"/>
      <c r="MRH103" s="103"/>
      <c r="MRM103" s="102"/>
      <c r="MRN103" s="102"/>
      <c r="MRO103" s="103"/>
      <c r="MRT103" s="102"/>
      <c r="MRU103" s="102"/>
      <c r="MRV103" s="103"/>
      <c r="MSA103" s="102"/>
      <c r="MSB103" s="102"/>
      <c r="MSC103" s="103"/>
      <c r="MSH103" s="102"/>
      <c r="MSI103" s="102"/>
      <c r="MSJ103" s="103"/>
      <c r="MSO103" s="102"/>
      <c r="MSP103" s="102"/>
      <c r="MSQ103" s="103"/>
      <c r="MSV103" s="102"/>
      <c r="MSW103" s="102"/>
      <c r="MSX103" s="103"/>
      <c r="MTC103" s="102"/>
      <c r="MTD103" s="102"/>
      <c r="MTE103" s="103"/>
      <c r="MTJ103" s="102"/>
      <c r="MTK103" s="102"/>
      <c r="MTL103" s="103"/>
      <c r="MTQ103" s="102"/>
      <c r="MTR103" s="102"/>
      <c r="MTS103" s="103"/>
      <c r="MTX103" s="102"/>
      <c r="MTY103" s="102"/>
      <c r="MTZ103" s="103"/>
      <c r="MUE103" s="102"/>
      <c r="MUF103" s="102"/>
      <c r="MUG103" s="103"/>
      <c r="MUL103" s="102"/>
      <c r="MUM103" s="102"/>
      <c r="MUN103" s="103"/>
      <c r="MUS103" s="102"/>
      <c r="MUT103" s="102"/>
      <c r="MUU103" s="103"/>
      <c r="MUZ103" s="102"/>
      <c r="MVA103" s="102"/>
      <c r="MVB103" s="103"/>
      <c r="MVG103" s="102"/>
      <c r="MVH103" s="102"/>
      <c r="MVI103" s="103"/>
      <c r="MVN103" s="102"/>
      <c r="MVO103" s="102"/>
      <c r="MVP103" s="103"/>
      <c r="MVU103" s="102"/>
      <c r="MVV103" s="102"/>
      <c r="MVW103" s="103"/>
      <c r="MWB103" s="102"/>
      <c r="MWC103" s="102"/>
      <c r="MWD103" s="103"/>
      <c r="MWI103" s="102"/>
      <c r="MWJ103" s="102"/>
      <c r="MWK103" s="103"/>
      <c r="MWP103" s="102"/>
      <c r="MWQ103" s="102"/>
      <c r="MWR103" s="103"/>
      <c r="MWW103" s="102"/>
      <c r="MWX103" s="102"/>
      <c r="MWY103" s="103"/>
      <c r="MXD103" s="102"/>
      <c r="MXE103" s="102"/>
      <c r="MXF103" s="103"/>
      <c r="MXK103" s="102"/>
      <c r="MXL103" s="102"/>
      <c r="MXM103" s="103"/>
      <c r="MXR103" s="102"/>
      <c r="MXS103" s="102"/>
      <c r="MXT103" s="103"/>
      <c r="MXY103" s="102"/>
      <c r="MXZ103" s="102"/>
      <c r="MYA103" s="103"/>
      <c r="MYF103" s="102"/>
      <c r="MYG103" s="102"/>
      <c r="MYH103" s="103"/>
      <c r="MYM103" s="102"/>
      <c r="MYN103" s="102"/>
      <c r="MYO103" s="103"/>
      <c r="MYT103" s="102"/>
      <c r="MYU103" s="102"/>
      <c r="MYV103" s="103"/>
      <c r="MZA103" s="102"/>
      <c r="MZB103" s="102"/>
      <c r="MZC103" s="103"/>
      <c r="MZH103" s="102"/>
      <c r="MZI103" s="102"/>
      <c r="MZJ103" s="103"/>
      <c r="MZO103" s="102"/>
      <c r="MZP103" s="102"/>
      <c r="MZQ103" s="103"/>
      <c r="MZV103" s="102"/>
      <c r="MZW103" s="102"/>
      <c r="MZX103" s="103"/>
      <c r="NAC103" s="102"/>
      <c r="NAD103" s="102"/>
      <c r="NAE103" s="103"/>
      <c r="NAJ103" s="102"/>
      <c r="NAK103" s="102"/>
      <c r="NAL103" s="103"/>
      <c r="NAQ103" s="102"/>
      <c r="NAR103" s="102"/>
      <c r="NAS103" s="103"/>
      <c r="NAX103" s="102"/>
      <c r="NAY103" s="102"/>
      <c r="NAZ103" s="103"/>
      <c r="NBE103" s="102"/>
      <c r="NBF103" s="102"/>
      <c r="NBG103" s="103"/>
      <c r="NBL103" s="102"/>
      <c r="NBM103" s="102"/>
      <c r="NBN103" s="103"/>
      <c r="NBS103" s="102"/>
      <c r="NBT103" s="102"/>
      <c r="NBU103" s="103"/>
      <c r="NBZ103" s="102"/>
      <c r="NCA103" s="102"/>
      <c r="NCB103" s="103"/>
      <c r="NCG103" s="102"/>
      <c r="NCH103" s="102"/>
      <c r="NCI103" s="103"/>
      <c r="NCN103" s="102"/>
      <c r="NCO103" s="102"/>
      <c r="NCP103" s="103"/>
      <c r="NCU103" s="102"/>
      <c r="NCV103" s="102"/>
      <c r="NCW103" s="103"/>
      <c r="NDB103" s="102"/>
      <c r="NDC103" s="102"/>
      <c r="NDD103" s="103"/>
      <c r="NDI103" s="102"/>
      <c r="NDJ103" s="102"/>
      <c r="NDK103" s="103"/>
      <c r="NDP103" s="102"/>
      <c r="NDQ103" s="102"/>
      <c r="NDR103" s="103"/>
      <c r="NDW103" s="102"/>
      <c r="NDX103" s="102"/>
      <c r="NDY103" s="103"/>
      <c r="NED103" s="102"/>
      <c r="NEE103" s="102"/>
      <c r="NEF103" s="103"/>
      <c r="NEK103" s="102"/>
      <c r="NEL103" s="102"/>
      <c r="NEM103" s="103"/>
      <c r="NER103" s="102"/>
      <c r="NES103" s="102"/>
      <c r="NET103" s="103"/>
      <c r="NEY103" s="102"/>
      <c r="NEZ103" s="102"/>
      <c r="NFA103" s="103"/>
      <c r="NFF103" s="102"/>
      <c r="NFG103" s="102"/>
      <c r="NFH103" s="103"/>
      <c r="NFM103" s="102"/>
      <c r="NFN103" s="102"/>
      <c r="NFO103" s="103"/>
      <c r="NFT103" s="102"/>
      <c r="NFU103" s="102"/>
      <c r="NFV103" s="103"/>
      <c r="NGA103" s="102"/>
      <c r="NGB103" s="102"/>
      <c r="NGC103" s="103"/>
      <c r="NGH103" s="102"/>
      <c r="NGI103" s="102"/>
      <c r="NGJ103" s="103"/>
      <c r="NGO103" s="102"/>
      <c r="NGP103" s="102"/>
      <c r="NGQ103" s="103"/>
      <c r="NGV103" s="102"/>
      <c r="NGW103" s="102"/>
      <c r="NGX103" s="103"/>
      <c r="NHC103" s="102"/>
      <c r="NHD103" s="102"/>
      <c r="NHE103" s="103"/>
      <c r="NHJ103" s="102"/>
      <c r="NHK103" s="102"/>
      <c r="NHL103" s="103"/>
      <c r="NHQ103" s="102"/>
      <c r="NHR103" s="102"/>
      <c r="NHS103" s="103"/>
      <c r="NHX103" s="102"/>
      <c r="NHY103" s="102"/>
      <c r="NHZ103" s="103"/>
      <c r="NIE103" s="102"/>
      <c r="NIF103" s="102"/>
      <c r="NIG103" s="103"/>
      <c r="NIL103" s="102"/>
      <c r="NIM103" s="102"/>
      <c r="NIN103" s="103"/>
      <c r="NIS103" s="102"/>
      <c r="NIT103" s="102"/>
      <c r="NIU103" s="103"/>
      <c r="NIZ103" s="102"/>
      <c r="NJA103" s="102"/>
      <c r="NJB103" s="103"/>
      <c r="NJG103" s="102"/>
      <c r="NJH103" s="102"/>
      <c r="NJI103" s="103"/>
      <c r="NJN103" s="102"/>
      <c r="NJO103" s="102"/>
      <c r="NJP103" s="103"/>
      <c r="NJU103" s="102"/>
      <c r="NJV103" s="102"/>
      <c r="NJW103" s="103"/>
      <c r="NKB103" s="102"/>
      <c r="NKC103" s="102"/>
      <c r="NKD103" s="103"/>
      <c r="NKI103" s="102"/>
      <c r="NKJ103" s="102"/>
      <c r="NKK103" s="103"/>
      <c r="NKP103" s="102"/>
      <c r="NKQ103" s="102"/>
      <c r="NKR103" s="103"/>
      <c r="NKW103" s="102"/>
      <c r="NKX103" s="102"/>
      <c r="NKY103" s="103"/>
      <c r="NLD103" s="102"/>
      <c r="NLE103" s="102"/>
      <c r="NLF103" s="103"/>
      <c r="NLK103" s="102"/>
      <c r="NLL103" s="102"/>
      <c r="NLM103" s="103"/>
      <c r="NLR103" s="102"/>
      <c r="NLS103" s="102"/>
      <c r="NLT103" s="103"/>
      <c r="NLY103" s="102"/>
      <c r="NLZ103" s="102"/>
      <c r="NMA103" s="103"/>
      <c r="NMF103" s="102"/>
      <c r="NMG103" s="102"/>
      <c r="NMH103" s="103"/>
      <c r="NMM103" s="102"/>
      <c r="NMN103" s="102"/>
      <c r="NMO103" s="103"/>
      <c r="NMT103" s="102"/>
      <c r="NMU103" s="102"/>
      <c r="NMV103" s="103"/>
      <c r="NNA103" s="102"/>
      <c r="NNB103" s="102"/>
      <c r="NNC103" s="103"/>
      <c r="NNH103" s="102"/>
      <c r="NNI103" s="102"/>
      <c r="NNJ103" s="103"/>
      <c r="NNO103" s="102"/>
      <c r="NNP103" s="102"/>
      <c r="NNQ103" s="103"/>
      <c r="NNV103" s="102"/>
      <c r="NNW103" s="102"/>
      <c r="NNX103" s="103"/>
      <c r="NOC103" s="102"/>
      <c r="NOD103" s="102"/>
      <c r="NOE103" s="103"/>
      <c r="NOJ103" s="102"/>
      <c r="NOK103" s="102"/>
      <c r="NOL103" s="103"/>
      <c r="NOQ103" s="102"/>
      <c r="NOR103" s="102"/>
      <c r="NOS103" s="103"/>
      <c r="NOX103" s="102"/>
      <c r="NOY103" s="102"/>
      <c r="NOZ103" s="103"/>
      <c r="NPE103" s="102"/>
      <c r="NPF103" s="102"/>
      <c r="NPG103" s="103"/>
      <c r="NPL103" s="102"/>
      <c r="NPM103" s="102"/>
      <c r="NPN103" s="103"/>
      <c r="NPS103" s="102"/>
      <c r="NPT103" s="102"/>
      <c r="NPU103" s="103"/>
      <c r="NPZ103" s="102"/>
      <c r="NQA103" s="102"/>
      <c r="NQB103" s="103"/>
      <c r="NQG103" s="102"/>
      <c r="NQH103" s="102"/>
      <c r="NQI103" s="103"/>
      <c r="NQN103" s="102"/>
      <c r="NQO103" s="102"/>
      <c r="NQP103" s="103"/>
      <c r="NQU103" s="102"/>
      <c r="NQV103" s="102"/>
      <c r="NQW103" s="103"/>
      <c r="NRB103" s="102"/>
      <c r="NRC103" s="102"/>
      <c r="NRD103" s="103"/>
      <c r="NRI103" s="102"/>
      <c r="NRJ103" s="102"/>
      <c r="NRK103" s="103"/>
      <c r="NRP103" s="102"/>
      <c r="NRQ103" s="102"/>
      <c r="NRR103" s="103"/>
      <c r="NRW103" s="102"/>
      <c r="NRX103" s="102"/>
      <c r="NRY103" s="103"/>
      <c r="NSD103" s="102"/>
      <c r="NSE103" s="102"/>
      <c r="NSF103" s="103"/>
      <c r="NSK103" s="102"/>
      <c r="NSL103" s="102"/>
      <c r="NSM103" s="103"/>
      <c r="NSR103" s="102"/>
      <c r="NSS103" s="102"/>
      <c r="NST103" s="103"/>
      <c r="NSY103" s="102"/>
      <c r="NSZ103" s="102"/>
      <c r="NTA103" s="103"/>
      <c r="NTF103" s="102"/>
      <c r="NTG103" s="102"/>
      <c r="NTH103" s="103"/>
      <c r="NTM103" s="102"/>
      <c r="NTN103" s="102"/>
      <c r="NTO103" s="103"/>
      <c r="NTT103" s="102"/>
      <c r="NTU103" s="102"/>
      <c r="NTV103" s="103"/>
      <c r="NUA103" s="102"/>
      <c r="NUB103" s="102"/>
      <c r="NUC103" s="103"/>
      <c r="NUH103" s="102"/>
      <c r="NUI103" s="102"/>
      <c r="NUJ103" s="103"/>
      <c r="NUO103" s="102"/>
      <c r="NUP103" s="102"/>
      <c r="NUQ103" s="103"/>
      <c r="NUV103" s="102"/>
      <c r="NUW103" s="102"/>
      <c r="NUX103" s="103"/>
      <c r="NVC103" s="102"/>
      <c r="NVD103" s="102"/>
      <c r="NVE103" s="103"/>
      <c r="NVJ103" s="102"/>
      <c r="NVK103" s="102"/>
      <c r="NVL103" s="103"/>
      <c r="NVQ103" s="102"/>
      <c r="NVR103" s="102"/>
      <c r="NVS103" s="103"/>
      <c r="NVX103" s="102"/>
      <c r="NVY103" s="102"/>
      <c r="NVZ103" s="103"/>
      <c r="NWE103" s="102"/>
      <c r="NWF103" s="102"/>
      <c r="NWG103" s="103"/>
      <c r="NWL103" s="102"/>
      <c r="NWM103" s="102"/>
      <c r="NWN103" s="103"/>
      <c r="NWS103" s="102"/>
      <c r="NWT103" s="102"/>
      <c r="NWU103" s="103"/>
      <c r="NWZ103" s="102"/>
      <c r="NXA103" s="102"/>
      <c r="NXB103" s="103"/>
      <c r="NXG103" s="102"/>
      <c r="NXH103" s="102"/>
      <c r="NXI103" s="103"/>
      <c r="NXN103" s="102"/>
      <c r="NXO103" s="102"/>
      <c r="NXP103" s="103"/>
      <c r="NXU103" s="102"/>
      <c r="NXV103" s="102"/>
      <c r="NXW103" s="103"/>
      <c r="NYB103" s="102"/>
      <c r="NYC103" s="102"/>
      <c r="NYD103" s="103"/>
      <c r="NYI103" s="102"/>
      <c r="NYJ103" s="102"/>
      <c r="NYK103" s="103"/>
      <c r="NYP103" s="102"/>
      <c r="NYQ103" s="102"/>
      <c r="NYR103" s="103"/>
      <c r="NYW103" s="102"/>
      <c r="NYX103" s="102"/>
      <c r="NYY103" s="103"/>
      <c r="NZD103" s="102"/>
      <c r="NZE103" s="102"/>
      <c r="NZF103" s="103"/>
      <c r="NZK103" s="102"/>
      <c r="NZL103" s="102"/>
      <c r="NZM103" s="103"/>
      <c r="NZR103" s="102"/>
      <c r="NZS103" s="102"/>
      <c r="NZT103" s="103"/>
      <c r="NZY103" s="102"/>
      <c r="NZZ103" s="102"/>
      <c r="OAA103" s="103"/>
      <c r="OAF103" s="102"/>
      <c r="OAG103" s="102"/>
      <c r="OAH103" s="103"/>
      <c r="OAM103" s="102"/>
      <c r="OAN103" s="102"/>
      <c r="OAO103" s="103"/>
      <c r="OAT103" s="102"/>
      <c r="OAU103" s="102"/>
      <c r="OAV103" s="103"/>
      <c r="OBA103" s="102"/>
      <c r="OBB103" s="102"/>
      <c r="OBC103" s="103"/>
      <c r="OBH103" s="102"/>
      <c r="OBI103" s="102"/>
      <c r="OBJ103" s="103"/>
      <c r="OBO103" s="102"/>
      <c r="OBP103" s="102"/>
      <c r="OBQ103" s="103"/>
      <c r="OBV103" s="102"/>
      <c r="OBW103" s="102"/>
      <c r="OBX103" s="103"/>
      <c r="OCC103" s="102"/>
      <c r="OCD103" s="102"/>
      <c r="OCE103" s="103"/>
      <c r="OCJ103" s="102"/>
      <c r="OCK103" s="102"/>
      <c r="OCL103" s="103"/>
      <c r="OCQ103" s="102"/>
      <c r="OCR103" s="102"/>
      <c r="OCS103" s="103"/>
      <c r="OCX103" s="102"/>
      <c r="OCY103" s="102"/>
      <c r="OCZ103" s="103"/>
      <c r="ODE103" s="102"/>
      <c r="ODF103" s="102"/>
      <c r="ODG103" s="103"/>
      <c r="ODL103" s="102"/>
      <c r="ODM103" s="102"/>
      <c r="ODN103" s="103"/>
      <c r="ODS103" s="102"/>
      <c r="ODT103" s="102"/>
      <c r="ODU103" s="103"/>
      <c r="ODZ103" s="102"/>
      <c r="OEA103" s="102"/>
      <c r="OEB103" s="103"/>
      <c r="OEG103" s="102"/>
      <c r="OEH103" s="102"/>
      <c r="OEI103" s="103"/>
      <c r="OEN103" s="102"/>
      <c r="OEO103" s="102"/>
      <c r="OEP103" s="103"/>
      <c r="OEU103" s="102"/>
      <c r="OEV103" s="102"/>
      <c r="OEW103" s="103"/>
      <c r="OFB103" s="102"/>
      <c r="OFC103" s="102"/>
      <c r="OFD103" s="103"/>
      <c r="OFI103" s="102"/>
      <c r="OFJ103" s="102"/>
      <c r="OFK103" s="103"/>
      <c r="OFP103" s="102"/>
      <c r="OFQ103" s="102"/>
      <c r="OFR103" s="103"/>
      <c r="OFW103" s="102"/>
      <c r="OFX103" s="102"/>
      <c r="OFY103" s="103"/>
      <c r="OGD103" s="102"/>
      <c r="OGE103" s="102"/>
      <c r="OGF103" s="103"/>
      <c r="OGK103" s="102"/>
      <c r="OGL103" s="102"/>
      <c r="OGM103" s="103"/>
      <c r="OGR103" s="102"/>
      <c r="OGS103" s="102"/>
      <c r="OGT103" s="103"/>
      <c r="OGY103" s="102"/>
      <c r="OGZ103" s="102"/>
      <c r="OHA103" s="103"/>
      <c r="OHF103" s="102"/>
      <c r="OHG103" s="102"/>
      <c r="OHH103" s="103"/>
      <c r="OHM103" s="102"/>
      <c r="OHN103" s="102"/>
      <c r="OHO103" s="103"/>
      <c r="OHT103" s="102"/>
      <c r="OHU103" s="102"/>
      <c r="OHV103" s="103"/>
      <c r="OIA103" s="102"/>
      <c r="OIB103" s="102"/>
      <c r="OIC103" s="103"/>
      <c r="OIH103" s="102"/>
      <c r="OII103" s="102"/>
      <c r="OIJ103" s="103"/>
      <c r="OIO103" s="102"/>
      <c r="OIP103" s="102"/>
      <c r="OIQ103" s="103"/>
      <c r="OIV103" s="102"/>
      <c r="OIW103" s="102"/>
      <c r="OIX103" s="103"/>
      <c r="OJC103" s="102"/>
      <c r="OJD103" s="102"/>
      <c r="OJE103" s="103"/>
      <c r="OJJ103" s="102"/>
      <c r="OJK103" s="102"/>
      <c r="OJL103" s="103"/>
      <c r="OJQ103" s="102"/>
      <c r="OJR103" s="102"/>
      <c r="OJS103" s="103"/>
      <c r="OJX103" s="102"/>
      <c r="OJY103" s="102"/>
      <c r="OJZ103" s="103"/>
      <c r="OKE103" s="102"/>
      <c r="OKF103" s="102"/>
      <c r="OKG103" s="103"/>
      <c r="OKL103" s="102"/>
      <c r="OKM103" s="102"/>
      <c r="OKN103" s="103"/>
      <c r="OKS103" s="102"/>
      <c r="OKT103" s="102"/>
      <c r="OKU103" s="103"/>
      <c r="OKZ103" s="102"/>
      <c r="OLA103" s="102"/>
      <c r="OLB103" s="103"/>
      <c r="OLG103" s="102"/>
      <c r="OLH103" s="102"/>
      <c r="OLI103" s="103"/>
      <c r="OLN103" s="102"/>
      <c r="OLO103" s="102"/>
      <c r="OLP103" s="103"/>
      <c r="OLU103" s="102"/>
      <c r="OLV103" s="102"/>
      <c r="OLW103" s="103"/>
      <c r="OMB103" s="102"/>
      <c r="OMC103" s="102"/>
      <c r="OMD103" s="103"/>
      <c r="OMI103" s="102"/>
      <c r="OMJ103" s="102"/>
      <c r="OMK103" s="103"/>
      <c r="OMP103" s="102"/>
      <c r="OMQ103" s="102"/>
      <c r="OMR103" s="103"/>
      <c r="OMW103" s="102"/>
      <c r="OMX103" s="102"/>
      <c r="OMY103" s="103"/>
      <c r="OND103" s="102"/>
      <c r="ONE103" s="102"/>
      <c r="ONF103" s="103"/>
      <c r="ONK103" s="102"/>
      <c r="ONL103" s="102"/>
      <c r="ONM103" s="103"/>
      <c r="ONR103" s="102"/>
      <c r="ONS103" s="102"/>
      <c r="ONT103" s="103"/>
      <c r="ONY103" s="102"/>
      <c r="ONZ103" s="102"/>
      <c r="OOA103" s="103"/>
      <c r="OOF103" s="102"/>
      <c r="OOG103" s="102"/>
      <c r="OOH103" s="103"/>
      <c r="OOM103" s="102"/>
      <c r="OON103" s="102"/>
      <c r="OOO103" s="103"/>
      <c r="OOT103" s="102"/>
      <c r="OOU103" s="102"/>
      <c r="OOV103" s="103"/>
      <c r="OPA103" s="102"/>
      <c r="OPB103" s="102"/>
      <c r="OPC103" s="103"/>
      <c r="OPH103" s="102"/>
      <c r="OPI103" s="102"/>
      <c r="OPJ103" s="103"/>
      <c r="OPO103" s="102"/>
      <c r="OPP103" s="102"/>
      <c r="OPQ103" s="103"/>
      <c r="OPV103" s="102"/>
      <c r="OPW103" s="102"/>
      <c r="OPX103" s="103"/>
      <c r="OQC103" s="102"/>
      <c r="OQD103" s="102"/>
      <c r="OQE103" s="103"/>
      <c r="OQJ103" s="102"/>
      <c r="OQK103" s="102"/>
      <c r="OQL103" s="103"/>
      <c r="OQQ103" s="102"/>
      <c r="OQR103" s="102"/>
      <c r="OQS103" s="103"/>
      <c r="OQX103" s="102"/>
      <c r="OQY103" s="102"/>
      <c r="OQZ103" s="103"/>
      <c r="ORE103" s="102"/>
      <c r="ORF103" s="102"/>
      <c r="ORG103" s="103"/>
      <c r="ORL103" s="102"/>
      <c r="ORM103" s="102"/>
      <c r="ORN103" s="103"/>
      <c r="ORS103" s="102"/>
      <c r="ORT103" s="102"/>
      <c r="ORU103" s="103"/>
      <c r="ORZ103" s="102"/>
      <c r="OSA103" s="102"/>
      <c r="OSB103" s="103"/>
      <c r="OSG103" s="102"/>
      <c r="OSH103" s="102"/>
      <c r="OSI103" s="103"/>
      <c r="OSN103" s="102"/>
      <c r="OSO103" s="102"/>
      <c r="OSP103" s="103"/>
      <c r="OSU103" s="102"/>
      <c r="OSV103" s="102"/>
      <c r="OSW103" s="103"/>
      <c r="OTB103" s="102"/>
      <c r="OTC103" s="102"/>
      <c r="OTD103" s="103"/>
      <c r="OTI103" s="102"/>
      <c r="OTJ103" s="102"/>
      <c r="OTK103" s="103"/>
      <c r="OTP103" s="102"/>
      <c r="OTQ103" s="102"/>
      <c r="OTR103" s="103"/>
      <c r="OTW103" s="102"/>
      <c r="OTX103" s="102"/>
      <c r="OTY103" s="103"/>
      <c r="OUD103" s="102"/>
      <c r="OUE103" s="102"/>
      <c r="OUF103" s="103"/>
      <c r="OUK103" s="102"/>
      <c r="OUL103" s="102"/>
      <c r="OUM103" s="103"/>
      <c r="OUR103" s="102"/>
      <c r="OUS103" s="102"/>
      <c r="OUT103" s="103"/>
      <c r="OUY103" s="102"/>
      <c r="OUZ103" s="102"/>
      <c r="OVA103" s="103"/>
      <c r="OVF103" s="102"/>
      <c r="OVG103" s="102"/>
      <c r="OVH103" s="103"/>
      <c r="OVM103" s="102"/>
      <c r="OVN103" s="102"/>
      <c r="OVO103" s="103"/>
      <c r="OVT103" s="102"/>
      <c r="OVU103" s="102"/>
      <c r="OVV103" s="103"/>
      <c r="OWA103" s="102"/>
      <c r="OWB103" s="102"/>
      <c r="OWC103" s="103"/>
      <c r="OWH103" s="102"/>
      <c r="OWI103" s="102"/>
      <c r="OWJ103" s="103"/>
      <c r="OWO103" s="102"/>
      <c r="OWP103" s="102"/>
      <c r="OWQ103" s="103"/>
      <c r="OWV103" s="102"/>
      <c r="OWW103" s="102"/>
      <c r="OWX103" s="103"/>
      <c r="OXC103" s="102"/>
      <c r="OXD103" s="102"/>
      <c r="OXE103" s="103"/>
      <c r="OXJ103" s="102"/>
      <c r="OXK103" s="102"/>
      <c r="OXL103" s="103"/>
      <c r="OXQ103" s="102"/>
      <c r="OXR103" s="102"/>
      <c r="OXS103" s="103"/>
      <c r="OXX103" s="102"/>
      <c r="OXY103" s="102"/>
      <c r="OXZ103" s="103"/>
      <c r="OYE103" s="102"/>
      <c r="OYF103" s="102"/>
      <c r="OYG103" s="103"/>
      <c r="OYL103" s="102"/>
      <c r="OYM103" s="102"/>
      <c r="OYN103" s="103"/>
      <c r="OYS103" s="102"/>
      <c r="OYT103" s="102"/>
      <c r="OYU103" s="103"/>
      <c r="OYZ103" s="102"/>
      <c r="OZA103" s="102"/>
      <c r="OZB103" s="103"/>
      <c r="OZG103" s="102"/>
      <c r="OZH103" s="102"/>
      <c r="OZI103" s="103"/>
      <c r="OZN103" s="102"/>
      <c r="OZO103" s="102"/>
      <c r="OZP103" s="103"/>
      <c r="OZU103" s="102"/>
      <c r="OZV103" s="102"/>
      <c r="OZW103" s="103"/>
      <c r="PAB103" s="102"/>
      <c r="PAC103" s="102"/>
      <c r="PAD103" s="103"/>
      <c r="PAI103" s="102"/>
      <c r="PAJ103" s="102"/>
      <c r="PAK103" s="103"/>
      <c r="PAP103" s="102"/>
      <c r="PAQ103" s="102"/>
      <c r="PAR103" s="103"/>
      <c r="PAW103" s="102"/>
      <c r="PAX103" s="102"/>
      <c r="PAY103" s="103"/>
      <c r="PBD103" s="102"/>
      <c r="PBE103" s="102"/>
      <c r="PBF103" s="103"/>
      <c r="PBK103" s="102"/>
      <c r="PBL103" s="102"/>
      <c r="PBM103" s="103"/>
      <c r="PBR103" s="102"/>
      <c r="PBS103" s="102"/>
      <c r="PBT103" s="103"/>
      <c r="PBY103" s="102"/>
      <c r="PBZ103" s="102"/>
      <c r="PCA103" s="103"/>
      <c r="PCF103" s="102"/>
      <c r="PCG103" s="102"/>
      <c r="PCH103" s="103"/>
      <c r="PCM103" s="102"/>
      <c r="PCN103" s="102"/>
      <c r="PCO103" s="103"/>
      <c r="PCT103" s="102"/>
      <c r="PCU103" s="102"/>
      <c r="PCV103" s="103"/>
      <c r="PDA103" s="102"/>
      <c r="PDB103" s="102"/>
      <c r="PDC103" s="103"/>
      <c r="PDH103" s="102"/>
      <c r="PDI103" s="102"/>
      <c r="PDJ103" s="103"/>
      <c r="PDO103" s="102"/>
      <c r="PDP103" s="102"/>
      <c r="PDQ103" s="103"/>
      <c r="PDV103" s="102"/>
      <c r="PDW103" s="102"/>
      <c r="PDX103" s="103"/>
      <c r="PEC103" s="102"/>
      <c r="PED103" s="102"/>
      <c r="PEE103" s="103"/>
      <c r="PEJ103" s="102"/>
      <c r="PEK103" s="102"/>
      <c r="PEL103" s="103"/>
      <c r="PEQ103" s="102"/>
      <c r="PER103" s="102"/>
      <c r="PES103" s="103"/>
      <c r="PEX103" s="102"/>
      <c r="PEY103" s="102"/>
      <c r="PEZ103" s="103"/>
      <c r="PFE103" s="102"/>
      <c r="PFF103" s="102"/>
      <c r="PFG103" s="103"/>
      <c r="PFL103" s="102"/>
      <c r="PFM103" s="102"/>
      <c r="PFN103" s="103"/>
      <c r="PFS103" s="102"/>
      <c r="PFT103" s="102"/>
      <c r="PFU103" s="103"/>
      <c r="PFZ103" s="102"/>
      <c r="PGA103" s="102"/>
      <c r="PGB103" s="103"/>
      <c r="PGG103" s="102"/>
      <c r="PGH103" s="102"/>
      <c r="PGI103" s="103"/>
      <c r="PGN103" s="102"/>
      <c r="PGO103" s="102"/>
      <c r="PGP103" s="103"/>
      <c r="PGU103" s="102"/>
      <c r="PGV103" s="102"/>
      <c r="PGW103" s="103"/>
      <c r="PHB103" s="102"/>
      <c r="PHC103" s="102"/>
      <c r="PHD103" s="103"/>
      <c r="PHI103" s="102"/>
      <c r="PHJ103" s="102"/>
      <c r="PHK103" s="103"/>
      <c r="PHP103" s="102"/>
      <c r="PHQ103" s="102"/>
      <c r="PHR103" s="103"/>
      <c r="PHW103" s="102"/>
      <c r="PHX103" s="102"/>
      <c r="PHY103" s="103"/>
      <c r="PID103" s="102"/>
      <c r="PIE103" s="102"/>
      <c r="PIF103" s="103"/>
      <c r="PIK103" s="102"/>
      <c r="PIL103" s="102"/>
      <c r="PIM103" s="103"/>
      <c r="PIR103" s="102"/>
      <c r="PIS103" s="102"/>
      <c r="PIT103" s="103"/>
      <c r="PIY103" s="102"/>
      <c r="PIZ103" s="102"/>
      <c r="PJA103" s="103"/>
      <c r="PJF103" s="102"/>
      <c r="PJG103" s="102"/>
      <c r="PJH103" s="103"/>
      <c r="PJM103" s="102"/>
      <c r="PJN103" s="102"/>
      <c r="PJO103" s="103"/>
      <c r="PJT103" s="102"/>
      <c r="PJU103" s="102"/>
      <c r="PJV103" s="103"/>
      <c r="PKA103" s="102"/>
      <c r="PKB103" s="102"/>
      <c r="PKC103" s="103"/>
      <c r="PKH103" s="102"/>
      <c r="PKI103" s="102"/>
      <c r="PKJ103" s="103"/>
      <c r="PKO103" s="102"/>
      <c r="PKP103" s="102"/>
      <c r="PKQ103" s="103"/>
      <c r="PKV103" s="102"/>
      <c r="PKW103" s="102"/>
      <c r="PKX103" s="103"/>
      <c r="PLC103" s="102"/>
      <c r="PLD103" s="102"/>
      <c r="PLE103" s="103"/>
      <c r="PLJ103" s="102"/>
      <c r="PLK103" s="102"/>
      <c r="PLL103" s="103"/>
      <c r="PLQ103" s="102"/>
      <c r="PLR103" s="102"/>
      <c r="PLS103" s="103"/>
      <c r="PLX103" s="102"/>
      <c r="PLY103" s="102"/>
      <c r="PLZ103" s="103"/>
      <c r="PME103" s="102"/>
      <c r="PMF103" s="102"/>
      <c r="PMG103" s="103"/>
      <c r="PML103" s="102"/>
      <c r="PMM103" s="102"/>
      <c r="PMN103" s="103"/>
      <c r="PMS103" s="102"/>
      <c r="PMT103" s="102"/>
      <c r="PMU103" s="103"/>
      <c r="PMZ103" s="102"/>
      <c r="PNA103" s="102"/>
      <c r="PNB103" s="103"/>
      <c r="PNG103" s="102"/>
      <c r="PNH103" s="102"/>
      <c r="PNI103" s="103"/>
      <c r="PNN103" s="102"/>
      <c r="PNO103" s="102"/>
      <c r="PNP103" s="103"/>
      <c r="PNU103" s="102"/>
      <c r="PNV103" s="102"/>
      <c r="PNW103" s="103"/>
      <c r="POB103" s="102"/>
      <c r="POC103" s="102"/>
      <c r="POD103" s="103"/>
      <c r="POI103" s="102"/>
      <c r="POJ103" s="102"/>
      <c r="POK103" s="103"/>
      <c r="POP103" s="102"/>
      <c r="POQ103" s="102"/>
      <c r="POR103" s="103"/>
      <c r="POW103" s="102"/>
      <c r="POX103" s="102"/>
      <c r="POY103" s="103"/>
      <c r="PPD103" s="102"/>
      <c r="PPE103" s="102"/>
      <c r="PPF103" s="103"/>
      <c r="PPK103" s="102"/>
      <c r="PPL103" s="102"/>
      <c r="PPM103" s="103"/>
      <c r="PPR103" s="102"/>
      <c r="PPS103" s="102"/>
      <c r="PPT103" s="103"/>
      <c r="PPY103" s="102"/>
      <c r="PPZ103" s="102"/>
      <c r="PQA103" s="103"/>
      <c r="PQF103" s="102"/>
      <c r="PQG103" s="102"/>
      <c r="PQH103" s="103"/>
      <c r="PQM103" s="102"/>
      <c r="PQN103" s="102"/>
      <c r="PQO103" s="103"/>
      <c r="PQT103" s="102"/>
      <c r="PQU103" s="102"/>
      <c r="PQV103" s="103"/>
      <c r="PRA103" s="102"/>
      <c r="PRB103" s="102"/>
      <c r="PRC103" s="103"/>
      <c r="PRH103" s="102"/>
      <c r="PRI103" s="102"/>
      <c r="PRJ103" s="103"/>
      <c r="PRO103" s="102"/>
      <c r="PRP103" s="102"/>
      <c r="PRQ103" s="103"/>
      <c r="PRV103" s="102"/>
      <c r="PRW103" s="102"/>
      <c r="PRX103" s="103"/>
      <c r="PSC103" s="102"/>
      <c r="PSD103" s="102"/>
      <c r="PSE103" s="103"/>
      <c r="PSJ103" s="102"/>
      <c r="PSK103" s="102"/>
      <c r="PSL103" s="103"/>
      <c r="PSQ103" s="102"/>
      <c r="PSR103" s="102"/>
      <c r="PSS103" s="103"/>
      <c r="PSX103" s="102"/>
      <c r="PSY103" s="102"/>
      <c r="PSZ103" s="103"/>
      <c r="PTE103" s="102"/>
      <c r="PTF103" s="102"/>
      <c r="PTG103" s="103"/>
      <c r="PTL103" s="102"/>
      <c r="PTM103" s="102"/>
      <c r="PTN103" s="103"/>
      <c r="PTS103" s="102"/>
      <c r="PTT103" s="102"/>
      <c r="PTU103" s="103"/>
      <c r="PTZ103" s="102"/>
      <c r="PUA103" s="102"/>
      <c r="PUB103" s="103"/>
      <c r="PUG103" s="102"/>
      <c r="PUH103" s="102"/>
      <c r="PUI103" s="103"/>
      <c r="PUN103" s="102"/>
      <c r="PUO103" s="102"/>
      <c r="PUP103" s="103"/>
      <c r="PUU103" s="102"/>
      <c r="PUV103" s="102"/>
      <c r="PUW103" s="103"/>
      <c r="PVB103" s="102"/>
      <c r="PVC103" s="102"/>
      <c r="PVD103" s="103"/>
      <c r="PVI103" s="102"/>
      <c r="PVJ103" s="102"/>
      <c r="PVK103" s="103"/>
      <c r="PVP103" s="102"/>
      <c r="PVQ103" s="102"/>
      <c r="PVR103" s="103"/>
      <c r="PVW103" s="102"/>
      <c r="PVX103" s="102"/>
      <c r="PVY103" s="103"/>
      <c r="PWD103" s="102"/>
      <c r="PWE103" s="102"/>
      <c r="PWF103" s="103"/>
      <c r="PWK103" s="102"/>
      <c r="PWL103" s="102"/>
      <c r="PWM103" s="103"/>
      <c r="PWR103" s="102"/>
      <c r="PWS103" s="102"/>
      <c r="PWT103" s="103"/>
      <c r="PWY103" s="102"/>
      <c r="PWZ103" s="102"/>
      <c r="PXA103" s="103"/>
      <c r="PXF103" s="102"/>
      <c r="PXG103" s="102"/>
      <c r="PXH103" s="103"/>
      <c r="PXM103" s="102"/>
      <c r="PXN103" s="102"/>
      <c r="PXO103" s="103"/>
      <c r="PXT103" s="102"/>
      <c r="PXU103" s="102"/>
      <c r="PXV103" s="103"/>
      <c r="PYA103" s="102"/>
      <c r="PYB103" s="102"/>
      <c r="PYC103" s="103"/>
      <c r="PYH103" s="102"/>
      <c r="PYI103" s="102"/>
      <c r="PYJ103" s="103"/>
      <c r="PYO103" s="102"/>
      <c r="PYP103" s="102"/>
      <c r="PYQ103" s="103"/>
      <c r="PYV103" s="102"/>
      <c r="PYW103" s="102"/>
      <c r="PYX103" s="103"/>
      <c r="PZC103" s="102"/>
      <c r="PZD103" s="102"/>
      <c r="PZE103" s="103"/>
      <c r="PZJ103" s="102"/>
      <c r="PZK103" s="102"/>
      <c r="PZL103" s="103"/>
      <c r="PZQ103" s="102"/>
      <c r="PZR103" s="102"/>
      <c r="PZS103" s="103"/>
      <c r="PZX103" s="102"/>
      <c r="PZY103" s="102"/>
      <c r="PZZ103" s="103"/>
      <c r="QAE103" s="102"/>
      <c r="QAF103" s="102"/>
      <c r="QAG103" s="103"/>
      <c r="QAL103" s="102"/>
      <c r="QAM103" s="102"/>
      <c r="QAN103" s="103"/>
      <c r="QAS103" s="102"/>
      <c r="QAT103" s="102"/>
      <c r="QAU103" s="103"/>
      <c r="QAZ103" s="102"/>
      <c r="QBA103" s="102"/>
      <c r="QBB103" s="103"/>
      <c r="QBG103" s="102"/>
      <c r="QBH103" s="102"/>
      <c r="QBI103" s="103"/>
      <c r="QBN103" s="102"/>
      <c r="QBO103" s="102"/>
      <c r="QBP103" s="103"/>
      <c r="QBU103" s="102"/>
      <c r="QBV103" s="102"/>
      <c r="QBW103" s="103"/>
      <c r="QCB103" s="102"/>
      <c r="QCC103" s="102"/>
      <c r="QCD103" s="103"/>
      <c r="QCI103" s="102"/>
      <c r="QCJ103" s="102"/>
      <c r="QCK103" s="103"/>
      <c r="QCP103" s="102"/>
      <c r="QCQ103" s="102"/>
      <c r="QCR103" s="103"/>
      <c r="QCW103" s="102"/>
      <c r="QCX103" s="102"/>
      <c r="QCY103" s="103"/>
      <c r="QDD103" s="102"/>
      <c r="QDE103" s="102"/>
      <c r="QDF103" s="103"/>
      <c r="QDK103" s="102"/>
      <c r="QDL103" s="102"/>
      <c r="QDM103" s="103"/>
      <c r="QDR103" s="102"/>
      <c r="QDS103" s="102"/>
      <c r="QDT103" s="103"/>
      <c r="QDY103" s="102"/>
      <c r="QDZ103" s="102"/>
      <c r="QEA103" s="103"/>
      <c r="QEF103" s="102"/>
      <c r="QEG103" s="102"/>
      <c r="QEH103" s="103"/>
      <c r="QEM103" s="102"/>
      <c r="QEN103" s="102"/>
      <c r="QEO103" s="103"/>
      <c r="QET103" s="102"/>
      <c r="QEU103" s="102"/>
      <c r="QEV103" s="103"/>
      <c r="QFA103" s="102"/>
      <c r="QFB103" s="102"/>
      <c r="QFC103" s="103"/>
      <c r="QFH103" s="102"/>
      <c r="QFI103" s="102"/>
      <c r="QFJ103" s="103"/>
      <c r="QFO103" s="102"/>
      <c r="QFP103" s="102"/>
      <c r="QFQ103" s="103"/>
      <c r="QFV103" s="102"/>
      <c r="QFW103" s="102"/>
      <c r="QFX103" s="103"/>
      <c r="QGC103" s="102"/>
      <c r="QGD103" s="102"/>
      <c r="QGE103" s="103"/>
      <c r="QGJ103" s="102"/>
      <c r="QGK103" s="102"/>
      <c r="QGL103" s="103"/>
      <c r="QGQ103" s="102"/>
      <c r="QGR103" s="102"/>
      <c r="QGS103" s="103"/>
      <c r="QGX103" s="102"/>
      <c r="QGY103" s="102"/>
      <c r="QGZ103" s="103"/>
      <c r="QHE103" s="102"/>
      <c r="QHF103" s="102"/>
      <c r="QHG103" s="103"/>
      <c r="QHL103" s="102"/>
      <c r="QHM103" s="102"/>
      <c r="QHN103" s="103"/>
      <c r="QHS103" s="102"/>
      <c r="QHT103" s="102"/>
      <c r="QHU103" s="103"/>
      <c r="QHZ103" s="102"/>
      <c r="QIA103" s="102"/>
      <c r="QIB103" s="103"/>
      <c r="QIG103" s="102"/>
      <c r="QIH103" s="102"/>
      <c r="QII103" s="103"/>
      <c r="QIN103" s="102"/>
      <c r="QIO103" s="102"/>
      <c r="QIP103" s="103"/>
      <c r="QIU103" s="102"/>
      <c r="QIV103" s="102"/>
      <c r="QIW103" s="103"/>
      <c r="QJB103" s="102"/>
      <c r="QJC103" s="102"/>
      <c r="QJD103" s="103"/>
      <c r="QJI103" s="102"/>
      <c r="QJJ103" s="102"/>
      <c r="QJK103" s="103"/>
      <c r="QJP103" s="102"/>
      <c r="QJQ103" s="102"/>
      <c r="QJR103" s="103"/>
      <c r="QJW103" s="102"/>
      <c r="QJX103" s="102"/>
      <c r="QJY103" s="103"/>
      <c r="QKD103" s="102"/>
      <c r="QKE103" s="102"/>
      <c r="QKF103" s="103"/>
      <c r="QKK103" s="102"/>
      <c r="QKL103" s="102"/>
      <c r="QKM103" s="103"/>
      <c r="QKR103" s="102"/>
      <c r="QKS103" s="102"/>
      <c r="QKT103" s="103"/>
      <c r="QKY103" s="102"/>
      <c r="QKZ103" s="102"/>
      <c r="QLA103" s="103"/>
      <c r="QLF103" s="102"/>
      <c r="QLG103" s="102"/>
      <c r="QLH103" s="103"/>
      <c r="QLM103" s="102"/>
      <c r="QLN103" s="102"/>
      <c r="QLO103" s="103"/>
      <c r="QLT103" s="102"/>
      <c r="QLU103" s="102"/>
      <c r="QLV103" s="103"/>
      <c r="QMA103" s="102"/>
      <c r="QMB103" s="102"/>
      <c r="QMC103" s="103"/>
      <c r="QMH103" s="102"/>
      <c r="QMI103" s="102"/>
      <c r="QMJ103" s="103"/>
      <c r="QMO103" s="102"/>
      <c r="QMP103" s="102"/>
      <c r="QMQ103" s="103"/>
      <c r="QMV103" s="102"/>
      <c r="QMW103" s="102"/>
      <c r="QMX103" s="103"/>
      <c r="QNC103" s="102"/>
      <c r="QND103" s="102"/>
      <c r="QNE103" s="103"/>
      <c r="QNJ103" s="102"/>
      <c r="QNK103" s="102"/>
      <c r="QNL103" s="103"/>
      <c r="QNQ103" s="102"/>
      <c r="QNR103" s="102"/>
      <c r="QNS103" s="103"/>
      <c r="QNX103" s="102"/>
      <c r="QNY103" s="102"/>
      <c r="QNZ103" s="103"/>
      <c r="QOE103" s="102"/>
      <c r="QOF103" s="102"/>
      <c r="QOG103" s="103"/>
      <c r="QOL103" s="102"/>
      <c r="QOM103" s="102"/>
      <c r="QON103" s="103"/>
      <c r="QOS103" s="102"/>
      <c r="QOT103" s="102"/>
      <c r="QOU103" s="103"/>
      <c r="QOZ103" s="102"/>
      <c r="QPA103" s="102"/>
      <c r="QPB103" s="103"/>
      <c r="QPG103" s="102"/>
      <c r="QPH103" s="102"/>
      <c r="QPI103" s="103"/>
      <c r="QPN103" s="102"/>
      <c r="QPO103" s="102"/>
      <c r="QPP103" s="103"/>
      <c r="QPU103" s="102"/>
      <c r="QPV103" s="102"/>
      <c r="QPW103" s="103"/>
      <c r="QQB103" s="102"/>
      <c r="QQC103" s="102"/>
      <c r="QQD103" s="103"/>
      <c r="QQI103" s="102"/>
      <c r="QQJ103" s="102"/>
      <c r="QQK103" s="103"/>
      <c r="QQP103" s="102"/>
      <c r="QQQ103" s="102"/>
      <c r="QQR103" s="103"/>
      <c r="QQW103" s="102"/>
      <c r="QQX103" s="102"/>
      <c r="QQY103" s="103"/>
      <c r="QRD103" s="102"/>
      <c r="QRE103" s="102"/>
      <c r="QRF103" s="103"/>
      <c r="QRK103" s="102"/>
      <c r="QRL103" s="102"/>
      <c r="QRM103" s="103"/>
      <c r="QRR103" s="102"/>
      <c r="QRS103" s="102"/>
      <c r="QRT103" s="103"/>
      <c r="QRY103" s="102"/>
      <c r="QRZ103" s="102"/>
      <c r="QSA103" s="103"/>
      <c r="QSF103" s="102"/>
      <c r="QSG103" s="102"/>
      <c r="QSH103" s="103"/>
      <c r="QSM103" s="102"/>
      <c r="QSN103" s="102"/>
      <c r="QSO103" s="103"/>
      <c r="QST103" s="102"/>
      <c r="QSU103" s="102"/>
      <c r="QSV103" s="103"/>
      <c r="QTA103" s="102"/>
      <c r="QTB103" s="102"/>
      <c r="QTC103" s="103"/>
      <c r="QTH103" s="102"/>
      <c r="QTI103" s="102"/>
      <c r="QTJ103" s="103"/>
      <c r="QTO103" s="102"/>
      <c r="QTP103" s="102"/>
      <c r="QTQ103" s="103"/>
      <c r="QTV103" s="102"/>
      <c r="QTW103" s="102"/>
      <c r="QTX103" s="103"/>
      <c r="QUC103" s="102"/>
      <c r="QUD103" s="102"/>
      <c r="QUE103" s="103"/>
      <c r="QUJ103" s="102"/>
      <c r="QUK103" s="102"/>
      <c r="QUL103" s="103"/>
      <c r="QUQ103" s="102"/>
      <c r="QUR103" s="102"/>
      <c r="QUS103" s="103"/>
      <c r="QUX103" s="102"/>
      <c r="QUY103" s="102"/>
      <c r="QUZ103" s="103"/>
      <c r="QVE103" s="102"/>
      <c r="QVF103" s="102"/>
      <c r="QVG103" s="103"/>
      <c r="QVL103" s="102"/>
      <c r="QVM103" s="102"/>
      <c r="QVN103" s="103"/>
      <c r="QVS103" s="102"/>
      <c r="QVT103" s="102"/>
      <c r="QVU103" s="103"/>
      <c r="QVZ103" s="102"/>
      <c r="QWA103" s="102"/>
      <c r="QWB103" s="103"/>
      <c r="QWG103" s="102"/>
      <c r="QWH103" s="102"/>
      <c r="QWI103" s="103"/>
      <c r="QWN103" s="102"/>
      <c r="QWO103" s="102"/>
      <c r="QWP103" s="103"/>
      <c r="QWU103" s="102"/>
      <c r="QWV103" s="102"/>
      <c r="QWW103" s="103"/>
      <c r="QXB103" s="102"/>
      <c r="QXC103" s="102"/>
      <c r="QXD103" s="103"/>
      <c r="QXI103" s="102"/>
      <c r="QXJ103" s="102"/>
      <c r="QXK103" s="103"/>
      <c r="QXP103" s="102"/>
      <c r="QXQ103" s="102"/>
      <c r="QXR103" s="103"/>
      <c r="QXW103" s="102"/>
      <c r="QXX103" s="102"/>
      <c r="QXY103" s="103"/>
      <c r="QYD103" s="102"/>
      <c r="QYE103" s="102"/>
      <c r="QYF103" s="103"/>
      <c r="QYK103" s="102"/>
      <c r="QYL103" s="102"/>
      <c r="QYM103" s="103"/>
      <c r="QYR103" s="102"/>
      <c r="QYS103" s="102"/>
      <c r="QYT103" s="103"/>
      <c r="QYY103" s="102"/>
      <c r="QYZ103" s="102"/>
      <c r="QZA103" s="103"/>
      <c r="QZF103" s="102"/>
      <c r="QZG103" s="102"/>
      <c r="QZH103" s="103"/>
      <c r="QZM103" s="102"/>
      <c r="QZN103" s="102"/>
      <c r="QZO103" s="103"/>
      <c r="QZT103" s="102"/>
      <c r="QZU103" s="102"/>
      <c r="QZV103" s="103"/>
      <c r="RAA103" s="102"/>
      <c r="RAB103" s="102"/>
      <c r="RAC103" s="103"/>
      <c r="RAH103" s="102"/>
      <c r="RAI103" s="102"/>
      <c r="RAJ103" s="103"/>
      <c r="RAO103" s="102"/>
      <c r="RAP103" s="102"/>
      <c r="RAQ103" s="103"/>
      <c r="RAV103" s="102"/>
      <c r="RAW103" s="102"/>
      <c r="RAX103" s="103"/>
      <c r="RBC103" s="102"/>
      <c r="RBD103" s="102"/>
      <c r="RBE103" s="103"/>
      <c r="RBJ103" s="102"/>
      <c r="RBK103" s="102"/>
      <c r="RBL103" s="103"/>
      <c r="RBQ103" s="102"/>
      <c r="RBR103" s="102"/>
      <c r="RBS103" s="103"/>
      <c r="RBX103" s="102"/>
      <c r="RBY103" s="102"/>
      <c r="RBZ103" s="103"/>
      <c r="RCE103" s="102"/>
      <c r="RCF103" s="102"/>
      <c r="RCG103" s="103"/>
      <c r="RCL103" s="102"/>
      <c r="RCM103" s="102"/>
      <c r="RCN103" s="103"/>
      <c r="RCS103" s="102"/>
      <c r="RCT103" s="102"/>
      <c r="RCU103" s="103"/>
      <c r="RCZ103" s="102"/>
      <c r="RDA103" s="102"/>
      <c r="RDB103" s="103"/>
      <c r="RDG103" s="102"/>
      <c r="RDH103" s="102"/>
      <c r="RDI103" s="103"/>
      <c r="RDN103" s="102"/>
      <c r="RDO103" s="102"/>
      <c r="RDP103" s="103"/>
      <c r="RDU103" s="102"/>
      <c r="RDV103" s="102"/>
      <c r="RDW103" s="103"/>
      <c r="REB103" s="102"/>
      <c r="REC103" s="102"/>
      <c r="RED103" s="103"/>
      <c r="REI103" s="102"/>
      <c r="REJ103" s="102"/>
      <c r="REK103" s="103"/>
      <c r="REP103" s="102"/>
      <c r="REQ103" s="102"/>
      <c r="RER103" s="103"/>
      <c r="REW103" s="102"/>
      <c r="REX103" s="102"/>
      <c r="REY103" s="103"/>
      <c r="RFD103" s="102"/>
      <c r="RFE103" s="102"/>
      <c r="RFF103" s="103"/>
      <c r="RFK103" s="102"/>
      <c r="RFL103" s="102"/>
      <c r="RFM103" s="103"/>
      <c r="RFR103" s="102"/>
      <c r="RFS103" s="102"/>
      <c r="RFT103" s="103"/>
      <c r="RFY103" s="102"/>
      <c r="RFZ103" s="102"/>
      <c r="RGA103" s="103"/>
      <c r="RGF103" s="102"/>
      <c r="RGG103" s="102"/>
      <c r="RGH103" s="103"/>
      <c r="RGM103" s="102"/>
      <c r="RGN103" s="102"/>
      <c r="RGO103" s="103"/>
      <c r="RGT103" s="102"/>
      <c r="RGU103" s="102"/>
      <c r="RGV103" s="103"/>
      <c r="RHA103" s="102"/>
      <c r="RHB103" s="102"/>
      <c r="RHC103" s="103"/>
      <c r="RHH103" s="102"/>
      <c r="RHI103" s="102"/>
      <c r="RHJ103" s="103"/>
      <c r="RHO103" s="102"/>
      <c r="RHP103" s="102"/>
      <c r="RHQ103" s="103"/>
      <c r="RHV103" s="102"/>
      <c r="RHW103" s="102"/>
      <c r="RHX103" s="103"/>
      <c r="RIC103" s="102"/>
      <c r="RID103" s="102"/>
      <c r="RIE103" s="103"/>
      <c r="RIJ103" s="102"/>
      <c r="RIK103" s="102"/>
      <c r="RIL103" s="103"/>
      <c r="RIQ103" s="102"/>
      <c r="RIR103" s="102"/>
      <c r="RIS103" s="103"/>
      <c r="RIX103" s="102"/>
      <c r="RIY103" s="102"/>
      <c r="RIZ103" s="103"/>
      <c r="RJE103" s="102"/>
      <c r="RJF103" s="102"/>
      <c r="RJG103" s="103"/>
      <c r="RJL103" s="102"/>
      <c r="RJM103" s="102"/>
      <c r="RJN103" s="103"/>
      <c r="RJS103" s="102"/>
      <c r="RJT103" s="102"/>
      <c r="RJU103" s="103"/>
      <c r="RJZ103" s="102"/>
      <c r="RKA103" s="102"/>
      <c r="RKB103" s="103"/>
      <c r="RKG103" s="102"/>
      <c r="RKH103" s="102"/>
      <c r="RKI103" s="103"/>
      <c r="RKN103" s="102"/>
      <c r="RKO103" s="102"/>
      <c r="RKP103" s="103"/>
      <c r="RKU103" s="102"/>
      <c r="RKV103" s="102"/>
      <c r="RKW103" s="103"/>
      <c r="RLB103" s="102"/>
      <c r="RLC103" s="102"/>
      <c r="RLD103" s="103"/>
      <c r="RLI103" s="102"/>
      <c r="RLJ103" s="102"/>
      <c r="RLK103" s="103"/>
      <c r="RLP103" s="102"/>
      <c r="RLQ103" s="102"/>
      <c r="RLR103" s="103"/>
      <c r="RLW103" s="102"/>
      <c r="RLX103" s="102"/>
      <c r="RLY103" s="103"/>
      <c r="RMD103" s="102"/>
      <c r="RME103" s="102"/>
      <c r="RMF103" s="103"/>
      <c r="RMK103" s="102"/>
      <c r="RML103" s="102"/>
      <c r="RMM103" s="103"/>
      <c r="RMR103" s="102"/>
      <c r="RMS103" s="102"/>
      <c r="RMT103" s="103"/>
      <c r="RMY103" s="102"/>
      <c r="RMZ103" s="102"/>
      <c r="RNA103" s="103"/>
      <c r="RNF103" s="102"/>
      <c r="RNG103" s="102"/>
      <c r="RNH103" s="103"/>
      <c r="RNM103" s="102"/>
      <c r="RNN103" s="102"/>
      <c r="RNO103" s="103"/>
      <c r="RNT103" s="102"/>
      <c r="RNU103" s="102"/>
      <c r="RNV103" s="103"/>
      <c r="ROA103" s="102"/>
      <c r="ROB103" s="102"/>
      <c r="ROC103" s="103"/>
      <c r="ROH103" s="102"/>
      <c r="ROI103" s="102"/>
      <c r="ROJ103" s="103"/>
      <c r="ROO103" s="102"/>
      <c r="ROP103" s="102"/>
      <c r="ROQ103" s="103"/>
      <c r="ROV103" s="102"/>
      <c r="ROW103" s="102"/>
      <c r="ROX103" s="103"/>
      <c r="RPC103" s="102"/>
      <c r="RPD103" s="102"/>
      <c r="RPE103" s="103"/>
      <c r="RPJ103" s="102"/>
      <c r="RPK103" s="102"/>
      <c r="RPL103" s="103"/>
      <c r="RPQ103" s="102"/>
      <c r="RPR103" s="102"/>
      <c r="RPS103" s="103"/>
      <c r="RPX103" s="102"/>
      <c r="RPY103" s="102"/>
      <c r="RPZ103" s="103"/>
      <c r="RQE103" s="102"/>
      <c r="RQF103" s="102"/>
      <c r="RQG103" s="103"/>
      <c r="RQL103" s="102"/>
      <c r="RQM103" s="102"/>
      <c r="RQN103" s="103"/>
      <c r="RQS103" s="102"/>
      <c r="RQT103" s="102"/>
      <c r="RQU103" s="103"/>
      <c r="RQZ103" s="102"/>
      <c r="RRA103" s="102"/>
      <c r="RRB103" s="103"/>
      <c r="RRG103" s="102"/>
      <c r="RRH103" s="102"/>
      <c r="RRI103" s="103"/>
      <c r="RRN103" s="102"/>
      <c r="RRO103" s="102"/>
      <c r="RRP103" s="103"/>
      <c r="RRU103" s="102"/>
      <c r="RRV103" s="102"/>
      <c r="RRW103" s="103"/>
      <c r="RSB103" s="102"/>
      <c r="RSC103" s="102"/>
      <c r="RSD103" s="103"/>
      <c r="RSI103" s="102"/>
      <c r="RSJ103" s="102"/>
      <c r="RSK103" s="103"/>
      <c r="RSP103" s="102"/>
      <c r="RSQ103" s="102"/>
      <c r="RSR103" s="103"/>
      <c r="RSW103" s="102"/>
      <c r="RSX103" s="102"/>
      <c r="RSY103" s="103"/>
      <c r="RTD103" s="102"/>
      <c r="RTE103" s="102"/>
      <c r="RTF103" s="103"/>
      <c r="RTK103" s="102"/>
      <c r="RTL103" s="102"/>
      <c r="RTM103" s="103"/>
      <c r="RTR103" s="102"/>
      <c r="RTS103" s="102"/>
      <c r="RTT103" s="103"/>
      <c r="RTY103" s="102"/>
      <c r="RTZ103" s="102"/>
      <c r="RUA103" s="103"/>
      <c r="RUF103" s="102"/>
      <c r="RUG103" s="102"/>
      <c r="RUH103" s="103"/>
      <c r="RUM103" s="102"/>
      <c r="RUN103" s="102"/>
      <c r="RUO103" s="103"/>
      <c r="RUT103" s="102"/>
      <c r="RUU103" s="102"/>
      <c r="RUV103" s="103"/>
      <c r="RVA103" s="102"/>
      <c r="RVB103" s="102"/>
      <c r="RVC103" s="103"/>
      <c r="RVH103" s="102"/>
      <c r="RVI103" s="102"/>
      <c r="RVJ103" s="103"/>
      <c r="RVO103" s="102"/>
      <c r="RVP103" s="102"/>
      <c r="RVQ103" s="103"/>
      <c r="RVV103" s="102"/>
      <c r="RVW103" s="102"/>
      <c r="RVX103" s="103"/>
      <c r="RWC103" s="102"/>
      <c r="RWD103" s="102"/>
      <c r="RWE103" s="103"/>
      <c r="RWJ103" s="102"/>
      <c r="RWK103" s="102"/>
      <c r="RWL103" s="103"/>
      <c r="RWQ103" s="102"/>
      <c r="RWR103" s="102"/>
      <c r="RWS103" s="103"/>
      <c r="RWX103" s="102"/>
      <c r="RWY103" s="102"/>
      <c r="RWZ103" s="103"/>
      <c r="RXE103" s="102"/>
      <c r="RXF103" s="102"/>
      <c r="RXG103" s="103"/>
      <c r="RXL103" s="102"/>
      <c r="RXM103" s="102"/>
      <c r="RXN103" s="103"/>
      <c r="RXS103" s="102"/>
      <c r="RXT103" s="102"/>
      <c r="RXU103" s="103"/>
      <c r="RXZ103" s="102"/>
      <c r="RYA103" s="102"/>
      <c r="RYB103" s="103"/>
      <c r="RYG103" s="102"/>
      <c r="RYH103" s="102"/>
      <c r="RYI103" s="103"/>
      <c r="RYN103" s="102"/>
      <c r="RYO103" s="102"/>
      <c r="RYP103" s="103"/>
      <c r="RYU103" s="102"/>
      <c r="RYV103" s="102"/>
      <c r="RYW103" s="103"/>
      <c r="RZB103" s="102"/>
      <c r="RZC103" s="102"/>
      <c r="RZD103" s="103"/>
      <c r="RZI103" s="102"/>
      <c r="RZJ103" s="102"/>
      <c r="RZK103" s="103"/>
      <c r="RZP103" s="102"/>
      <c r="RZQ103" s="102"/>
      <c r="RZR103" s="103"/>
      <c r="RZW103" s="102"/>
      <c r="RZX103" s="102"/>
      <c r="RZY103" s="103"/>
      <c r="SAD103" s="102"/>
      <c r="SAE103" s="102"/>
      <c r="SAF103" s="103"/>
      <c r="SAK103" s="102"/>
      <c r="SAL103" s="102"/>
      <c r="SAM103" s="103"/>
      <c r="SAR103" s="102"/>
      <c r="SAS103" s="102"/>
      <c r="SAT103" s="103"/>
      <c r="SAY103" s="102"/>
      <c r="SAZ103" s="102"/>
      <c r="SBA103" s="103"/>
      <c r="SBF103" s="102"/>
      <c r="SBG103" s="102"/>
      <c r="SBH103" s="103"/>
      <c r="SBM103" s="102"/>
      <c r="SBN103" s="102"/>
      <c r="SBO103" s="103"/>
      <c r="SBT103" s="102"/>
      <c r="SBU103" s="102"/>
      <c r="SBV103" s="103"/>
      <c r="SCA103" s="102"/>
      <c r="SCB103" s="102"/>
      <c r="SCC103" s="103"/>
      <c r="SCH103" s="102"/>
      <c r="SCI103" s="102"/>
      <c r="SCJ103" s="103"/>
      <c r="SCO103" s="102"/>
      <c r="SCP103" s="102"/>
      <c r="SCQ103" s="103"/>
      <c r="SCV103" s="102"/>
      <c r="SCW103" s="102"/>
      <c r="SCX103" s="103"/>
      <c r="SDC103" s="102"/>
      <c r="SDD103" s="102"/>
      <c r="SDE103" s="103"/>
      <c r="SDJ103" s="102"/>
      <c r="SDK103" s="102"/>
      <c r="SDL103" s="103"/>
      <c r="SDQ103" s="102"/>
      <c r="SDR103" s="102"/>
      <c r="SDS103" s="103"/>
      <c r="SDX103" s="102"/>
      <c r="SDY103" s="102"/>
      <c r="SDZ103" s="103"/>
      <c r="SEE103" s="102"/>
      <c r="SEF103" s="102"/>
      <c r="SEG103" s="103"/>
      <c r="SEL103" s="102"/>
      <c r="SEM103" s="102"/>
      <c r="SEN103" s="103"/>
      <c r="SES103" s="102"/>
      <c r="SET103" s="102"/>
      <c r="SEU103" s="103"/>
      <c r="SEZ103" s="102"/>
      <c r="SFA103" s="102"/>
      <c r="SFB103" s="103"/>
      <c r="SFG103" s="102"/>
      <c r="SFH103" s="102"/>
      <c r="SFI103" s="103"/>
      <c r="SFN103" s="102"/>
      <c r="SFO103" s="102"/>
      <c r="SFP103" s="103"/>
      <c r="SFU103" s="102"/>
      <c r="SFV103" s="102"/>
      <c r="SFW103" s="103"/>
      <c r="SGB103" s="102"/>
      <c r="SGC103" s="102"/>
      <c r="SGD103" s="103"/>
      <c r="SGI103" s="102"/>
      <c r="SGJ103" s="102"/>
      <c r="SGK103" s="103"/>
      <c r="SGP103" s="102"/>
      <c r="SGQ103" s="102"/>
      <c r="SGR103" s="103"/>
      <c r="SGW103" s="102"/>
      <c r="SGX103" s="102"/>
      <c r="SGY103" s="103"/>
      <c r="SHD103" s="102"/>
      <c r="SHE103" s="102"/>
      <c r="SHF103" s="103"/>
      <c r="SHK103" s="102"/>
      <c r="SHL103" s="102"/>
      <c r="SHM103" s="103"/>
      <c r="SHR103" s="102"/>
      <c r="SHS103" s="102"/>
      <c r="SHT103" s="103"/>
      <c r="SHY103" s="102"/>
      <c r="SHZ103" s="102"/>
      <c r="SIA103" s="103"/>
      <c r="SIF103" s="102"/>
      <c r="SIG103" s="102"/>
      <c r="SIH103" s="103"/>
      <c r="SIM103" s="102"/>
      <c r="SIN103" s="102"/>
      <c r="SIO103" s="103"/>
      <c r="SIT103" s="102"/>
      <c r="SIU103" s="102"/>
      <c r="SIV103" s="103"/>
      <c r="SJA103" s="102"/>
      <c r="SJB103" s="102"/>
      <c r="SJC103" s="103"/>
      <c r="SJH103" s="102"/>
      <c r="SJI103" s="102"/>
      <c r="SJJ103" s="103"/>
      <c r="SJO103" s="102"/>
      <c r="SJP103" s="102"/>
      <c r="SJQ103" s="103"/>
      <c r="SJV103" s="102"/>
      <c r="SJW103" s="102"/>
      <c r="SJX103" s="103"/>
      <c r="SKC103" s="102"/>
      <c r="SKD103" s="102"/>
      <c r="SKE103" s="103"/>
      <c r="SKJ103" s="102"/>
      <c r="SKK103" s="102"/>
      <c r="SKL103" s="103"/>
      <c r="SKQ103" s="102"/>
      <c r="SKR103" s="102"/>
      <c r="SKS103" s="103"/>
      <c r="SKX103" s="102"/>
      <c r="SKY103" s="102"/>
      <c r="SKZ103" s="103"/>
      <c r="SLE103" s="102"/>
      <c r="SLF103" s="102"/>
      <c r="SLG103" s="103"/>
      <c r="SLL103" s="102"/>
      <c r="SLM103" s="102"/>
      <c r="SLN103" s="103"/>
      <c r="SLS103" s="102"/>
      <c r="SLT103" s="102"/>
      <c r="SLU103" s="103"/>
      <c r="SLZ103" s="102"/>
      <c r="SMA103" s="102"/>
      <c r="SMB103" s="103"/>
      <c r="SMG103" s="102"/>
      <c r="SMH103" s="102"/>
      <c r="SMI103" s="103"/>
      <c r="SMN103" s="102"/>
      <c r="SMO103" s="102"/>
      <c r="SMP103" s="103"/>
      <c r="SMU103" s="102"/>
      <c r="SMV103" s="102"/>
      <c r="SMW103" s="103"/>
      <c r="SNB103" s="102"/>
      <c r="SNC103" s="102"/>
      <c r="SND103" s="103"/>
      <c r="SNI103" s="102"/>
      <c r="SNJ103" s="102"/>
      <c r="SNK103" s="103"/>
      <c r="SNP103" s="102"/>
      <c r="SNQ103" s="102"/>
      <c r="SNR103" s="103"/>
      <c r="SNW103" s="102"/>
      <c r="SNX103" s="102"/>
      <c r="SNY103" s="103"/>
      <c r="SOD103" s="102"/>
      <c r="SOE103" s="102"/>
      <c r="SOF103" s="103"/>
      <c r="SOK103" s="102"/>
      <c r="SOL103" s="102"/>
      <c r="SOM103" s="103"/>
      <c r="SOR103" s="102"/>
      <c r="SOS103" s="102"/>
      <c r="SOT103" s="103"/>
      <c r="SOY103" s="102"/>
      <c r="SOZ103" s="102"/>
      <c r="SPA103" s="103"/>
      <c r="SPF103" s="102"/>
      <c r="SPG103" s="102"/>
      <c r="SPH103" s="103"/>
      <c r="SPM103" s="102"/>
      <c r="SPN103" s="102"/>
      <c r="SPO103" s="103"/>
      <c r="SPT103" s="102"/>
      <c r="SPU103" s="102"/>
      <c r="SPV103" s="103"/>
      <c r="SQA103" s="102"/>
      <c r="SQB103" s="102"/>
      <c r="SQC103" s="103"/>
      <c r="SQH103" s="102"/>
      <c r="SQI103" s="102"/>
      <c r="SQJ103" s="103"/>
      <c r="SQO103" s="102"/>
      <c r="SQP103" s="102"/>
      <c r="SQQ103" s="103"/>
      <c r="SQV103" s="102"/>
      <c r="SQW103" s="102"/>
      <c r="SQX103" s="103"/>
      <c r="SRC103" s="102"/>
      <c r="SRD103" s="102"/>
      <c r="SRE103" s="103"/>
      <c r="SRJ103" s="102"/>
      <c r="SRK103" s="102"/>
      <c r="SRL103" s="103"/>
      <c r="SRQ103" s="102"/>
      <c r="SRR103" s="102"/>
      <c r="SRS103" s="103"/>
      <c r="SRX103" s="102"/>
      <c r="SRY103" s="102"/>
      <c r="SRZ103" s="103"/>
      <c r="SSE103" s="102"/>
      <c r="SSF103" s="102"/>
      <c r="SSG103" s="103"/>
      <c r="SSL103" s="102"/>
      <c r="SSM103" s="102"/>
      <c r="SSN103" s="103"/>
      <c r="SSS103" s="102"/>
      <c r="SST103" s="102"/>
      <c r="SSU103" s="103"/>
      <c r="SSZ103" s="102"/>
      <c r="STA103" s="102"/>
      <c r="STB103" s="103"/>
      <c r="STG103" s="102"/>
      <c r="STH103" s="102"/>
      <c r="STI103" s="103"/>
      <c r="STN103" s="102"/>
      <c r="STO103" s="102"/>
      <c r="STP103" s="103"/>
      <c r="STU103" s="102"/>
      <c r="STV103" s="102"/>
      <c r="STW103" s="103"/>
      <c r="SUB103" s="102"/>
      <c r="SUC103" s="102"/>
      <c r="SUD103" s="103"/>
      <c r="SUI103" s="102"/>
      <c r="SUJ103" s="102"/>
      <c r="SUK103" s="103"/>
      <c r="SUP103" s="102"/>
      <c r="SUQ103" s="102"/>
      <c r="SUR103" s="103"/>
      <c r="SUW103" s="102"/>
      <c r="SUX103" s="102"/>
      <c r="SUY103" s="103"/>
      <c r="SVD103" s="102"/>
      <c r="SVE103" s="102"/>
      <c r="SVF103" s="103"/>
      <c r="SVK103" s="102"/>
      <c r="SVL103" s="102"/>
      <c r="SVM103" s="103"/>
      <c r="SVR103" s="102"/>
      <c r="SVS103" s="102"/>
      <c r="SVT103" s="103"/>
      <c r="SVY103" s="102"/>
      <c r="SVZ103" s="102"/>
      <c r="SWA103" s="103"/>
      <c r="SWF103" s="102"/>
      <c r="SWG103" s="102"/>
      <c r="SWH103" s="103"/>
      <c r="SWM103" s="102"/>
      <c r="SWN103" s="102"/>
      <c r="SWO103" s="103"/>
      <c r="SWT103" s="102"/>
      <c r="SWU103" s="102"/>
      <c r="SWV103" s="103"/>
      <c r="SXA103" s="102"/>
      <c r="SXB103" s="102"/>
      <c r="SXC103" s="103"/>
      <c r="SXH103" s="102"/>
      <c r="SXI103" s="102"/>
      <c r="SXJ103" s="103"/>
      <c r="SXO103" s="102"/>
      <c r="SXP103" s="102"/>
      <c r="SXQ103" s="103"/>
      <c r="SXV103" s="102"/>
      <c r="SXW103" s="102"/>
      <c r="SXX103" s="103"/>
      <c r="SYC103" s="102"/>
      <c r="SYD103" s="102"/>
      <c r="SYE103" s="103"/>
      <c r="SYJ103" s="102"/>
      <c r="SYK103" s="102"/>
      <c r="SYL103" s="103"/>
      <c r="SYQ103" s="102"/>
      <c r="SYR103" s="102"/>
      <c r="SYS103" s="103"/>
      <c r="SYX103" s="102"/>
      <c r="SYY103" s="102"/>
      <c r="SYZ103" s="103"/>
      <c r="SZE103" s="102"/>
      <c r="SZF103" s="102"/>
      <c r="SZG103" s="103"/>
      <c r="SZL103" s="102"/>
      <c r="SZM103" s="102"/>
      <c r="SZN103" s="103"/>
      <c r="SZS103" s="102"/>
      <c r="SZT103" s="102"/>
      <c r="SZU103" s="103"/>
      <c r="SZZ103" s="102"/>
      <c r="TAA103" s="102"/>
      <c r="TAB103" s="103"/>
      <c r="TAG103" s="102"/>
      <c r="TAH103" s="102"/>
      <c r="TAI103" s="103"/>
      <c r="TAN103" s="102"/>
      <c r="TAO103" s="102"/>
      <c r="TAP103" s="103"/>
      <c r="TAU103" s="102"/>
      <c r="TAV103" s="102"/>
      <c r="TAW103" s="103"/>
      <c r="TBB103" s="102"/>
      <c r="TBC103" s="102"/>
      <c r="TBD103" s="103"/>
      <c r="TBI103" s="102"/>
      <c r="TBJ103" s="102"/>
      <c r="TBK103" s="103"/>
      <c r="TBP103" s="102"/>
      <c r="TBQ103" s="102"/>
      <c r="TBR103" s="103"/>
      <c r="TBW103" s="102"/>
      <c r="TBX103" s="102"/>
      <c r="TBY103" s="103"/>
      <c r="TCD103" s="102"/>
      <c r="TCE103" s="102"/>
      <c r="TCF103" s="103"/>
      <c r="TCK103" s="102"/>
      <c r="TCL103" s="102"/>
      <c r="TCM103" s="103"/>
      <c r="TCR103" s="102"/>
      <c r="TCS103" s="102"/>
      <c r="TCT103" s="103"/>
      <c r="TCY103" s="102"/>
      <c r="TCZ103" s="102"/>
      <c r="TDA103" s="103"/>
      <c r="TDF103" s="102"/>
      <c r="TDG103" s="102"/>
      <c r="TDH103" s="103"/>
      <c r="TDM103" s="102"/>
      <c r="TDN103" s="102"/>
      <c r="TDO103" s="103"/>
      <c r="TDT103" s="102"/>
      <c r="TDU103" s="102"/>
      <c r="TDV103" s="103"/>
      <c r="TEA103" s="102"/>
      <c r="TEB103" s="102"/>
      <c r="TEC103" s="103"/>
      <c r="TEH103" s="102"/>
      <c r="TEI103" s="102"/>
      <c r="TEJ103" s="103"/>
      <c r="TEO103" s="102"/>
      <c r="TEP103" s="102"/>
      <c r="TEQ103" s="103"/>
      <c r="TEV103" s="102"/>
      <c r="TEW103" s="102"/>
      <c r="TEX103" s="103"/>
      <c r="TFC103" s="102"/>
      <c r="TFD103" s="102"/>
      <c r="TFE103" s="103"/>
      <c r="TFJ103" s="102"/>
      <c r="TFK103" s="102"/>
      <c r="TFL103" s="103"/>
      <c r="TFQ103" s="102"/>
      <c r="TFR103" s="102"/>
      <c r="TFS103" s="103"/>
      <c r="TFX103" s="102"/>
      <c r="TFY103" s="102"/>
      <c r="TFZ103" s="103"/>
      <c r="TGE103" s="102"/>
      <c r="TGF103" s="102"/>
      <c r="TGG103" s="103"/>
      <c r="TGL103" s="102"/>
      <c r="TGM103" s="102"/>
      <c r="TGN103" s="103"/>
      <c r="TGS103" s="102"/>
      <c r="TGT103" s="102"/>
      <c r="TGU103" s="103"/>
      <c r="TGZ103" s="102"/>
      <c r="THA103" s="102"/>
      <c r="THB103" s="103"/>
      <c r="THG103" s="102"/>
      <c r="THH103" s="102"/>
      <c r="THI103" s="103"/>
      <c r="THN103" s="102"/>
      <c r="THO103" s="102"/>
      <c r="THP103" s="103"/>
      <c r="THU103" s="102"/>
      <c r="THV103" s="102"/>
      <c r="THW103" s="103"/>
      <c r="TIB103" s="102"/>
      <c r="TIC103" s="102"/>
      <c r="TID103" s="103"/>
      <c r="TII103" s="102"/>
      <c r="TIJ103" s="102"/>
      <c r="TIK103" s="103"/>
      <c r="TIP103" s="102"/>
      <c r="TIQ103" s="102"/>
      <c r="TIR103" s="103"/>
      <c r="TIW103" s="102"/>
      <c r="TIX103" s="102"/>
      <c r="TIY103" s="103"/>
      <c r="TJD103" s="102"/>
      <c r="TJE103" s="102"/>
      <c r="TJF103" s="103"/>
      <c r="TJK103" s="102"/>
      <c r="TJL103" s="102"/>
      <c r="TJM103" s="103"/>
      <c r="TJR103" s="102"/>
      <c r="TJS103" s="102"/>
      <c r="TJT103" s="103"/>
      <c r="TJY103" s="102"/>
      <c r="TJZ103" s="102"/>
      <c r="TKA103" s="103"/>
      <c r="TKF103" s="102"/>
      <c r="TKG103" s="102"/>
      <c r="TKH103" s="103"/>
      <c r="TKM103" s="102"/>
      <c r="TKN103" s="102"/>
      <c r="TKO103" s="103"/>
      <c r="TKT103" s="102"/>
      <c r="TKU103" s="102"/>
      <c r="TKV103" s="103"/>
      <c r="TLA103" s="102"/>
      <c r="TLB103" s="102"/>
      <c r="TLC103" s="103"/>
      <c r="TLH103" s="102"/>
      <c r="TLI103" s="102"/>
      <c r="TLJ103" s="103"/>
      <c r="TLO103" s="102"/>
      <c r="TLP103" s="102"/>
      <c r="TLQ103" s="103"/>
      <c r="TLV103" s="102"/>
      <c r="TLW103" s="102"/>
      <c r="TLX103" s="103"/>
      <c r="TMC103" s="102"/>
      <c r="TMD103" s="102"/>
      <c r="TME103" s="103"/>
      <c r="TMJ103" s="102"/>
      <c r="TMK103" s="102"/>
      <c r="TML103" s="103"/>
      <c r="TMQ103" s="102"/>
      <c r="TMR103" s="102"/>
      <c r="TMS103" s="103"/>
      <c r="TMX103" s="102"/>
      <c r="TMY103" s="102"/>
      <c r="TMZ103" s="103"/>
      <c r="TNE103" s="102"/>
      <c r="TNF103" s="102"/>
      <c r="TNG103" s="103"/>
      <c r="TNL103" s="102"/>
      <c r="TNM103" s="102"/>
      <c r="TNN103" s="103"/>
      <c r="TNS103" s="102"/>
      <c r="TNT103" s="102"/>
      <c r="TNU103" s="103"/>
      <c r="TNZ103" s="102"/>
      <c r="TOA103" s="102"/>
      <c r="TOB103" s="103"/>
      <c r="TOG103" s="102"/>
      <c r="TOH103" s="102"/>
      <c r="TOI103" s="103"/>
      <c r="TON103" s="102"/>
      <c r="TOO103" s="102"/>
      <c r="TOP103" s="103"/>
      <c r="TOU103" s="102"/>
      <c r="TOV103" s="102"/>
      <c r="TOW103" s="103"/>
      <c r="TPB103" s="102"/>
      <c r="TPC103" s="102"/>
      <c r="TPD103" s="103"/>
      <c r="TPI103" s="102"/>
      <c r="TPJ103" s="102"/>
      <c r="TPK103" s="103"/>
      <c r="TPP103" s="102"/>
      <c r="TPQ103" s="102"/>
      <c r="TPR103" s="103"/>
      <c r="TPW103" s="102"/>
      <c r="TPX103" s="102"/>
      <c r="TPY103" s="103"/>
      <c r="TQD103" s="102"/>
      <c r="TQE103" s="102"/>
      <c r="TQF103" s="103"/>
      <c r="TQK103" s="102"/>
      <c r="TQL103" s="102"/>
      <c r="TQM103" s="103"/>
      <c r="TQR103" s="102"/>
      <c r="TQS103" s="102"/>
      <c r="TQT103" s="103"/>
      <c r="TQY103" s="102"/>
      <c r="TQZ103" s="102"/>
      <c r="TRA103" s="103"/>
      <c r="TRF103" s="102"/>
      <c r="TRG103" s="102"/>
      <c r="TRH103" s="103"/>
      <c r="TRM103" s="102"/>
      <c r="TRN103" s="102"/>
      <c r="TRO103" s="103"/>
      <c r="TRT103" s="102"/>
      <c r="TRU103" s="102"/>
      <c r="TRV103" s="103"/>
      <c r="TSA103" s="102"/>
      <c r="TSB103" s="102"/>
      <c r="TSC103" s="103"/>
      <c r="TSH103" s="102"/>
      <c r="TSI103" s="102"/>
      <c r="TSJ103" s="103"/>
      <c r="TSO103" s="102"/>
      <c r="TSP103" s="102"/>
      <c r="TSQ103" s="103"/>
      <c r="TSV103" s="102"/>
      <c r="TSW103" s="102"/>
      <c r="TSX103" s="103"/>
      <c r="TTC103" s="102"/>
      <c r="TTD103" s="102"/>
      <c r="TTE103" s="103"/>
      <c r="TTJ103" s="102"/>
      <c r="TTK103" s="102"/>
      <c r="TTL103" s="103"/>
      <c r="TTQ103" s="102"/>
      <c r="TTR103" s="102"/>
      <c r="TTS103" s="103"/>
      <c r="TTX103" s="102"/>
      <c r="TTY103" s="102"/>
      <c r="TTZ103" s="103"/>
      <c r="TUE103" s="102"/>
      <c r="TUF103" s="102"/>
      <c r="TUG103" s="103"/>
      <c r="TUL103" s="102"/>
      <c r="TUM103" s="102"/>
      <c r="TUN103" s="103"/>
      <c r="TUS103" s="102"/>
      <c r="TUT103" s="102"/>
      <c r="TUU103" s="103"/>
      <c r="TUZ103" s="102"/>
      <c r="TVA103" s="102"/>
      <c r="TVB103" s="103"/>
      <c r="TVG103" s="102"/>
      <c r="TVH103" s="102"/>
      <c r="TVI103" s="103"/>
      <c r="TVN103" s="102"/>
      <c r="TVO103" s="102"/>
      <c r="TVP103" s="103"/>
      <c r="TVU103" s="102"/>
      <c r="TVV103" s="102"/>
      <c r="TVW103" s="103"/>
      <c r="TWB103" s="102"/>
      <c r="TWC103" s="102"/>
      <c r="TWD103" s="103"/>
      <c r="TWI103" s="102"/>
      <c r="TWJ103" s="102"/>
      <c r="TWK103" s="103"/>
      <c r="TWP103" s="102"/>
      <c r="TWQ103" s="102"/>
      <c r="TWR103" s="103"/>
      <c r="TWW103" s="102"/>
      <c r="TWX103" s="102"/>
      <c r="TWY103" s="103"/>
      <c r="TXD103" s="102"/>
      <c r="TXE103" s="102"/>
      <c r="TXF103" s="103"/>
      <c r="TXK103" s="102"/>
      <c r="TXL103" s="102"/>
      <c r="TXM103" s="103"/>
      <c r="TXR103" s="102"/>
      <c r="TXS103" s="102"/>
      <c r="TXT103" s="103"/>
      <c r="TXY103" s="102"/>
      <c r="TXZ103" s="102"/>
      <c r="TYA103" s="103"/>
      <c r="TYF103" s="102"/>
      <c r="TYG103" s="102"/>
      <c r="TYH103" s="103"/>
      <c r="TYM103" s="102"/>
      <c r="TYN103" s="102"/>
      <c r="TYO103" s="103"/>
      <c r="TYT103" s="102"/>
      <c r="TYU103" s="102"/>
      <c r="TYV103" s="103"/>
      <c r="TZA103" s="102"/>
      <c r="TZB103" s="102"/>
      <c r="TZC103" s="103"/>
      <c r="TZH103" s="102"/>
      <c r="TZI103" s="102"/>
      <c r="TZJ103" s="103"/>
      <c r="TZO103" s="102"/>
      <c r="TZP103" s="102"/>
      <c r="TZQ103" s="103"/>
      <c r="TZV103" s="102"/>
      <c r="TZW103" s="102"/>
      <c r="TZX103" s="103"/>
      <c r="UAC103" s="102"/>
      <c r="UAD103" s="102"/>
      <c r="UAE103" s="103"/>
      <c r="UAJ103" s="102"/>
      <c r="UAK103" s="102"/>
      <c r="UAL103" s="103"/>
      <c r="UAQ103" s="102"/>
      <c r="UAR103" s="102"/>
      <c r="UAS103" s="103"/>
      <c r="UAX103" s="102"/>
      <c r="UAY103" s="102"/>
      <c r="UAZ103" s="103"/>
      <c r="UBE103" s="102"/>
      <c r="UBF103" s="102"/>
      <c r="UBG103" s="103"/>
      <c r="UBL103" s="102"/>
      <c r="UBM103" s="102"/>
      <c r="UBN103" s="103"/>
      <c r="UBS103" s="102"/>
      <c r="UBT103" s="102"/>
      <c r="UBU103" s="103"/>
      <c r="UBZ103" s="102"/>
      <c r="UCA103" s="102"/>
      <c r="UCB103" s="103"/>
      <c r="UCG103" s="102"/>
      <c r="UCH103" s="102"/>
      <c r="UCI103" s="103"/>
      <c r="UCN103" s="102"/>
      <c r="UCO103" s="102"/>
      <c r="UCP103" s="103"/>
      <c r="UCU103" s="102"/>
      <c r="UCV103" s="102"/>
      <c r="UCW103" s="103"/>
      <c r="UDB103" s="102"/>
      <c r="UDC103" s="102"/>
      <c r="UDD103" s="103"/>
      <c r="UDI103" s="102"/>
      <c r="UDJ103" s="102"/>
      <c r="UDK103" s="103"/>
      <c r="UDP103" s="102"/>
      <c r="UDQ103" s="102"/>
      <c r="UDR103" s="103"/>
      <c r="UDW103" s="102"/>
      <c r="UDX103" s="102"/>
      <c r="UDY103" s="103"/>
      <c r="UED103" s="102"/>
      <c r="UEE103" s="102"/>
      <c r="UEF103" s="103"/>
      <c r="UEK103" s="102"/>
      <c r="UEL103" s="102"/>
      <c r="UEM103" s="103"/>
      <c r="UER103" s="102"/>
      <c r="UES103" s="102"/>
      <c r="UET103" s="103"/>
      <c r="UEY103" s="102"/>
      <c r="UEZ103" s="102"/>
      <c r="UFA103" s="103"/>
      <c r="UFF103" s="102"/>
      <c r="UFG103" s="102"/>
      <c r="UFH103" s="103"/>
      <c r="UFM103" s="102"/>
      <c r="UFN103" s="102"/>
      <c r="UFO103" s="103"/>
      <c r="UFT103" s="102"/>
      <c r="UFU103" s="102"/>
      <c r="UFV103" s="103"/>
      <c r="UGA103" s="102"/>
      <c r="UGB103" s="102"/>
      <c r="UGC103" s="103"/>
      <c r="UGH103" s="102"/>
      <c r="UGI103" s="102"/>
      <c r="UGJ103" s="103"/>
      <c r="UGO103" s="102"/>
      <c r="UGP103" s="102"/>
      <c r="UGQ103" s="103"/>
      <c r="UGV103" s="102"/>
      <c r="UGW103" s="102"/>
      <c r="UGX103" s="103"/>
      <c r="UHC103" s="102"/>
      <c r="UHD103" s="102"/>
      <c r="UHE103" s="103"/>
      <c r="UHJ103" s="102"/>
      <c r="UHK103" s="102"/>
      <c r="UHL103" s="103"/>
      <c r="UHQ103" s="102"/>
      <c r="UHR103" s="102"/>
      <c r="UHS103" s="103"/>
      <c r="UHX103" s="102"/>
      <c r="UHY103" s="102"/>
      <c r="UHZ103" s="103"/>
      <c r="UIE103" s="102"/>
      <c r="UIF103" s="102"/>
      <c r="UIG103" s="103"/>
      <c r="UIL103" s="102"/>
      <c r="UIM103" s="102"/>
      <c r="UIN103" s="103"/>
      <c r="UIS103" s="102"/>
      <c r="UIT103" s="102"/>
      <c r="UIU103" s="103"/>
      <c r="UIZ103" s="102"/>
      <c r="UJA103" s="102"/>
      <c r="UJB103" s="103"/>
      <c r="UJG103" s="102"/>
      <c r="UJH103" s="102"/>
      <c r="UJI103" s="103"/>
      <c r="UJN103" s="102"/>
      <c r="UJO103" s="102"/>
      <c r="UJP103" s="103"/>
      <c r="UJU103" s="102"/>
      <c r="UJV103" s="102"/>
      <c r="UJW103" s="103"/>
      <c r="UKB103" s="102"/>
      <c r="UKC103" s="102"/>
      <c r="UKD103" s="103"/>
      <c r="UKI103" s="102"/>
      <c r="UKJ103" s="102"/>
      <c r="UKK103" s="103"/>
      <c r="UKP103" s="102"/>
      <c r="UKQ103" s="102"/>
      <c r="UKR103" s="103"/>
      <c r="UKW103" s="102"/>
      <c r="UKX103" s="102"/>
      <c r="UKY103" s="103"/>
      <c r="ULD103" s="102"/>
      <c r="ULE103" s="102"/>
      <c r="ULF103" s="103"/>
      <c r="ULK103" s="102"/>
      <c r="ULL103" s="102"/>
      <c r="ULM103" s="103"/>
      <c r="ULR103" s="102"/>
      <c r="ULS103" s="102"/>
      <c r="ULT103" s="103"/>
      <c r="ULY103" s="102"/>
      <c r="ULZ103" s="102"/>
      <c r="UMA103" s="103"/>
      <c r="UMF103" s="102"/>
      <c r="UMG103" s="102"/>
      <c r="UMH103" s="103"/>
      <c r="UMM103" s="102"/>
      <c r="UMN103" s="102"/>
      <c r="UMO103" s="103"/>
      <c r="UMT103" s="102"/>
      <c r="UMU103" s="102"/>
      <c r="UMV103" s="103"/>
      <c r="UNA103" s="102"/>
      <c r="UNB103" s="102"/>
      <c r="UNC103" s="103"/>
      <c r="UNH103" s="102"/>
      <c r="UNI103" s="102"/>
      <c r="UNJ103" s="103"/>
      <c r="UNO103" s="102"/>
      <c r="UNP103" s="102"/>
      <c r="UNQ103" s="103"/>
      <c r="UNV103" s="102"/>
      <c r="UNW103" s="102"/>
      <c r="UNX103" s="103"/>
      <c r="UOC103" s="102"/>
      <c r="UOD103" s="102"/>
      <c r="UOE103" s="103"/>
      <c r="UOJ103" s="102"/>
      <c r="UOK103" s="102"/>
      <c r="UOL103" s="103"/>
      <c r="UOQ103" s="102"/>
      <c r="UOR103" s="102"/>
      <c r="UOS103" s="103"/>
      <c r="UOX103" s="102"/>
      <c r="UOY103" s="102"/>
      <c r="UOZ103" s="103"/>
      <c r="UPE103" s="102"/>
      <c r="UPF103" s="102"/>
      <c r="UPG103" s="103"/>
      <c r="UPL103" s="102"/>
      <c r="UPM103" s="102"/>
      <c r="UPN103" s="103"/>
      <c r="UPS103" s="102"/>
      <c r="UPT103" s="102"/>
      <c r="UPU103" s="103"/>
      <c r="UPZ103" s="102"/>
      <c r="UQA103" s="102"/>
      <c r="UQB103" s="103"/>
      <c r="UQG103" s="102"/>
      <c r="UQH103" s="102"/>
      <c r="UQI103" s="103"/>
      <c r="UQN103" s="102"/>
      <c r="UQO103" s="102"/>
      <c r="UQP103" s="103"/>
      <c r="UQU103" s="102"/>
      <c r="UQV103" s="102"/>
      <c r="UQW103" s="103"/>
      <c r="URB103" s="102"/>
      <c r="URC103" s="102"/>
      <c r="URD103" s="103"/>
      <c r="URI103" s="102"/>
      <c r="URJ103" s="102"/>
      <c r="URK103" s="103"/>
      <c r="URP103" s="102"/>
      <c r="URQ103" s="102"/>
      <c r="URR103" s="103"/>
      <c r="URW103" s="102"/>
      <c r="URX103" s="102"/>
      <c r="URY103" s="103"/>
      <c r="USD103" s="102"/>
      <c r="USE103" s="102"/>
      <c r="USF103" s="103"/>
      <c r="USK103" s="102"/>
      <c r="USL103" s="102"/>
      <c r="USM103" s="103"/>
      <c r="USR103" s="102"/>
      <c r="USS103" s="102"/>
      <c r="UST103" s="103"/>
      <c r="USY103" s="102"/>
      <c r="USZ103" s="102"/>
      <c r="UTA103" s="103"/>
      <c r="UTF103" s="102"/>
      <c r="UTG103" s="102"/>
      <c r="UTH103" s="103"/>
      <c r="UTM103" s="102"/>
      <c r="UTN103" s="102"/>
      <c r="UTO103" s="103"/>
      <c r="UTT103" s="102"/>
      <c r="UTU103" s="102"/>
      <c r="UTV103" s="103"/>
      <c r="UUA103" s="102"/>
      <c r="UUB103" s="102"/>
      <c r="UUC103" s="103"/>
      <c r="UUH103" s="102"/>
      <c r="UUI103" s="102"/>
      <c r="UUJ103" s="103"/>
      <c r="UUO103" s="102"/>
      <c r="UUP103" s="102"/>
      <c r="UUQ103" s="103"/>
      <c r="UUV103" s="102"/>
      <c r="UUW103" s="102"/>
      <c r="UUX103" s="103"/>
      <c r="UVC103" s="102"/>
      <c r="UVD103" s="102"/>
      <c r="UVE103" s="103"/>
      <c r="UVJ103" s="102"/>
      <c r="UVK103" s="102"/>
      <c r="UVL103" s="103"/>
      <c r="UVQ103" s="102"/>
      <c r="UVR103" s="102"/>
      <c r="UVS103" s="103"/>
      <c r="UVX103" s="102"/>
      <c r="UVY103" s="102"/>
      <c r="UVZ103" s="103"/>
      <c r="UWE103" s="102"/>
      <c r="UWF103" s="102"/>
      <c r="UWG103" s="103"/>
      <c r="UWL103" s="102"/>
      <c r="UWM103" s="102"/>
      <c r="UWN103" s="103"/>
      <c r="UWS103" s="102"/>
      <c r="UWT103" s="102"/>
      <c r="UWU103" s="103"/>
      <c r="UWZ103" s="102"/>
      <c r="UXA103" s="102"/>
      <c r="UXB103" s="103"/>
      <c r="UXG103" s="102"/>
      <c r="UXH103" s="102"/>
      <c r="UXI103" s="103"/>
      <c r="UXN103" s="102"/>
      <c r="UXO103" s="102"/>
      <c r="UXP103" s="103"/>
      <c r="UXU103" s="102"/>
      <c r="UXV103" s="102"/>
      <c r="UXW103" s="103"/>
      <c r="UYB103" s="102"/>
      <c r="UYC103" s="102"/>
      <c r="UYD103" s="103"/>
      <c r="UYI103" s="102"/>
      <c r="UYJ103" s="102"/>
      <c r="UYK103" s="103"/>
      <c r="UYP103" s="102"/>
      <c r="UYQ103" s="102"/>
      <c r="UYR103" s="103"/>
      <c r="UYW103" s="102"/>
      <c r="UYX103" s="102"/>
      <c r="UYY103" s="103"/>
      <c r="UZD103" s="102"/>
      <c r="UZE103" s="102"/>
      <c r="UZF103" s="103"/>
      <c r="UZK103" s="102"/>
      <c r="UZL103" s="102"/>
      <c r="UZM103" s="103"/>
      <c r="UZR103" s="102"/>
      <c r="UZS103" s="102"/>
      <c r="UZT103" s="103"/>
      <c r="UZY103" s="102"/>
      <c r="UZZ103" s="102"/>
      <c r="VAA103" s="103"/>
      <c r="VAF103" s="102"/>
      <c r="VAG103" s="102"/>
      <c r="VAH103" s="103"/>
      <c r="VAM103" s="102"/>
      <c r="VAN103" s="102"/>
      <c r="VAO103" s="103"/>
      <c r="VAT103" s="102"/>
      <c r="VAU103" s="102"/>
      <c r="VAV103" s="103"/>
      <c r="VBA103" s="102"/>
      <c r="VBB103" s="102"/>
      <c r="VBC103" s="103"/>
      <c r="VBH103" s="102"/>
      <c r="VBI103" s="102"/>
      <c r="VBJ103" s="103"/>
      <c r="VBO103" s="102"/>
      <c r="VBP103" s="102"/>
      <c r="VBQ103" s="103"/>
      <c r="VBV103" s="102"/>
      <c r="VBW103" s="102"/>
      <c r="VBX103" s="103"/>
      <c r="VCC103" s="102"/>
      <c r="VCD103" s="102"/>
      <c r="VCE103" s="103"/>
      <c r="VCJ103" s="102"/>
      <c r="VCK103" s="102"/>
      <c r="VCL103" s="103"/>
      <c r="VCQ103" s="102"/>
      <c r="VCR103" s="102"/>
      <c r="VCS103" s="103"/>
      <c r="VCX103" s="102"/>
      <c r="VCY103" s="102"/>
      <c r="VCZ103" s="103"/>
      <c r="VDE103" s="102"/>
      <c r="VDF103" s="102"/>
      <c r="VDG103" s="103"/>
      <c r="VDL103" s="102"/>
      <c r="VDM103" s="102"/>
      <c r="VDN103" s="103"/>
      <c r="VDS103" s="102"/>
      <c r="VDT103" s="102"/>
      <c r="VDU103" s="103"/>
      <c r="VDZ103" s="102"/>
      <c r="VEA103" s="102"/>
      <c r="VEB103" s="103"/>
      <c r="VEG103" s="102"/>
      <c r="VEH103" s="102"/>
      <c r="VEI103" s="103"/>
      <c r="VEN103" s="102"/>
      <c r="VEO103" s="102"/>
      <c r="VEP103" s="103"/>
      <c r="VEU103" s="102"/>
      <c r="VEV103" s="102"/>
      <c r="VEW103" s="103"/>
      <c r="VFB103" s="102"/>
      <c r="VFC103" s="102"/>
      <c r="VFD103" s="103"/>
      <c r="VFI103" s="102"/>
      <c r="VFJ103" s="102"/>
      <c r="VFK103" s="103"/>
      <c r="VFP103" s="102"/>
      <c r="VFQ103" s="102"/>
      <c r="VFR103" s="103"/>
      <c r="VFW103" s="102"/>
      <c r="VFX103" s="102"/>
      <c r="VFY103" s="103"/>
      <c r="VGD103" s="102"/>
      <c r="VGE103" s="102"/>
      <c r="VGF103" s="103"/>
      <c r="VGK103" s="102"/>
      <c r="VGL103" s="102"/>
      <c r="VGM103" s="103"/>
      <c r="VGR103" s="102"/>
      <c r="VGS103" s="102"/>
      <c r="VGT103" s="103"/>
      <c r="VGY103" s="102"/>
      <c r="VGZ103" s="102"/>
      <c r="VHA103" s="103"/>
      <c r="VHF103" s="102"/>
      <c r="VHG103" s="102"/>
      <c r="VHH103" s="103"/>
      <c r="VHM103" s="102"/>
      <c r="VHN103" s="102"/>
      <c r="VHO103" s="103"/>
      <c r="VHT103" s="102"/>
      <c r="VHU103" s="102"/>
      <c r="VHV103" s="103"/>
      <c r="VIA103" s="102"/>
      <c r="VIB103" s="102"/>
      <c r="VIC103" s="103"/>
      <c r="VIH103" s="102"/>
      <c r="VII103" s="102"/>
      <c r="VIJ103" s="103"/>
      <c r="VIO103" s="102"/>
      <c r="VIP103" s="102"/>
      <c r="VIQ103" s="103"/>
      <c r="VIV103" s="102"/>
      <c r="VIW103" s="102"/>
      <c r="VIX103" s="103"/>
      <c r="VJC103" s="102"/>
      <c r="VJD103" s="102"/>
      <c r="VJE103" s="103"/>
      <c r="VJJ103" s="102"/>
      <c r="VJK103" s="102"/>
      <c r="VJL103" s="103"/>
      <c r="VJQ103" s="102"/>
      <c r="VJR103" s="102"/>
      <c r="VJS103" s="103"/>
      <c r="VJX103" s="102"/>
      <c r="VJY103" s="102"/>
      <c r="VJZ103" s="103"/>
      <c r="VKE103" s="102"/>
      <c r="VKF103" s="102"/>
      <c r="VKG103" s="103"/>
      <c r="VKL103" s="102"/>
      <c r="VKM103" s="102"/>
      <c r="VKN103" s="103"/>
      <c r="VKS103" s="102"/>
      <c r="VKT103" s="102"/>
      <c r="VKU103" s="103"/>
      <c r="VKZ103" s="102"/>
      <c r="VLA103" s="102"/>
      <c r="VLB103" s="103"/>
      <c r="VLG103" s="102"/>
      <c r="VLH103" s="102"/>
      <c r="VLI103" s="103"/>
      <c r="VLN103" s="102"/>
      <c r="VLO103" s="102"/>
      <c r="VLP103" s="103"/>
      <c r="VLU103" s="102"/>
      <c r="VLV103" s="102"/>
      <c r="VLW103" s="103"/>
      <c r="VMB103" s="102"/>
      <c r="VMC103" s="102"/>
      <c r="VMD103" s="103"/>
      <c r="VMI103" s="102"/>
      <c r="VMJ103" s="102"/>
      <c r="VMK103" s="103"/>
      <c r="VMP103" s="102"/>
      <c r="VMQ103" s="102"/>
      <c r="VMR103" s="103"/>
      <c r="VMW103" s="102"/>
      <c r="VMX103" s="102"/>
      <c r="VMY103" s="103"/>
      <c r="VND103" s="102"/>
      <c r="VNE103" s="102"/>
      <c r="VNF103" s="103"/>
      <c r="VNK103" s="102"/>
      <c r="VNL103" s="102"/>
      <c r="VNM103" s="103"/>
      <c r="VNR103" s="102"/>
      <c r="VNS103" s="102"/>
      <c r="VNT103" s="103"/>
      <c r="VNY103" s="102"/>
      <c r="VNZ103" s="102"/>
      <c r="VOA103" s="103"/>
      <c r="VOF103" s="102"/>
      <c r="VOG103" s="102"/>
      <c r="VOH103" s="103"/>
      <c r="VOM103" s="102"/>
      <c r="VON103" s="102"/>
      <c r="VOO103" s="103"/>
      <c r="VOT103" s="102"/>
      <c r="VOU103" s="102"/>
      <c r="VOV103" s="103"/>
      <c r="VPA103" s="102"/>
      <c r="VPB103" s="102"/>
      <c r="VPC103" s="103"/>
      <c r="VPH103" s="102"/>
      <c r="VPI103" s="102"/>
      <c r="VPJ103" s="103"/>
      <c r="VPO103" s="102"/>
      <c r="VPP103" s="102"/>
      <c r="VPQ103" s="103"/>
      <c r="VPV103" s="102"/>
      <c r="VPW103" s="102"/>
      <c r="VPX103" s="103"/>
      <c r="VQC103" s="102"/>
      <c r="VQD103" s="102"/>
      <c r="VQE103" s="103"/>
      <c r="VQJ103" s="102"/>
      <c r="VQK103" s="102"/>
      <c r="VQL103" s="103"/>
      <c r="VQQ103" s="102"/>
      <c r="VQR103" s="102"/>
      <c r="VQS103" s="103"/>
      <c r="VQX103" s="102"/>
      <c r="VQY103" s="102"/>
      <c r="VQZ103" s="103"/>
      <c r="VRE103" s="102"/>
      <c r="VRF103" s="102"/>
      <c r="VRG103" s="103"/>
      <c r="VRL103" s="102"/>
      <c r="VRM103" s="102"/>
      <c r="VRN103" s="103"/>
      <c r="VRS103" s="102"/>
      <c r="VRT103" s="102"/>
      <c r="VRU103" s="103"/>
      <c r="VRZ103" s="102"/>
      <c r="VSA103" s="102"/>
      <c r="VSB103" s="103"/>
      <c r="VSG103" s="102"/>
      <c r="VSH103" s="102"/>
      <c r="VSI103" s="103"/>
      <c r="VSN103" s="102"/>
      <c r="VSO103" s="102"/>
      <c r="VSP103" s="103"/>
      <c r="VSU103" s="102"/>
      <c r="VSV103" s="102"/>
      <c r="VSW103" s="103"/>
      <c r="VTB103" s="102"/>
      <c r="VTC103" s="102"/>
      <c r="VTD103" s="103"/>
      <c r="VTI103" s="102"/>
      <c r="VTJ103" s="102"/>
      <c r="VTK103" s="103"/>
      <c r="VTP103" s="102"/>
      <c r="VTQ103" s="102"/>
      <c r="VTR103" s="103"/>
      <c r="VTW103" s="102"/>
      <c r="VTX103" s="102"/>
      <c r="VTY103" s="103"/>
      <c r="VUD103" s="102"/>
      <c r="VUE103" s="102"/>
      <c r="VUF103" s="103"/>
      <c r="VUK103" s="102"/>
      <c r="VUL103" s="102"/>
      <c r="VUM103" s="103"/>
      <c r="VUR103" s="102"/>
      <c r="VUS103" s="102"/>
      <c r="VUT103" s="103"/>
      <c r="VUY103" s="102"/>
      <c r="VUZ103" s="102"/>
      <c r="VVA103" s="103"/>
      <c r="VVF103" s="102"/>
      <c r="VVG103" s="102"/>
      <c r="VVH103" s="103"/>
      <c r="VVM103" s="102"/>
      <c r="VVN103" s="102"/>
      <c r="VVO103" s="103"/>
      <c r="VVT103" s="102"/>
      <c r="VVU103" s="102"/>
      <c r="VVV103" s="103"/>
      <c r="VWA103" s="102"/>
      <c r="VWB103" s="102"/>
      <c r="VWC103" s="103"/>
      <c r="VWH103" s="102"/>
      <c r="VWI103" s="102"/>
      <c r="VWJ103" s="103"/>
      <c r="VWO103" s="102"/>
      <c r="VWP103" s="102"/>
      <c r="VWQ103" s="103"/>
      <c r="VWV103" s="102"/>
      <c r="VWW103" s="102"/>
      <c r="VWX103" s="103"/>
      <c r="VXC103" s="102"/>
      <c r="VXD103" s="102"/>
      <c r="VXE103" s="103"/>
      <c r="VXJ103" s="102"/>
      <c r="VXK103" s="102"/>
      <c r="VXL103" s="103"/>
      <c r="VXQ103" s="102"/>
      <c r="VXR103" s="102"/>
      <c r="VXS103" s="103"/>
      <c r="VXX103" s="102"/>
      <c r="VXY103" s="102"/>
      <c r="VXZ103" s="103"/>
      <c r="VYE103" s="102"/>
      <c r="VYF103" s="102"/>
      <c r="VYG103" s="103"/>
      <c r="VYL103" s="102"/>
      <c r="VYM103" s="102"/>
      <c r="VYN103" s="103"/>
      <c r="VYS103" s="102"/>
      <c r="VYT103" s="102"/>
      <c r="VYU103" s="103"/>
      <c r="VYZ103" s="102"/>
      <c r="VZA103" s="102"/>
      <c r="VZB103" s="103"/>
      <c r="VZG103" s="102"/>
      <c r="VZH103" s="102"/>
      <c r="VZI103" s="103"/>
      <c r="VZN103" s="102"/>
      <c r="VZO103" s="102"/>
      <c r="VZP103" s="103"/>
      <c r="VZU103" s="102"/>
      <c r="VZV103" s="102"/>
      <c r="VZW103" s="103"/>
      <c r="WAB103" s="102"/>
      <c r="WAC103" s="102"/>
      <c r="WAD103" s="103"/>
      <c r="WAI103" s="102"/>
      <c r="WAJ103" s="102"/>
      <c r="WAK103" s="103"/>
      <c r="WAP103" s="102"/>
      <c r="WAQ103" s="102"/>
      <c r="WAR103" s="103"/>
      <c r="WAW103" s="102"/>
      <c r="WAX103" s="102"/>
      <c r="WAY103" s="103"/>
      <c r="WBD103" s="102"/>
      <c r="WBE103" s="102"/>
      <c r="WBF103" s="103"/>
      <c r="WBK103" s="102"/>
      <c r="WBL103" s="102"/>
      <c r="WBM103" s="103"/>
      <c r="WBR103" s="102"/>
      <c r="WBS103" s="102"/>
      <c r="WBT103" s="103"/>
      <c r="WBY103" s="102"/>
      <c r="WBZ103" s="102"/>
      <c r="WCA103" s="103"/>
      <c r="WCF103" s="102"/>
      <c r="WCG103" s="102"/>
      <c r="WCH103" s="103"/>
      <c r="WCM103" s="102"/>
      <c r="WCN103" s="102"/>
      <c r="WCO103" s="103"/>
      <c r="WCT103" s="102"/>
      <c r="WCU103" s="102"/>
      <c r="WCV103" s="103"/>
      <c r="WDA103" s="102"/>
      <c r="WDB103" s="102"/>
      <c r="WDC103" s="103"/>
      <c r="WDH103" s="102"/>
      <c r="WDI103" s="102"/>
      <c r="WDJ103" s="103"/>
      <c r="WDO103" s="102"/>
      <c r="WDP103" s="102"/>
      <c r="WDQ103" s="103"/>
      <c r="WDV103" s="102"/>
      <c r="WDW103" s="102"/>
      <c r="WDX103" s="103"/>
      <c r="WEC103" s="102"/>
      <c r="WED103" s="102"/>
      <c r="WEE103" s="103"/>
      <c r="WEJ103" s="102"/>
      <c r="WEK103" s="102"/>
      <c r="WEL103" s="103"/>
      <c r="WEQ103" s="102"/>
      <c r="WER103" s="102"/>
      <c r="WES103" s="103"/>
      <c r="WEX103" s="102"/>
      <c r="WEY103" s="102"/>
      <c r="WEZ103" s="103"/>
      <c r="WFE103" s="102"/>
      <c r="WFF103" s="102"/>
      <c r="WFG103" s="103"/>
      <c r="WFL103" s="102"/>
      <c r="WFM103" s="102"/>
      <c r="WFN103" s="103"/>
      <c r="WFS103" s="102"/>
      <c r="WFT103" s="102"/>
      <c r="WFU103" s="103"/>
      <c r="WFZ103" s="102"/>
      <c r="WGA103" s="102"/>
      <c r="WGB103" s="103"/>
      <c r="WGG103" s="102"/>
      <c r="WGH103" s="102"/>
      <c r="WGI103" s="103"/>
      <c r="WGN103" s="102"/>
      <c r="WGO103" s="102"/>
      <c r="WGP103" s="103"/>
      <c r="WGU103" s="102"/>
      <c r="WGV103" s="102"/>
      <c r="WGW103" s="103"/>
      <c r="WHB103" s="102"/>
      <c r="WHC103" s="102"/>
      <c r="WHD103" s="103"/>
      <c r="WHI103" s="102"/>
      <c r="WHJ103" s="102"/>
      <c r="WHK103" s="103"/>
      <c r="WHP103" s="102"/>
      <c r="WHQ103" s="102"/>
      <c r="WHR103" s="103"/>
      <c r="WHW103" s="102"/>
      <c r="WHX103" s="102"/>
      <c r="WHY103" s="103"/>
      <c r="WID103" s="102"/>
      <c r="WIE103" s="102"/>
      <c r="WIF103" s="103"/>
      <c r="WIK103" s="102"/>
      <c r="WIL103" s="102"/>
      <c r="WIM103" s="103"/>
      <c r="WIR103" s="102"/>
      <c r="WIS103" s="102"/>
      <c r="WIT103" s="103"/>
      <c r="WIY103" s="102"/>
      <c r="WIZ103" s="102"/>
      <c r="WJA103" s="103"/>
      <c r="WJF103" s="102"/>
      <c r="WJG103" s="102"/>
      <c r="WJH103" s="103"/>
      <c r="WJM103" s="102"/>
      <c r="WJN103" s="102"/>
      <c r="WJO103" s="103"/>
      <c r="WJT103" s="102"/>
      <c r="WJU103" s="102"/>
      <c r="WJV103" s="103"/>
      <c r="WKA103" s="102"/>
      <c r="WKB103" s="102"/>
      <c r="WKC103" s="103"/>
      <c r="WKH103" s="102"/>
      <c r="WKI103" s="102"/>
      <c r="WKJ103" s="103"/>
      <c r="WKO103" s="102"/>
      <c r="WKP103" s="102"/>
      <c r="WKQ103" s="103"/>
      <c r="WKV103" s="102"/>
      <c r="WKW103" s="102"/>
      <c r="WKX103" s="103"/>
      <c r="WLC103" s="102"/>
      <c r="WLD103" s="102"/>
      <c r="WLE103" s="103"/>
      <c r="WLJ103" s="102"/>
      <c r="WLK103" s="102"/>
      <c r="WLL103" s="103"/>
      <c r="WLQ103" s="102"/>
      <c r="WLR103" s="102"/>
      <c r="WLS103" s="103"/>
      <c r="WLX103" s="102"/>
      <c r="WLY103" s="102"/>
      <c r="WLZ103" s="103"/>
      <c r="WME103" s="102"/>
      <c r="WMF103" s="102"/>
      <c r="WMG103" s="103"/>
      <c r="WML103" s="102"/>
      <c r="WMM103" s="102"/>
      <c r="WMN103" s="103"/>
      <c r="WMS103" s="102"/>
      <c r="WMT103" s="102"/>
      <c r="WMU103" s="103"/>
      <c r="WMZ103" s="102"/>
      <c r="WNA103" s="102"/>
      <c r="WNB103" s="103"/>
      <c r="WNG103" s="102"/>
      <c r="WNH103" s="102"/>
      <c r="WNI103" s="103"/>
      <c r="WNN103" s="102"/>
      <c r="WNO103" s="102"/>
      <c r="WNP103" s="103"/>
      <c r="WNU103" s="102"/>
      <c r="WNV103" s="102"/>
      <c r="WNW103" s="103"/>
      <c r="WOB103" s="102"/>
      <c r="WOC103" s="102"/>
      <c r="WOD103" s="103"/>
      <c r="WOI103" s="102"/>
      <c r="WOJ103" s="102"/>
      <c r="WOK103" s="103"/>
      <c r="WOP103" s="102"/>
      <c r="WOQ103" s="102"/>
      <c r="WOR103" s="103"/>
      <c r="WOW103" s="102"/>
      <c r="WOX103" s="102"/>
      <c r="WOY103" s="103"/>
      <c r="WPD103" s="102"/>
      <c r="WPE103" s="102"/>
      <c r="WPF103" s="103"/>
      <c r="WPK103" s="102"/>
      <c r="WPL103" s="102"/>
      <c r="WPM103" s="103"/>
      <c r="WPR103" s="102"/>
      <c r="WPS103" s="102"/>
      <c r="WPT103" s="103"/>
      <c r="WPY103" s="102"/>
      <c r="WPZ103" s="102"/>
      <c r="WQA103" s="103"/>
      <c r="WQF103" s="102"/>
      <c r="WQG103" s="102"/>
      <c r="WQH103" s="103"/>
      <c r="WQM103" s="102"/>
      <c r="WQN103" s="102"/>
      <c r="WQO103" s="103"/>
      <c r="WQT103" s="102"/>
      <c r="WQU103" s="102"/>
      <c r="WQV103" s="103"/>
      <c r="WRA103" s="102"/>
      <c r="WRB103" s="102"/>
      <c r="WRC103" s="103"/>
      <c r="WRH103" s="102"/>
      <c r="WRI103" s="102"/>
      <c r="WRJ103" s="103"/>
      <c r="WRO103" s="102"/>
      <c r="WRP103" s="102"/>
      <c r="WRQ103" s="103"/>
      <c r="WRV103" s="102"/>
      <c r="WRW103" s="102"/>
      <c r="WRX103" s="103"/>
      <c r="WSC103" s="102"/>
      <c r="WSD103" s="102"/>
      <c r="WSE103" s="103"/>
      <c r="WSJ103" s="102"/>
      <c r="WSK103" s="102"/>
      <c r="WSL103" s="103"/>
      <c r="WSQ103" s="102"/>
      <c r="WSR103" s="102"/>
      <c r="WSS103" s="103"/>
      <c r="WSX103" s="102"/>
      <c r="WSY103" s="102"/>
      <c r="WSZ103" s="103"/>
      <c r="WTE103" s="102"/>
      <c r="WTF103" s="102"/>
      <c r="WTG103" s="103"/>
      <c r="WTL103" s="102"/>
      <c r="WTM103" s="102"/>
      <c r="WTN103" s="103"/>
      <c r="WTS103" s="102"/>
      <c r="WTT103" s="102"/>
      <c r="WTU103" s="103"/>
      <c r="WTZ103" s="102"/>
      <c r="WUA103" s="102"/>
      <c r="WUB103" s="103"/>
      <c r="WUG103" s="102"/>
      <c r="WUH103" s="102"/>
      <c r="WUI103" s="103"/>
      <c r="WUN103" s="102"/>
      <c r="WUO103" s="102"/>
      <c r="WUP103" s="103"/>
      <c r="WUU103" s="102"/>
      <c r="WUV103" s="102"/>
      <c r="WUW103" s="103"/>
      <c r="WVB103" s="102"/>
      <c r="WVC103" s="102"/>
      <c r="WVD103" s="103"/>
      <c r="WVI103" s="102"/>
      <c r="WVJ103" s="102"/>
      <c r="WVK103" s="103"/>
      <c r="WVP103" s="102"/>
      <c r="WVQ103" s="102"/>
      <c r="WVR103" s="103"/>
      <c r="WVW103" s="102"/>
      <c r="WVX103" s="102"/>
      <c r="WVY103" s="103"/>
      <c r="WWD103" s="102"/>
      <c r="WWE103" s="102"/>
      <c r="WWF103" s="103"/>
      <c r="WWK103" s="102"/>
      <c r="WWL103" s="102"/>
      <c r="WWM103" s="103"/>
      <c r="WWR103" s="102"/>
      <c r="WWS103" s="102"/>
      <c r="WWT103" s="103"/>
      <c r="WWY103" s="102"/>
      <c r="WWZ103" s="102"/>
      <c r="WXA103" s="103"/>
      <c r="WXF103" s="102"/>
      <c r="WXG103" s="102"/>
      <c r="WXH103" s="103"/>
      <c r="WXM103" s="102"/>
      <c r="WXN103" s="102"/>
      <c r="WXO103" s="103"/>
      <c r="WXT103" s="102"/>
      <c r="WXU103" s="102"/>
      <c r="WXV103" s="103"/>
      <c r="WYA103" s="102"/>
      <c r="WYB103" s="102"/>
      <c r="WYC103" s="103"/>
      <c r="WYH103" s="102"/>
      <c r="WYI103" s="102"/>
      <c r="WYJ103" s="103"/>
      <c r="WYO103" s="102"/>
      <c r="WYP103" s="102"/>
      <c r="WYQ103" s="103"/>
      <c r="WYV103" s="102"/>
      <c r="WYW103" s="102"/>
      <c r="WYX103" s="103"/>
      <c r="WZC103" s="102"/>
      <c r="WZD103" s="102"/>
      <c r="WZE103" s="103"/>
      <c r="WZJ103" s="102"/>
      <c r="WZK103" s="102"/>
      <c r="WZL103" s="103"/>
      <c r="WZQ103" s="102"/>
      <c r="WZR103" s="102"/>
      <c r="WZS103" s="103"/>
      <c r="WZX103" s="102"/>
      <c r="WZY103" s="102"/>
      <c r="WZZ103" s="103"/>
      <c r="XAE103" s="102"/>
      <c r="XAF103" s="102"/>
      <c r="XAG103" s="103"/>
      <c r="XAL103" s="102"/>
      <c r="XAM103" s="102"/>
      <c r="XAN103" s="103"/>
      <c r="XAS103" s="102"/>
      <c r="XAT103" s="102"/>
      <c r="XAU103" s="103"/>
      <c r="XAZ103" s="102"/>
      <c r="XBA103" s="102"/>
      <c r="XBB103" s="103"/>
      <c r="XBG103" s="102"/>
      <c r="XBH103" s="102"/>
      <c r="XBI103" s="103"/>
      <c r="XBN103" s="102"/>
      <c r="XBO103" s="102"/>
      <c r="XBP103" s="103"/>
      <c r="XBU103" s="102"/>
      <c r="XBV103" s="102"/>
      <c r="XBW103" s="103"/>
      <c r="XCB103" s="102"/>
      <c r="XCC103" s="102"/>
      <c r="XCD103" s="103"/>
      <c r="XCI103" s="102"/>
      <c r="XCJ103" s="102"/>
      <c r="XCK103" s="103"/>
      <c r="XCP103" s="102"/>
      <c r="XCQ103" s="102"/>
      <c r="XCR103" s="103"/>
      <c r="XCW103" s="102"/>
      <c r="XCX103" s="102"/>
      <c r="XCY103" s="103"/>
      <c r="XDD103" s="102"/>
      <c r="XDE103" s="102"/>
      <c r="XDF103" s="103"/>
      <c r="XDK103" s="102"/>
      <c r="XDL103" s="102"/>
      <c r="XDM103" s="103"/>
      <c r="XDR103" s="102"/>
      <c r="XDS103" s="102"/>
      <c r="XDT103" s="103"/>
      <c r="XDY103" s="102"/>
      <c r="XDZ103" s="102"/>
      <c r="XEA103" s="103"/>
      <c r="XEF103" s="102"/>
      <c r="XEG103" s="102"/>
      <c r="XEH103" s="103"/>
      <c r="XEM103" s="102"/>
      <c r="XEN103" s="102"/>
      <c r="XEO103" s="103"/>
      <c r="XET103" s="102"/>
      <c r="XEU103" s="102"/>
      <c r="XEV103" s="103"/>
      <c r="XFA103" s="102"/>
      <c r="XFB103" s="102"/>
      <c r="XFC103" s="103"/>
    </row>
    <row r="104" spans="1:2047 2052:3069 3074:5120 5125:6142 6147:7164 7169:9215 9220:10237 10242:12288 12293:13310 13315:14332 14337:16383" s="88" customFormat="1" outlineLevel="1" x14ac:dyDescent="0.2">
      <c r="A104" s="5"/>
      <c r="B104" s="5"/>
      <c r="C104" s="59" t="s">
        <v>468</v>
      </c>
      <c r="D104" s="63" t="s">
        <v>397</v>
      </c>
      <c r="E104" s="63">
        <v>0.04</v>
      </c>
      <c r="F104" s="63">
        <v>21.36</v>
      </c>
      <c r="G104" s="63">
        <f t="shared" ref="G104" si="7">ROUND(E104*F104,2)</f>
        <v>0.85</v>
      </c>
    </row>
    <row r="105" spans="1:2047 2052:3069 3074:5120 5125:6142 6147:7164 7169:9215 9220:10237 10242:12288 12293:13310 13315:14332 14337:16383" s="88" customFormat="1" outlineLevel="1" x14ac:dyDescent="0.2">
      <c r="A105" s="5"/>
      <c r="B105" s="5"/>
      <c r="D105" s="87"/>
      <c r="E105" s="87"/>
      <c r="F105" s="87" t="s">
        <v>101</v>
      </c>
      <c r="G105" s="87">
        <f>G104</f>
        <v>0.85</v>
      </c>
    </row>
    <row r="106" spans="1:2047 2052:3069 3074:5120 5125:6142 6147:7164 7169:9215 9220:10237 10242:12288 12293:13310 13315:14332 14337:16383" s="88" customFormat="1" outlineLevel="1" x14ac:dyDescent="0.2">
      <c r="A106" s="5"/>
      <c r="B106" s="5"/>
      <c r="D106" s="87"/>
      <c r="E106" s="87"/>
      <c r="F106" s="87" t="s">
        <v>403</v>
      </c>
      <c r="G106" s="87">
        <f>ROUND(G105*0.25,2)</f>
        <v>0.21</v>
      </c>
    </row>
    <row r="107" spans="1:2047 2052:3069 3074:5120 5125:6142 6147:7164 7169:9215 9220:10237 10242:12288 12293:13310 13315:14332 14337:16383" s="88" customFormat="1" outlineLevel="1" x14ac:dyDescent="0.2">
      <c r="A107" s="5"/>
      <c r="B107" s="5"/>
      <c r="D107" s="87"/>
      <c r="E107" s="87"/>
      <c r="F107" s="87" t="s">
        <v>404</v>
      </c>
      <c r="G107" s="87">
        <f>ROUND(G105+G106,2)</f>
        <v>1.06</v>
      </c>
    </row>
    <row r="108" spans="1:2047 2052:3069 3074:5120 5125:6142 6147:7164 7169:9215 9220:10237 10242:12288 12293:13310 13315:14332 14337:16383" s="88" customFormat="1" outlineLevel="1" x14ac:dyDescent="0.2">
      <c r="A108" s="5"/>
      <c r="B108" s="5"/>
      <c r="D108" s="87"/>
      <c r="E108" s="87"/>
      <c r="F108" s="87"/>
      <c r="G108" s="87"/>
    </row>
    <row r="109" spans="1:2047 2052:3069 3074:5120 5125:6142 6147:7164 7169:9215 9220:10237 10242:12288 12293:13310 13315:14332 14337:16383" s="88" customFormat="1" outlineLevel="1" x14ac:dyDescent="0.2">
      <c r="A109" s="5"/>
      <c r="B109" s="5"/>
      <c r="D109" s="87"/>
      <c r="E109" s="87"/>
      <c r="F109" s="87"/>
      <c r="G109" s="87"/>
    </row>
    <row r="110" spans="1:2047 2052:3069 3074:5120 5125:6142 6147:7164 7169:9215 9220:10237 10242:12288 12293:13310 13315:14332 14337:16383" s="104" customFormat="1" x14ac:dyDescent="0.2">
      <c r="A110" s="102" t="s">
        <v>469</v>
      </c>
      <c r="B110" s="102">
        <v>4915708</v>
      </c>
      <c r="C110" s="103" t="s">
        <v>115</v>
      </c>
      <c r="D110" s="104" t="s">
        <v>116</v>
      </c>
      <c r="E110" s="104">
        <v>0.69</v>
      </c>
      <c r="H110" s="102"/>
      <c r="I110" s="102"/>
      <c r="J110" s="103"/>
      <c r="O110" s="102"/>
      <c r="P110" s="102"/>
      <c r="Q110" s="103"/>
      <c r="V110" s="102"/>
      <c r="W110" s="102"/>
      <c r="X110" s="103"/>
      <c r="AC110" s="102"/>
      <c r="AD110" s="102"/>
      <c r="AE110" s="103"/>
      <c r="AJ110" s="102"/>
      <c r="AK110" s="102"/>
      <c r="AL110" s="103"/>
      <c r="AQ110" s="102"/>
      <c r="AR110" s="102"/>
      <c r="AS110" s="103"/>
      <c r="AX110" s="102"/>
      <c r="AY110" s="102"/>
      <c r="AZ110" s="103"/>
      <c r="BE110" s="102"/>
      <c r="BF110" s="102"/>
      <c r="BG110" s="103"/>
      <c r="BL110" s="102"/>
      <c r="BM110" s="102"/>
      <c r="BN110" s="103"/>
      <c r="BS110" s="102"/>
      <c r="BT110" s="102"/>
      <c r="BU110" s="103"/>
      <c r="BZ110" s="102"/>
      <c r="CA110" s="102"/>
      <c r="CB110" s="103"/>
      <c r="CG110" s="102"/>
      <c r="CH110" s="102"/>
      <c r="CI110" s="103"/>
      <c r="CN110" s="102"/>
      <c r="CO110" s="102"/>
      <c r="CP110" s="103"/>
      <c r="CU110" s="102"/>
      <c r="CV110" s="102"/>
      <c r="CW110" s="103"/>
      <c r="DB110" s="102"/>
      <c r="DC110" s="102"/>
      <c r="DD110" s="103"/>
      <c r="DI110" s="102"/>
      <c r="DJ110" s="102"/>
      <c r="DK110" s="103"/>
      <c r="DP110" s="102"/>
      <c r="DQ110" s="102"/>
      <c r="DR110" s="103"/>
      <c r="DW110" s="102"/>
      <c r="DX110" s="102"/>
      <c r="DY110" s="103"/>
      <c r="ED110" s="102"/>
      <c r="EE110" s="102"/>
      <c r="EF110" s="103"/>
      <c r="EK110" s="102"/>
      <c r="EL110" s="102"/>
      <c r="EM110" s="103"/>
      <c r="ER110" s="102"/>
      <c r="ES110" s="102"/>
      <c r="ET110" s="103"/>
      <c r="EY110" s="102"/>
      <c r="EZ110" s="102"/>
      <c r="FA110" s="103"/>
      <c r="FF110" s="102"/>
      <c r="FG110" s="102"/>
      <c r="FH110" s="103"/>
      <c r="FM110" s="102"/>
      <c r="FN110" s="102"/>
      <c r="FO110" s="103"/>
      <c r="FT110" s="102"/>
      <c r="FU110" s="102"/>
      <c r="FV110" s="103"/>
      <c r="GA110" s="102"/>
      <c r="GB110" s="102"/>
      <c r="GC110" s="103"/>
      <c r="GH110" s="102"/>
      <c r="GI110" s="102"/>
      <c r="GJ110" s="103"/>
      <c r="GO110" s="102"/>
      <c r="GP110" s="102"/>
      <c r="GQ110" s="103"/>
      <c r="GV110" s="102"/>
      <c r="GW110" s="102"/>
      <c r="GX110" s="103"/>
      <c r="HC110" s="102"/>
      <c r="HD110" s="102"/>
      <c r="HE110" s="103"/>
      <c r="HJ110" s="102"/>
      <c r="HK110" s="102"/>
      <c r="HL110" s="103"/>
      <c r="HQ110" s="102"/>
      <c r="HR110" s="102"/>
      <c r="HS110" s="103"/>
      <c r="HX110" s="102"/>
      <c r="HY110" s="102"/>
      <c r="HZ110" s="103"/>
      <c r="IE110" s="102"/>
      <c r="IF110" s="102"/>
      <c r="IG110" s="103"/>
      <c r="IL110" s="102"/>
      <c r="IM110" s="102"/>
      <c r="IN110" s="103"/>
      <c r="IS110" s="102"/>
      <c r="IT110" s="102"/>
      <c r="IU110" s="103"/>
      <c r="IZ110" s="102"/>
      <c r="JA110" s="102"/>
      <c r="JB110" s="103"/>
      <c r="JG110" s="102"/>
      <c r="JH110" s="102"/>
      <c r="JI110" s="103"/>
      <c r="JN110" s="102"/>
      <c r="JO110" s="102"/>
      <c r="JP110" s="103"/>
      <c r="JU110" s="102"/>
      <c r="JV110" s="102"/>
      <c r="JW110" s="103"/>
      <c r="KB110" s="102"/>
      <c r="KC110" s="102"/>
      <c r="KD110" s="103"/>
      <c r="KI110" s="102"/>
      <c r="KJ110" s="102"/>
      <c r="KK110" s="103"/>
      <c r="KP110" s="102"/>
      <c r="KQ110" s="102"/>
      <c r="KR110" s="103"/>
      <c r="KW110" s="102"/>
      <c r="KX110" s="102"/>
      <c r="KY110" s="103"/>
      <c r="LD110" s="102"/>
      <c r="LE110" s="102"/>
      <c r="LF110" s="103"/>
      <c r="LK110" s="102"/>
      <c r="LL110" s="102"/>
      <c r="LM110" s="103"/>
      <c r="LR110" s="102"/>
      <c r="LS110" s="102"/>
      <c r="LT110" s="103"/>
      <c r="LY110" s="102"/>
      <c r="LZ110" s="102"/>
      <c r="MA110" s="103"/>
      <c r="MF110" s="102"/>
      <c r="MG110" s="102"/>
      <c r="MH110" s="103"/>
      <c r="MM110" s="102"/>
      <c r="MN110" s="102"/>
      <c r="MO110" s="103"/>
      <c r="MT110" s="102"/>
      <c r="MU110" s="102"/>
      <c r="MV110" s="103"/>
      <c r="NA110" s="102"/>
      <c r="NB110" s="102"/>
      <c r="NC110" s="103"/>
      <c r="NH110" s="102"/>
      <c r="NI110" s="102"/>
      <c r="NJ110" s="103"/>
      <c r="NO110" s="102"/>
      <c r="NP110" s="102"/>
      <c r="NQ110" s="103"/>
      <c r="NV110" s="102"/>
      <c r="NW110" s="102"/>
      <c r="NX110" s="103"/>
      <c r="OC110" s="102"/>
      <c r="OD110" s="102"/>
      <c r="OE110" s="103"/>
      <c r="OJ110" s="102"/>
      <c r="OK110" s="102"/>
      <c r="OL110" s="103"/>
      <c r="OQ110" s="102"/>
      <c r="OR110" s="102"/>
      <c r="OS110" s="103"/>
      <c r="OX110" s="102"/>
      <c r="OY110" s="102"/>
      <c r="OZ110" s="103"/>
      <c r="PE110" s="102"/>
      <c r="PF110" s="102"/>
      <c r="PG110" s="103"/>
      <c r="PL110" s="102"/>
      <c r="PM110" s="102"/>
      <c r="PN110" s="103"/>
      <c r="PS110" s="102"/>
      <c r="PT110" s="102"/>
      <c r="PU110" s="103"/>
      <c r="PZ110" s="102"/>
      <c r="QA110" s="102"/>
      <c r="QB110" s="103"/>
      <c r="QG110" s="102"/>
      <c r="QH110" s="102"/>
      <c r="QI110" s="103"/>
      <c r="QN110" s="102"/>
      <c r="QO110" s="102"/>
      <c r="QP110" s="103"/>
      <c r="QU110" s="102"/>
      <c r="QV110" s="102"/>
      <c r="QW110" s="103"/>
      <c r="RB110" s="102"/>
      <c r="RC110" s="102"/>
      <c r="RD110" s="103"/>
      <c r="RI110" s="102"/>
      <c r="RJ110" s="102"/>
      <c r="RK110" s="103"/>
      <c r="RP110" s="102"/>
      <c r="RQ110" s="102"/>
      <c r="RR110" s="103"/>
      <c r="RW110" s="102"/>
      <c r="RX110" s="102"/>
      <c r="RY110" s="103"/>
      <c r="SD110" s="102"/>
      <c r="SE110" s="102"/>
      <c r="SF110" s="103"/>
      <c r="SK110" s="102"/>
      <c r="SL110" s="102"/>
      <c r="SM110" s="103"/>
      <c r="SR110" s="102"/>
      <c r="SS110" s="102"/>
      <c r="ST110" s="103"/>
      <c r="SY110" s="102"/>
      <c r="SZ110" s="102"/>
      <c r="TA110" s="103"/>
      <c r="TF110" s="102"/>
      <c r="TG110" s="102"/>
      <c r="TH110" s="103"/>
      <c r="TM110" s="102"/>
      <c r="TN110" s="102"/>
      <c r="TO110" s="103"/>
      <c r="TT110" s="102"/>
      <c r="TU110" s="102"/>
      <c r="TV110" s="103"/>
      <c r="UA110" s="102"/>
      <c r="UB110" s="102"/>
      <c r="UC110" s="103"/>
      <c r="UH110" s="102"/>
      <c r="UI110" s="102"/>
      <c r="UJ110" s="103"/>
      <c r="UO110" s="102"/>
      <c r="UP110" s="102"/>
      <c r="UQ110" s="103"/>
      <c r="UV110" s="102"/>
      <c r="UW110" s="102"/>
      <c r="UX110" s="103"/>
      <c r="VC110" s="102"/>
      <c r="VD110" s="102"/>
      <c r="VE110" s="103"/>
      <c r="VJ110" s="102"/>
      <c r="VK110" s="102"/>
      <c r="VL110" s="103"/>
      <c r="VQ110" s="102"/>
      <c r="VR110" s="102"/>
      <c r="VS110" s="103"/>
      <c r="VX110" s="102"/>
      <c r="VY110" s="102"/>
      <c r="VZ110" s="103"/>
      <c r="WE110" s="102"/>
      <c r="WF110" s="102"/>
      <c r="WG110" s="103"/>
      <c r="WL110" s="102"/>
      <c r="WM110" s="102"/>
      <c r="WN110" s="103"/>
      <c r="WS110" s="102"/>
      <c r="WT110" s="102"/>
      <c r="WU110" s="103"/>
      <c r="WZ110" s="102"/>
      <c r="XA110" s="102"/>
      <c r="XB110" s="103"/>
      <c r="XG110" s="102"/>
      <c r="XH110" s="102"/>
      <c r="XI110" s="103"/>
      <c r="XN110" s="102"/>
      <c r="XO110" s="102"/>
      <c r="XP110" s="103"/>
      <c r="XU110" s="102"/>
      <c r="XV110" s="102"/>
      <c r="XW110" s="103"/>
      <c r="YB110" s="102"/>
      <c r="YC110" s="102"/>
      <c r="YD110" s="103"/>
      <c r="YI110" s="102"/>
      <c r="YJ110" s="102"/>
      <c r="YK110" s="103"/>
      <c r="YP110" s="102"/>
      <c r="YQ110" s="102"/>
      <c r="YR110" s="103"/>
      <c r="YW110" s="102"/>
      <c r="YX110" s="102"/>
      <c r="YY110" s="103"/>
      <c r="ZD110" s="102"/>
      <c r="ZE110" s="102"/>
      <c r="ZF110" s="103"/>
      <c r="ZK110" s="102"/>
      <c r="ZL110" s="102"/>
      <c r="ZM110" s="103"/>
      <c r="ZR110" s="102"/>
      <c r="ZS110" s="102"/>
      <c r="ZT110" s="103"/>
      <c r="ZY110" s="102"/>
      <c r="ZZ110" s="102"/>
      <c r="AAA110" s="103"/>
      <c r="AAF110" s="102"/>
      <c r="AAG110" s="102"/>
      <c r="AAH110" s="103"/>
      <c r="AAM110" s="102"/>
      <c r="AAN110" s="102"/>
      <c r="AAO110" s="103"/>
      <c r="AAT110" s="102"/>
      <c r="AAU110" s="102"/>
      <c r="AAV110" s="103"/>
      <c r="ABA110" s="102"/>
      <c r="ABB110" s="102"/>
      <c r="ABC110" s="103"/>
      <c r="ABH110" s="102"/>
      <c r="ABI110" s="102"/>
      <c r="ABJ110" s="103"/>
      <c r="ABO110" s="102"/>
      <c r="ABP110" s="102"/>
      <c r="ABQ110" s="103"/>
      <c r="ABV110" s="102"/>
      <c r="ABW110" s="102"/>
      <c r="ABX110" s="103"/>
      <c r="ACC110" s="102"/>
      <c r="ACD110" s="102"/>
      <c r="ACE110" s="103"/>
      <c r="ACJ110" s="102"/>
      <c r="ACK110" s="102"/>
      <c r="ACL110" s="103"/>
      <c r="ACQ110" s="102"/>
      <c r="ACR110" s="102"/>
      <c r="ACS110" s="103"/>
      <c r="ACX110" s="102"/>
      <c r="ACY110" s="102"/>
      <c r="ACZ110" s="103"/>
      <c r="ADE110" s="102"/>
      <c r="ADF110" s="102"/>
      <c r="ADG110" s="103"/>
      <c r="ADL110" s="102"/>
      <c r="ADM110" s="102"/>
      <c r="ADN110" s="103"/>
      <c r="ADS110" s="102"/>
      <c r="ADT110" s="102"/>
      <c r="ADU110" s="103"/>
      <c r="ADZ110" s="102"/>
      <c r="AEA110" s="102"/>
      <c r="AEB110" s="103"/>
      <c r="AEG110" s="102"/>
      <c r="AEH110" s="102"/>
      <c r="AEI110" s="103"/>
      <c r="AEN110" s="102"/>
      <c r="AEO110" s="102"/>
      <c r="AEP110" s="103"/>
      <c r="AEU110" s="102"/>
      <c r="AEV110" s="102"/>
      <c r="AEW110" s="103"/>
      <c r="AFB110" s="102"/>
      <c r="AFC110" s="102"/>
      <c r="AFD110" s="103"/>
      <c r="AFI110" s="102"/>
      <c r="AFJ110" s="102"/>
      <c r="AFK110" s="103"/>
      <c r="AFP110" s="102"/>
      <c r="AFQ110" s="102"/>
      <c r="AFR110" s="103"/>
      <c r="AFW110" s="102"/>
      <c r="AFX110" s="102"/>
      <c r="AFY110" s="103"/>
      <c r="AGD110" s="102"/>
      <c r="AGE110" s="102"/>
      <c r="AGF110" s="103"/>
      <c r="AGK110" s="102"/>
      <c r="AGL110" s="102"/>
      <c r="AGM110" s="103"/>
      <c r="AGR110" s="102"/>
      <c r="AGS110" s="102"/>
      <c r="AGT110" s="103"/>
      <c r="AGY110" s="102"/>
      <c r="AGZ110" s="102"/>
      <c r="AHA110" s="103"/>
      <c r="AHF110" s="102"/>
      <c r="AHG110" s="102"/>
      <c r="AHH110" s="103"/>
      <c r="AHM110" s="102"/>
      <c r="AHN110" s="102"/>
      <c r="AHO110" s="103"/>
      <c r="AHT110" s="102"/>
      <c r="AHU110" s="102"/>
      <c r="AHV110" s="103"/>
      <c r="AIA110" s="102"/>
      <c r="AIB110" s="102"/>
      <c r="AIC110" s="103"/>
      <c r="AIH110" s="102"/>
      <c r="AII110" s="102"/>
      <c r="AIJ110" s="103"/>
      <c r="AIO110" s="102"/>
      <c r="AIP110" s="102"/>
      <c r="AIQ110" s="103"/>
      <c r="AIV110" s="102"/>
      <c r="AIW110" s="102"/>
      <c r="AIX110" s="103"/>
      <c r="AJC110" s="102"/>
      <c r="AJD110" s="102"/>
      <c r="AJE110" s="103"/>
      <c r="AJJ110" s="102"/>
      <c r="AJK110" s="102"/>
      <c r="AJL110" s="103"/>
      <c r="AJQ110" s="102"/>
      <c r="AJR110" s="102"/>
      <c r="AJS110" s="103"/>
      <c r="AJX110" s="102"/>
      <c r="AJY110" s="102"/>
      <c r="AJZ110" s="103"/>
      <c r="AKE110" s="102"/>
      <c r="AKF110" s="102"/>
      <c r="AKG110" s="103"/>
      <c r="AKL110" s="102"/>
      <c r="AKM110" s="102"/>
      <c r="AKN110" s="103"/>
      <c r="AKS110" s="102"/>
      <c r="AKT110" s="102"/>
      <c r="AKU110" s="103"/>
      <c r="AKZ110" s="102"/>
      <c r="ALA110" s="102"/>
      <c r="ALB110" s="103"/>
      <c r="ALG110" s="102"/>
      <c r="ALH110" s="102"/>
      <c r="ALI110" s="103"/>
      <c r="ALN110" s="102"/>
      <c r="ALO110" s="102"/>
      <c r="ALP110" s="103"/>
      <c r="ALU110" s="102"/>
      <c r="ALV110" s="102"/>
      <c r="ALW110" s="103"/>
      <c r="AMB110" s="102"/>
      <c r="AMC110" s="102"/>
      <c r="AMD110" s="103"/>
      <c r="AMI110" s="102"/>
      <c r="AMJ110" s="102"/>
      <c r="AMK110" s="103"/>
      <c r="AMP110" s="102"/>
      <c r="AMQ110" s="102"/>
      <c r="AMR110" s="103"/>
      <c r="AMW110" s="102"/>
      <c r="AMX110" s="102"/>
      <c r="AMY110" s="103"/>
      <c r="AND110" s="102"/>
      <c r="ANE110" s="102"/>
      <c r="ANF110" s="103"/>
      <c r="ANK110" s="102"/>
      <c r="ANL110" s="102"/>
      <c r="ANM110" s="103"/>
      <c r="ANR110" s="102"/>
      <c r="ANS110" s="102"/>
      <c r="ANT110" s="103"/>
      <c r="ANY110" s="102"/>
      <c r="ANZ110" s="102"/>
      <c r="AOA110" s="103"/>
      <c r="AOF110" s="102"/>
      <c r="AOG110" s="102"/>
      <c r="AOH110" s="103"/>
      <c r="AOM110" s="102"/>
      <c r="AON110" s="102"/>
      <c r="AOO110" s="103"/>
      <c r="AOT110" s="102"/>
      <c r="AOU110" s="102"/>
      <c r="AOV110" s="103"/>
      <c r="APA110" s="102"/>
      <c r="APB110" s="102"/>
      <c r="APC110" s="103"/>
      <c r="APH110" s="102"/>
      <c r="API110" s="102"/>
      <c r="APJ110" s="103"/>
      <c r="APO110" s="102"/>
      <c r="APP110" s="102"/>
      <c r="APQ110" s="103"/>
      <c r="APV110" s="102"/>
      <c r="APW110" s="102"/>
      <c r="APX110" s="103"/>
      <c r="AQC110" s="102"/>
      <c r="AQD110" s="102"/>
      <c r="AQE110" s="103"/>
      <c r="AQJ110" s="102"/>
      <c r="AQK110" s="102"/>
      <c r="AQL110" s="103"/>
      <c r="AQQ110" s="102"/>
      <c r="AQR110" s="102"/>
      <c r="AQS110" s="103"/>
      <c r="AQX110" s="102"/>
      <c r="AQY110" s="102"/>
      <c r="AQZ110" s="103"/>
      <c r="ARE110" s="102"/>
      <c r="ARF110" s="102"/>
      <c r="ARG110" s="103"/>
      <c r="ARL110" s="102"/>
      <c r="ARM110" s="102"/>
      <c r="ARN110" s="103"/>
      <c r="ARS110" s="102"/>
      <c r="ART110" s="102"/>
      <c r="ARU110" s="103"/>
      <c r="ARZ110" s="102"/>
      <c r="ASA110" s="102"/>
      <c r="ASB110" s="103"/>
      <c r="ASG110" s="102"/>
      <c r="ASH110" s="102"/>
      <c r="ASI110" s="103"/>
      <c r="ASN110" s="102"/>
      <c r="ASO110" s="102"/>
      <c r="ASP110" s="103"/>
      <c r="ASU110" s="102"/>
      <c r="ASV110" s="102"/>
      <c r="ASW110" s="103"/>
      <c r="ATB110" s="102"/>
      <c r="ATC110" s="102"/>
      <c r="ATD110" s="103"/>
      <c r="ATI110" s="102"/>
      <c r="ATJ110" s="102"/>
      <c r="ATK110" s="103"/>
      <c r="ATP110" s="102"/>
      <c r="ATQ110" s="102"/>
      <c r="ATR110" s="103"/>
      <c r="ATW110" s="102"/>
      <c r="ATX110" s="102"/>
      <c r="ATY110" s="103"/>
      <c r="AUD110" s="102"/>
      <c r="AUE110" s="102"/>
      <c r="AUF110" s="103"/>
      <c r="AUK110" s="102"/>
      <c r="AUL110" s="102"/>
      <c r="AUM110" s="103"/>
      <c r="AUR110" s="102"/>
      <c r="AUS110" s="102"/>
      <c r="AUT110" s="103"/>
      <c r="AUY110" s="102"/>
      <c r="AUZ110" s="102"/>
      <c r="AVA110" s="103"/>
      <c r="AVF110" s="102"/>
      <c r="AVG110" s="102"/>
      <c r="AVH110" s="103"/>
      <c r="AVM110" s="102"/>
      <c r="AVN110" s="102"/>
      <c r="AVO110" s="103"/>
      <c r="AVT110" s="102"/>
      <c r="AVU110" s="102"/>
      <c r="AVV110" s="103"/>
      <c r="AWA110" s="102"/>
      <c r="AWB110" s="102"/>
      <c r="AWC110" s="103"/>
      <c r="AWH110" s="102"/>
      <c r="AWI110" s="102"/>
      <c r="AWJ110" s="103"/>
      <c r="AWO110" s="102"/>
      <c r="AWP110" s="102"/>
      <c r="AWQ110" s="103"/>
      <c r="AWV110" s="102"/>
      <c r="AWW110" s="102"/>
      <c r="AWX110" s="103"/>
      <c r="AXC110" s="102"/>
      <c r="AXD110" s="102"/>
      <c r="AXE110" s="103"/>
      <c r="AXJ110" s="102"/>
      <c r="AXK110" s="102"/>
      <c r="AXL110" s="103"/>
      <c r="AXQ110" s="102"/>
      <c r="AXR110" s="102"/>
      <c r="AXS110" s="103"/>
      <c r="AXX110" s="102"/>
      <c r="AXY110" s="102"/>
      <c r="AXZ110" s="103"/>
      <c r="AYE110" s="102"/>
      <c r="AYF110" s="102"/>
      <c r="AYG110" s="103"/>
      <c r="AYL110" s="102"/>
      <c r="AYM110" s="102"/>
      <c r="AYN110" s="103"/>
      <c r="AYS110" s="102"/>
      <c r="AYT110" s="102"/>
      <c r="AYU110" s="103"/>
      <c r="AYZ110" s="102"/>
      <c r="AZA110" s="102"/>
      <c r="AZB110" s="103"/>
      <c r="AZG110" s="102"/>
      <c r="AZH110" s="102"/>
      <c r="AZI110" s="103"/>
      <c r="AZN110" s="102"/>
      <c r="AZO110" s="102"/>
      <c r="AZP110" s="103"/>
      <c r="AZU110" s="102"/>
      <c r="AZV110" s="102"/>
      <c r="AZW110" s="103"/>
      <c r="BAB110" s="102"/>
      <c r="BAC110" s="102"/>
      <c r="BAD110" s="103"/>
      <c r="BAI110" s="102"/>
      <c r="BAJ110" s="102"/>
      <c r="BAK110" s="103"/>
      <c r="BAP110" s="102"/>
      <c r="BAQ110" s="102"/>
      <c r="BAR110" s="103"/>
      <c r="BAW110" s="102"/>
      <c r="BAX110" s="102"/>
      <c r="BAY110" s="103"/>
      <c r="BBD110" s="102"/>
      <c r="BBE110" s="102"/>
      <c r="BBF110" s="103"/>
      <c r="BBK110" s="102"/>
      <c r="BBL110" s="102"/>
      <c r="BBM110" s="103"/>
      <c r="BBR110" s="102"/>
      <c r="BBS110" s="102"/>
      <c r="BBT110" s="103"/>
      <c r="BBY110" s="102"/>
      <c r="BBZ110" s="102"/>
      <c r="BCA110" s="103"/>
      <c r="BCF110" s="102"/>
      <c r="BCG110" s="102"/>
      <c r="BCH110" s="103"/>
      <c r="BCM110" s="102"/>
      <c r="BCN110" s="102"/>
      <c r="BCO110" s="103"/>
      <c r="BCT110" s="102"/>
      <c r="BCU110" s="102"/>
      <c r="BCV110" s="103"/>
      <c r="BDA110" s="102"/>
      <c r="BDB110" s="102"/>
      <c r="BDC110" s="103"/>
      <c r="BDH110" s="102"/>
      <c r="BDI110" s="102"/>
      <c r="BDJ110" s="103"/>
      <c r="BDO110" s="102"/>
      <c r="BDP110" s="102"/>
      <c r="BDQ110" s="103"/>
      <c r="BDV110" s="102"/>
      <c r="BDW110" s="102"/>
      <c r="BDX110" s="103"/>
      <c r="BEC110" s="102"/>
      <c r="BED110" s="102"/>
      <c r="BEE110" s="103"/>
      <c r="BEJ110" s="102"/>
      <c r="BEK110" s="102"/>
      <c r="BEL110" s="103"/>
      <c r="BEQ110" s="102"/>
      <c r="BER110" s="102"/>
      <c r="BES110" s="103"/>
      <c r="BEX110" s="102"/>
      <c r="BEY110" s="102"/>
      <c r="BEZ110" s="103"/>
      <c r="BFE110" s="102"/>
      <c r="BFF110" s="102"/>
      <c r="BFG110" s="103"/>
      <c r="BFL110" s="102"/>
      <c r="BFM110" s="102"/>
      <c r="BFN110" s="103"/>
      <c r="BFS110" s="102"/>
      <c r="BFT110" s="102"/>
      <c r="BFU110" s="103"/>
      <c r="BFZ110" s="102"/>
      <c r="BGA110" s="102"/>
      <c r="BGB110" s="103"/>
      <c r="BGG110" s="102"/>
      <c r="BGH110" s="102"/>
      <c r="BGI110" s="103"/>
      <c r="BGN110" s="102"/>
      <c r="BGO110" s="102"/>
      <c r="BGP110" s="103"/>
      <c r="BGU110" s="102"/>
      <c r="BGV110" s="102"/>
      <c r="BGW110" s="103"/>
      <c r="BHB110" s="102"/>
      <c r="BHC110" s="102"/>
      <c r="BHD110" s="103"/>
      <c r="BHI110" s="102"/>
      <c r="BHJ110" s="102"/>
      <c r="BHK110" s="103"/>
      <c r="BHP110" s="102"/>
      <c r="BHQ110" s="102"/>
      <c r="BHR110" s="103"/>
      <c r="BHW110" s="102"/>
      <c r="BHX110" s="102"/>
      <c r="BHY110" s="103"/>
      <c r="BID110" s="102"/>
      <c r="BIE110" s="102"/>
      <c r="BIF110" s="103"/>
      <c r="BIK110" s="102"/>
      <c r="BIL110" s="102"/>
      <c r="BIM110" s="103"/>
      <c r="BIR110" s="102"/>
      <c r="BIS110" s="102"/>
      <c r="BIT110" s="103"/>
      <c r="BIY110" s="102"/>
      <c r="BIZ110" s="102"/>
      <c r="BJA110" s="103"/>
      <c r="BJF110" s="102"/>
      <c r="BJG110" s="102"/>
      <c r="BJH110" s="103"/>
      <c r="BJM110" s="102"/>
      <c r="BJN110" s="102"/>
      <c r="BJO110" s="103"/>
      <c r="BJT110" s="102"/>
      <c r="BJU110" s="102"/>
      <c r="BJV110" s="103"/>
      <c r="BKA110" s="102"/>
      <c r="BKB110" s="102"/>
      <c r="BKC110" s="103"/>
      <c r="BKH110" s="102"/>
      <c r="BKI110" s="102"/>
      <c r="BKJ110" s="103"/>
      <c r="BKO110" s="102"/>
      <c r="BKP110" s="102"/>
      <c r="BKQ110" s="103"/>
      <c r="BKV110" s="102"/>
      <c r="BKW110" s="102"/>
      <c r="BKX110" s="103"/>
      <c r="BLC110" s="102"/>
      <c r="BLD110" s="102"/>
      <c r="BLE110" s="103"/>
      <c r="BLJ110" s="102"/>
      <c r="BLK110" s="102"/>
      <c r="BLL110" s="103"/>
      <c r="BLQ110" s="102"/>
      <c r="BLR110" s="102"/>
      <c r="BLS110" s="103"/>
      <c r="BLX110" s="102"/>
      <c r="BLY110" s="102"/>
      <c r="BLZ110" s="103"/>
      <c r="BME110" s="102"/>
      <c r="BMF110" s="102"/>
      <c r="BMG110" s="103"/>
      <c r="BML110" s="102"/>
      <c r="BMM110" s="102"/>
      <c r="BMN110" s="103"/>
      <c r="BMS110" s="102"/>
      <c r="BMT110" s="102"/>
      <c r="BMU110" s="103"/>
      <c r="BMZ110" s="102"/>
      <c r="BNA110" s="102"/>
      <c r="BNB110" s="103"/>
      <c r="BNG110" s="102"/>
      <c r="BNH110" s="102"/>
      <c r="BNI110" s="103"/>
      <c r="BNN110" s="102"/>
      <c r="BNO110" s="102"/>
      <c r="BNP110" s="103"/>
      <c r="BNU110" s="102"/>
      <c r="BNV110" s="102"/>
      <c r="BNW110" s="103"/>
      <c r="BOB110" s="102"/>
      <c r="BOC110" s="102"/>
      <c r="BOD110" s="103"/>
      <c r="BOI110" s="102"/>
      <c r="BOJ110" s="102"/>
      <c r="BOK110" s="103"/>
      <c r="BOP110" s="102"/>
      <c r="BOQ110" s="102"/>
      <c r="BOR110" s="103"/>
      <c r="BOW110" s="102"/>
      <c r="BOX110" s="102"/>
      <c r="BOY110" s="103"/>
      <c r="BPD110" s="102"/>
      <c r="BPE110" s="102"/>
      <c r="BPF110" s="103"/>
      <c r="BPK110" s="102"/>
      <c r="BPL110" s="102"/>
      <c r="BPM110" s="103"/>
      <c r="BPR110" s="102"/>
      <c r="BPS110" s="102"/>
      <c r="BPT110" s="103"/>
      <c r="BPY110" s="102"/>
      <c r="BPZ110" s="102"/>
      <c r="BQA110" s="103"/>
      <c r="BQF110" s="102"/>
      <c r="BQG110" s="102"/>
      <c r="BQH110" s="103"/>
      <c r="BQM110" s="102"/>
      <c r="BQN110" s="102"/>
      <c r="BQO110" s="103"/>
      <c r="BQT110" s="102"/>
      <c r="BQU110" s="102"/>
      <c r="BQV110" s="103"/>
      <c r="BRA110" s="102"/>
      <c r="BRB110" s="102"/>
      <c r="BRC110" s="103"/>
      <c r="BRH110" s="102"/>
      <c r="BRI110" s="102"/>
      <c r="BRJ110" s="103"/>
      <c r="BRO110" s="102"/>
      <c r="BRP110" s="102"/>
      <c r="BRQ110" s="103"/>
      <c r="BRV110" s="102"/>
      <c r="BRW110" s="102"/>
      <c r="BRX110" s="103"/>
      <c r="BSC110" s="102"/>
      <c r="BSD110" s="102"/>
      <c r="BSE110" s="103"/>
      <c r="BSJ110" s="102"/>
      <c r="BSK110" s="102"/>
      <c r="BSL110" s="103"/>
      <c r="BSQ110" s="102"/>
      <c r="BSR110" s="102"/>
      <c r="BSS110" s="103"/>
      <c r="BSX110" s="102"/>
      <c r="BSY110" s="102"/>
      <c r="BSZ110" s="103"/>
      <c r="BTE110" s="102"/>
      <c r="BTF110" s="102"/>
      <c r="BTG110" s="103"/>
      <c r="BTL110" s="102"/>
      <c r="BTM110" s="102"/>
      <c r="BTN110" s="103"/>
      <c r="BTS110" s="102"/>
      <c r="BTT110" s="102"/>
      <c r="BTU110" s="103"/>
      <c r="BTZ110" s="102"/>
      <c r="BUA110" s="102"/>
      <c r="BUB110" s="103"/>
      <c r="BUG110" s="102"/>
      <c r="BUH110" s="102"/>
      <c r="BUI110" s="103"/>
      <c r="BUN110" s="102"/>
      <c r="BUO110" s="102"/>
      <c r="BUP110" s="103"/>
      <c r="BUU110" s="102"/>
      <c r="BUV110" s="102"/>
      <c r="BUW110" s="103"/>
      <c r="BVB110" s="102"/>
      <c r="BVC110" s="102"/>
      <c r="BVD110" s="103"/>
      <c r="BVI110" s="102"/>
      <c r="BVJ110" s="102"/>
      <c r="BVK110" s="103"/>
      <c r="BVP110" s="102"/>
      <c r="BVQ110" s="102"/>
      <c r="BVR110" s="103"/>
      <c r="BVW110" s="102"/>
      <c r="BVX110" s="102"/>
      <c r="BVY110" s="103"/>
      <c r="BWD110" s="102"/>
      <c r="BWE110" s="102"/>
      <c r="BWF110" s="103"/>
      <c r="BWK110" s="102"/>
      <c r="BWL110" s="102"/>
      <c r="BWM110" s="103"/>
      <c r="BWR110" s="102"/>
      <c r="BWS110" s="102"/>
      <c r="BWT110" s="103"/>
      <c r="BWY110" s="102"/>
      <c r="BWZ110" s="102"/>
      <c r="BXA110" s="103"/>
      <c r="BXF110" s="102"/>
      <c r="BXG110" s="102"/>
      <c r="BXH110" s="103"/>
      <c r="BXM110" s="102"/>
      <c r="BXN110" s="102"/>
      <c r="BXO110" s="103"/>
      <c r="BXT110" s="102"/>
      <c r="BXU110" s="102"/>
      <c r="BXV110" s="103"/>
      <c r="BYA110" s="102"/>
      <c r="BYB110" s="102"/>
      <c r="BYC110" s="103"/>
      <c r="BYH110" s="102"/>
      <c r="BYI110" s="102"/>
      <c r="BYJ110" s="103"/>
      <c r="BYO110" s="102"/>
      <c r="BYP110" s="102"/>
      <c r="BYQ110" s="103"/>
      <c r="BYV110" s="102"/>
      <c r="BYW110" s="102"/>
      <c r="BYX110" s="103"/>
      <c r="BZC110" s="102"/>
      <c r="BZD110" s="102"/>
      <c r="BZE110" s="103"/>
      <c r="BZJ110" s="102"/>
      <c r="BZK110" s="102"/>
      <c r="BZL110" s="103"/>
      <c r="BZQ110" s="102"/>
      <c r="BZR110" s="102"/>
      <c r="BZS110" s="103"/>
      <c r="BZX110" s="102"/>
      <c r="BZY110" s="102"/>
      <c r="BZZ110" s="103"/>
      <c r="CAE110" s="102"/>
      <c r="CAF110" s="102"/>
      <c r="CAG110" s="103"/>
      <c r="CAL110" s="102"/>
      <c r="CAM110" s="102"/>
      <c r="CAN110" s="103"/>
      <c r="CAS110" s="102"/>
      <c r="CAT110" s="102"/>
      <c r="CAU110" s="103"/>
      <c r="CAZ110" s="102"/>
      <c r="CBA110" s="102"/>
      <c r="CBB110" s="103"/>
      <c r="CBG110" s="102"/>
      <c r="CBH110" s="102"/>
      <c r="CBI110" s="103"/>
      <c r="CBN110" s="102"/>
      <c r="CBO110" s="102"/>
      <c r="CBP110" s="103"/>
      <c r="CBU110" s="102"/>
      <c r="CBV110" s="102"/>
      <c r="CBW110" s="103"/>
      <c r="CCB110" s="102"/>
      <c r="CCC110" s="102"/>
      <c r="CCD110" s="103"/>
      <c r="CCI110" s="102"/>
      <c r="CCJ110" s="102"/>
      <c r="CCK110" s="103"/>
      <c r="CCP110" s="102"/>
      <c r="CCQ110" s="102"/>
      <c r="CCR110" s="103"/>
      <c r="CCW110" s="102"/>
      <c r="CCX110" s="102"/>
      <c r="CCY110" s="103"/>
      <c r="CDD110" s="102"/>
      <c r="CDE110" s="102"/>
      <c r="CDF110" s="103"/>
      <c r="CDK110" s="102"/>
      <c r="CDL110" s="102"/>
      <c r="CDM110" s="103"/>
      <c r="CDR110" s="102"/>
      <c r="CDS110" s="102"/>
      <c r="CDT110" s="103"/>
      <c r="CDY110" s="102"/>
      <c r="CDZ110" s="102"/>
      <c r="CEA110" s="103"/>
      <c r="CEF110" s="102"/>
      <c r="CEG110" s="102"/>
      <c r="CEH110" s="103"/>
      <c r="CEM110" s="102"/>
      <c r="CEN110" s="102"/>
      <c r="CEO110" s="103"/>
      <c r="CET110" s="102"/>
      <c r="CEU110" s="102"/>
      <c r="CEV110" s="103"/>
      <c r="CFA110" s="102"/>
      <c r="CFB110" s="102"/>
      <c r="CFC110" s="103"/>
      <c r="CFH110" s="102"/>
      <c r="CFI110" s="102"/>
      <c r="CFJ110" s="103"/>
      <c r="CFO110" s="102"/>
      <c r="CFP110" s="102"/>
      <c r="CFQ110" s="103"/>
      <c r="CFV110" s="102"/>
      <c r="CFW110" s="102"/>
      <c r="CFX110" s="103"/>
      <c r="CGC110" s="102"/>
      <c r="CGD110" s="102"/>
      <c r="CGE110" s="103"/>
      <c r="CGJ110" s="102"/>
      <c r="CGK110" s="102"/>
      <c r="CGL110" s="103"/>
      <c r="CGQ110" s="102"/>
      <c r="CGR110" s="102"/>
      <c r="CGS110" s="103"/>
      <c r="CGX110" s="102"/>
      <c r="CGY110" s="102"/>
      <c r="CGZ110" s="103"/>
      <c r="CHE110" s="102"/>
      <c r="CHF110" s="102"/>
      <c r="CHG110" s="103"/>
      <c r="CHL110" s="102"/>
      <c r="CHM110" s="102"/>
      <c r="CHN110" s="103"/>
      <c r="CHS110" s="102"/>
      <c r="CHT110" s="102"/>
      <c r="CHU110" s="103"/>
      <c r="CHZ110" s="102"/>
      <c r="CIA110" s="102"/>
      <c r="CIB110" s="103"/>
      <c r="CIG110" s="102"/>
      <c r="CIH110" s="102"/>
      <c r="CII110" s="103"/>
      <c r="CIN110" s="102"/>
      <c r="CIO110" s="102"/>
      <c r="CIP110" s="103"/>
      <c r="CIU110" s="102"/>
      <c r="CIV110" s="102"/>
      <c r="CIW110" s="103"/>
      <c r="CJB110" s="102"/>
      <c r="CJC110" s="102"/>
      <c r="CJD110" s="103"/>
      <c r="CJI110" s="102"/>
      <c r="CJJ110" s="102"/>
      <c r="CJK110" s="103"/>
      <c r="CJP110" s="102"/>
      <c r="CJQ110" s="102"/>
      <c r="CJR110" s="103"/>
      <c r="CJW110" s="102"/>
      <c r="CJX110" s="102"/>
      <c r="CJY110" s="103"/>
      <c r="CKD110" s="102"/>
      <c r="CKE110" s="102"/>
      <c r="CKF110" s="103"/>
      <c r="CKK110" s="102"/>
      <c r="CKL110" s="102"/>
      <c r="CKM110" s="103"/>
      <c r="CKR110" s="102"/>
      <c r="CKS110" s="102"/>
      <c r="CKT110" s="103"/>
      <c r="CKY110" s="102"/>
      <c r="CKZ110" s="102"/>
      <c r="CLA110" s="103"/>
      <c r="CLF110" s="102"/>
      <c r="CLG110" s="102"/>
      <c r="CLH110" s="103"/>
      <c r="CLM110" s="102"/>
      <c r="CLN110" s="102"/>
      <c r="CLO110" s="103"/>
      <c r="CLT110" s="102"/>
      <c r="CLU110" s="102"/>
      <c r="CLV110" s="103"/>
      <c r="CMA110" s="102"/>
      <c r="CMB110" s="102"/>
      <c r="CMC110" s="103"/>
      <c r="CMH110" s="102"/>
      <c r="CMI110" s="102"/>
      <c r="CMJ110" s="103"/>
      <c r="CMO110" s="102"/>
      <c r="CMP110" s="102"/>
      <c r="CMQ110" s="103"/>
      <c r="CMV110" s="102"/>
      <c r="CMW110" s="102"/>
      <c r="CMX110" s="103"/>
      <c r="CNC110" s="102"/>
      <c r="CND110" s="102"/>
      <c r="CNE110" s="103"/>
      <c r="CNJ110" s="102"/>
      <c r="CNK110" s="102"/>
      <c r="CNL110" s="103"/>
      <c r="CNQ110" s="102"/>
      <c r="CNR110" s="102"/>
      <c r="CNS110" s="103"/>
      <c r="CNX110" s="102"/>
      <c r="CNY110" s="102"/>
      <c r="CNZ110" s="103"/>
      <c r="COE110" s="102"/>
      <c r="COF110" s="102"/>
      <c r="COG110" s="103"/>
      <c r="COL110" s="102"/>
      <c r="COM110" s="102"/>
      <c r="CON110" s="103"/>
      <c r="COS110" s="102"/>
      <c r="COT110" s="102"/>
      <c r="COU110" s="103"/>
      <c r="COZ110" s="102"/>
      <c r="CPA110" s="102"/>
      <c r="CPB110" s="103"/>
      <c r="CPG110" s="102"/>
      <c r="CPH110" s="102"/>
      <c r="CPI110" s="103"/>
      <c r="CPN110" s="102"/>
      <c r="CPO110" s="102"/>
      <c r="CPP110" s="103"/>
      <c r="CPU110" s="102"/>
      <c r="CPV110" s="102"/>
      <c r="CPW110" s="103"/>
      <c r="CQB110" s="102"/>
      <c r="CQC110" s="102"/>
      <c r="CQD110" s="103"/>
      <c r="CQI110" s="102"/>
      <c r="CQJ110" s="102"/>
      <c r="CQK110" s="103"/>
      <c r="CQP110" s="102"/>
      <c r="CQQ110" s="102"/>
      <c r="CQR110" s="103"/>
      <c r="CQW110" s="102"/>
      <c r="CQX110" s="102"/>
      <c r="CQY110" s="103"/>
      <c r="CRD110" s="102"/>
      <c r="CRE110" s="102"/>
      <c r="CRF110" s="103"/>
      <c r="CRK110" s="102"/>
      <c r="CRL110" s="102"/>
      <c r="CRM110" s="103"/>
      <c r="CRR110" s="102"/>
      <c r="CRS110" s="102"/>
      <c r="CRT110" s="103"/>
      <c r="CRY110" s="102"/>
      <c r="CRZ110" s="102"/>
      <c r="CSA110" s="103"/>
      <c r="CSF110" s="102"/>
      <c r="CSG110" s="102"/>
      <c r="CSH110" s="103"/>
      <c r="CSM110" s="102"/>
      <c r="CSN110" s="102"/>
      <c r="CSO110" s="103"/>
      <c r="CST110" s="102"/>
      <c r="CSU110" s="102"/>
      <c r="CSV110" s="103"/>
      <c r="CTA110" s="102"/>
      <c r="CTB110" s="102"/>
      <c r="CTC110" s="103"/>
      <c r="CTH110" s="102"/>
      <c r="CTI110" s="102"/>
      <c r="CTJ110" s="103"/>
      <c r="CTO110" s="102"/>
      <c r="CTP110" s="102"/>
      <c r="CTQ110" s="103"/>
      <c r="CTV110" s="102"/>
      <c r="CTW110" s="102"/>
      <c r="CTX110" s="103"/>
      <c r="CUC110" s="102"/>
      <c r="CUD110" s="102"/>
      <c r="CUE110" s="103"/>
      <c r="CUJ110" s="102"/>
      <c r="CUK110" s="102"/>
      <c r="CUL110" s="103"/>
      <c r="CUQ110" s="102"/>
      <c r="CUR110" s="102"/>
      <c r="CUS110" s="103"/>
      <c r="CUX110" s="102"/>
      <c r="CUY110" s="102"/>
      <c r="CUZ110" s="103"/>
      <c r="CVE110" s="102"/>
      <c r="CVF110" s="102"/>
      <c r="CVG110" s="103"/>
      <c r="CVL110" s="102"/>
      <c r="CVM110" s="102"/>
      <c r="CVN110" s="103"/>
      <c r="CVS110" s="102"/>
      <c r="CVT110" s="102"/>
      <c r="CVU110" s="103"/>
      <c r="CVZ110" s="102"/>
      <c r="CWA110" s="102"/>
      <c r="CWB110" s="103"/>
      <c r="CWG110" s="102"/>
      <c r="CWH110" s="102"/>
      <c r="CWI110" s="103"/>
      <c r="CWN110" s="102"/>
      <c r="CWO110" s="102"/>
      <c r="CWP110" s="103"/>
      <c r="CWU110" s="102"/>
      <c r="CWV110" s="102"/>
      <c r="CWW110" s="103"/>
      <c r="CXB110" s="102"/>
      <c r="CXC110" s="102"/>
      <c r="CXD110" s="103"/>
      <c r="CXI110" s="102"/>
      <c r="CXJ110" s="102"/>
      <c r="CXK110" s="103"/>
      <c r="CXP110" s="102"/>
      <c r="CXQ110" s="102"/>
      <c r="CXR110" s="103"/>
      <c r="CXW110" s="102"/>
      <c r="CXX110" s="102"/>
      <c r="CXY110" s="103"/>
      <c r="CYD110" s="102"/>
      <c r="CYE110" s="102"/>
      <c r="CYF110" s="103"/>
      <c r="CYK110" s="102"/>
      <c r="CYL110" s="102"/>
      <c r="CYM110" s="103"/>
      <c r="CYR110" s="102"/>
      <c r="CYS110" s="102"/>
      <c r="CYT110" s="103"/>
      <c r="CYY110" s="102"/>
      <c r="CYZ110" s="102"/>
      <c r="CZA110" s="103"/>
      <c r="CZF110" s="102"/>
      <c r="CZG110" s="102"/>
      <c r="CZH110" s="103"/>
      <c r="CZM110" s="102"/>
      <c r="CZN110" s="102"/>
      <c r="CZO110" s="103"/>
      <c r="CZT110" s="102"/>
      <c r="CZU110" s="102"/>
      <c r="CZV110" s="103"/>
      <c r="DAA110" s="102"/>
      <c r="DAB110" s="102"/>
      <c r="DAC110" s="103"/>
      <c r="DAH110" s="102"/>
      <c r="DAI110" s="102"/>
      <c r="DAJ110" s="103"/>
      <c r="DAO110" s="102"/>
      <c r="DAP110" s="102"/>
      <c r="DAQ110" s="103"/>
      <c r="DAV110" s="102"/>
      <c r="DAW110" s="102"/>
      <c r="DAX110" s="103"/>
      <c r="DBC110" s="102"/>
      <c r="DBD110" s="102"/>
      <c r="DBE110" s="103"/>
      <c r="DBJ110" s="102"/>
      <c r="DBK110" s="102"/>
      <c r="DBL110" s="103"/>
      <c r="DBQ110" s="102"/>
      <c r="DBR110" s="102"/>
      <c r="DBS110" s="103"/>
      <c r="DBX110" s="102"/>
      <c r="DBY110" s="102"/>
      <c r="DBZ110" s="103"/>
      <c r="DCE110" s="102"/>
      <c r="DCF110" s="102"/>
      <c r="DCG110" s="103"/>
      <c r="DCL110" s="102"/>
      <c r="DCM110" s="102"/>
      <c r="DCN110" s="103"/>
      <c r="DCS110" s="102"/>
      <c r="DCT110" s="102"/>
      <c r="DCU110" s="103"/>
      <c r="DCZ110" s="102"/>
      <c r="DDA110" s="102"/>
      <c r="DDB110" s="103"/>
      <c r="DDG110" s="102"/>
      <c r="DDH110" s="102"/>
      <c r="DDI110" s="103"/>
      <c r="DDN110" s="102"/>
      <c r="DDO110" s="102"/>
      <c r="DDP110" s="103"/>
      <c r="DDU110" s="102"/>
      <c r="DDV110" s="102"/>
      <c r="DDW110" s="103"/>
      <c r="DEB110" s="102"/>
      <c r="DEC110" s="102"/>
      <c r="DED110" s="103"/>
      <c r="DEI110" s="102"/>
      <c r="DEJ110" s="102"/>
      <c r="DEK110" s="103"/>
      <c r="DEP110" s="102"/>
      <c r="DEQ110" s="102"/>
      <c r="DER110" s="103"/>
      <c r="DEW110" s="102"/>
      <c r="DEX110" s="102"/>
      <c r="DEY110" s="103"/>
      <c r="DFD110" s="102"/>
      <c r="DFE110" s="102"/>
      <c r="DFF110" s="103"/>
      <c r="DFK110" s="102"/>
      <c r="DFL110" s="102"/>
      <c r="DFM110" s="103"/>
      <c r="DFR110" s="102"/>
      <c r="DFS110" s="102"/>
      <c r="DFT110" s="103"/>
      <c r="DFY110" s="102"/>
      <c r="DFZ110" s="102"/>
      <c r="DGA110" s="103"/>
      <c r="DGF110" s="102"/>
      <c r="DGG110" s="102"/>
      <c r="DGH110" s="103"/>
      <c r="DGM110" s="102"/>
      <c r="DGN110" s="102"/>
      <c r="DGO110" s="103"/>
      <c r="DGT110" s="102"/>
      <c r="DGU110" s="102"/>
      <c r="DGV110" s="103"/>
      <c r="DHA110" s="102"/>
      <c r="DHB110" s="102"/>
      <c r="DHC110" s="103"/>
      <c r="DHH110" s="102"/>
      <c r="DHI110" s="102"/>
      <c r="DHJ110" s="103"/>
      <c r="DHO110" s="102"/>
      <c r="DHP110" s="102"/>
      <c r="DHQ110" s="103"/>
      <c r="DHV110" s="102"/>
      <c r="DHW110" s="102"/>
      <c r="DHX110" s="103"/>
      <c r="DIC110" s="102"/>
      <c r="DID110" s="102"/>
      <c r="DIE110" s="103"/>
      <c r="DIJ110" s="102"/>
      <c r="DIK110" s="102"/>
      <c r="DIL110" s="103"/>
      <c r="DIQ110" s="102"/>
      <c r="DIR110" s="102"/>
      <c r="DIS110" s="103"/>
      <c r="DIX110" s="102"/>
      <c r="DIY110" s="102"/>
      <c r="DIZ110" s="103"/>
      <c r="DJE110" s="102"/>
      <c r="DJF110" s="102"/>
      <c r="DJG110" s="103"/>
      <c r="DJL110" s="102"/>
      <c r="DJM110" s="102"/>
      <c r="DJN110" s="103"/>
      <c r="DJS110" s="102"/>
      <c r="DJT110" s="102"/>
      <c r="DJU110" s="103"/>
      <c r="DJZ110" s="102"/>
      <c r="DKA110" s="102"/>
      <c r="DKB110" s="103"/>
      <c r="DKG110" s="102"/>
      <c r="DKH110" s="102"/>
      <c r="DKI110" s="103"/>
      <c r="DKN110" s="102"/>
      <c r="DKO110" s="102"/>
      <c r="DKP110" s="103"/>
      <c r="DKU110" s="102"/>
      <c r="DKV110" s="102"/>
      <c r="DKW110" s="103"/>
      <c r="DLB110" s="102"/>
      <c r="DLC110" s="102"/>
      <c r="DLD110" s="103"/>
      <c r="DLI110" s="102"/>
      <c r="DLJ110" s="102"/>
      <c r="DLK110" s="103"/>
      <c r="DLP110" s="102"/>
      <c r="DLQ110" s="102"/>
      <c r="DLR110" s="103"/>
      <c r="DLW110" s="102"/>
      <c r="DLX110" s="102"/>
      <c r="DLY110" s="103"/>
      <c r="DMD110" s="102"/>
      <c r="DME110" s="102"/>
      <c r="DMF110" s="103"/>
      <c r="DMK110" s="102"/>
      <c r="DML110" s="102"/>
      <c r="DMM110" s="103"/>
      <c r="DMR110" s="102"/>
      <c r="DMS110" s="102"/>
      <c r="DMT110" s="103"/>
      <c r="DMY110" s="102"/>
      <c r="DMZ110" s="102"/>
      <c r="DNA110" s="103"/>
      <c r="DNF110" s="102"/>
      <c r="DNG110" s="102"/>
      <c r="DNH110" s="103"/>
      <c r="DNM110" s="102"/>
      <c r="DNN110" s="102"/>
      <c r="DNO110" s="103"/>
      <c r="DNT110" s="102"/>
      <c r="DNU110" s="102"/>
      <c r="DNV110" s="103"/>
      <c r="DOA110" s="102"/>
      <c r="DOB110" s="102"/>
      <c r="DOC110" s="103"/>
      <c r="DOH110" s="102"/>
      <c r="DOI110" s="102"/>
      <c r="DOJ110" s="103"/>
      <c r="DOO110" s="102"/>
      <c r="DOP110" s="102"/>
      <c r="DOQ110" s="103"/>
      <c r="DOV110" s="102"/>
      <c r="DOW110" s="102"/>
      <c r="DOX110" s="103"/>
      <c r="DPC110" s="102"/>
      <c r="DPD110" s="102"/>
      <c r="DPE110" s="103"/>
      <c r="DPJ110" s="102"/>
      <c r="DPK110" s="102"/>
      <c r="DPL110" s="103"/>
      <c r="DPQ110" s="102"/>
      <c r="DPR110" s="102"/>
      <c r="DPS110" s="103"/>
      <c r="DPX110" s="102"/>
      <c r="DPY110" s="102"/>
      <c r="DPZ110" s="103"/>
      <c r="DQE110" s="102"/>
      <c r="DQF110" s="102"/>
      <c r="DQG110" s="103"/>
      <c r="DQL110" s="102"/>
      <c r="DQM110" s="102"/>
      <c r="DQN110" s="103"/>
      <c r="DQS110" s="102"/>
      <c r="DQT110" s="102"/>
      <c r="DQU110" s="103"/>
      <c r="DQZ110" s="102"/>
      <c r="DRA110" s="102"/>
      <c r="DRB110" s="103"/>
      <c r="DRG110" s="102"/>
      <c r="DRH110" s="102"/>
      <c r="DRI110" s="103"/>
      <c r="DRN110" s="102"/>
      <c r="DRO110" s="102"/>
      <c r="DRP110" s="103"/>
      <c r="DRU110" s="102"/>
      <c r="DRV110" s="102"/>
      <c r="DRW110" s="103"/>
      <c r="DSB110" s="102"/>
      <c r="DSC110" s="102"/>
      <c r="DSD110" s="103"/>
      <c r="DSI110" s="102"/>
      <c r="DSJ110" s="102"/>
      <c r="DSK110" s="103"/>
      <c r="DSP110" s="102"/>
      <c r="DSQ110" s="102"/>
      <c r="DSR110" s="103"/>
      <c r="DSW110" s="102"/>
      <c r="DSX110" s="102"/>
      <c r="DSY110" s="103"/>
      <c r="DTD110" s="102"/>
      <c r="DTE110" s="102"/>
      <c r="DTF110" s="103"/>
      <c r="DTK110" s="102"/>
      <c r="DTL110" s="102"/>
      <c r="DTM110" s="103"/>
      <c r="DTR110" s="102"/>
      <c r="DTS110" s="102"/>
      <c r="DTT110" s="103"/>
      <c r="DTY110" s="102"/>
      <c r="DTZ110" s="102"/>
      <c r="DUA110" s="103"/>
      <c r="DUF110" s="102"/>
      <c r="DUG110" s="102"/>
      <c r="DUH110" s="103"/>
      <c r="DUM110" s="102"/>
      <c r="DUN110" s="102"/>
      <c r="DUO110" s="103"/>
      <c r="DUT110" s="102"/>
      <c r="DUU110" s="102"/>
      <c r="DUV110" s="103"/>
      <c r="DVA110" s="102"/>
      <c r="DVB110" s="102"/>
      <c r="DVC110" s="103"/>
      <c r="DVH110" s="102"/>
      <c r="DVI110" s="102"/>
      <c r="DVJ110" s="103"/>
      <c r="DVO110" s="102"/>
      <c r="DVP110" s="102"/>
      <c r="DVQ110" s="103"/>
      <c r="DVV110" s="102"/>
      <c r="DVW110" s="102"/>
      <c r="DVX110" s="103"/>
      <c r="DWC110" s="102"/>
      <c r="DWD110" s="102"/>
      <c r="DWE110" s="103"/>
      <c r="DWJ110" s="102"/>
      <c r="DWK110" s="102"/>
      <c r="DWL110" s="103"/>
      <c r="DWQ110" s="102"/>
      <c r="DWR110" s="102"/>
      <c r="DWS110" s="103"/>
      <c r="DWX110" s="102"/>
      <c r="DWY110" s="102"/>
      <c r="DWZ110" s="103"/>
      <c r="DXE110" s="102"/>
      <c r="DXF110" s="102"/>
      <c r="DXG110" s="103"/>
      <c r="DXL110" s="102"/>
      <c r="DXM110" s="102"/>
      <c r="DXN110" s="103"/>
      <c r="DXS110" s="102"/>
      <c r="DXT110" s="102"/>
      <c r="DXU110" s="103"/>
      <c r="DXZ110" s="102"/>
      <c r="DYA110" s="102"/>
      <c r="DYB110" s="103"/>
      <c r="DYG110" s="102"/>
      <c r="DYH110" s="102"/>
      <c r="DYI110" s="103"/>
      <c r="DYN110" s="102"/>
      <c r="DYO110" s="102"/>
      <c r="DYP110" s="103"/>
      <c r="DYU110" s="102"/>
      <c r="DYV110" s="102"/>
      <c r="DYW110" s="103"/>
      <c r="DZB110" s="102"/>
      <c r="DZC110" s="102"/>
      <c r="DZD110" s="103"/>
      <c r="DZI110" s="102"/>
      <c r="DZJ110" s="102"/>
      <c r="DZK110" s="103"/>
      <c r="DZP110" s="102"/>
      <c r="DZQ110" s="102"/>
      <c r="DZR110" s="103"/>
      <c r="DZW110" s="102"/>
      <c r="DZX110" s="102"/>
      <c r="DZY110" s="103"/>
      <c r="EAD110" s="102"/>
      <c r="EAE110" s="102"/>
      <c r="EAF110" s="103"/>
      <c r="EAK110" s="102"/>
      <c r="EAL110" s="102"/>
      <c r="EAM110" s="103"/>
      <c r="EAR110" s="102"/>
      <c r="EAS110" s="102"/>
      <c r="EAT110" s="103"/>
      <c r="EAY110" s="102"/>
      <c r="EAZ110" s="102"/>
      <c r="EBA110" s="103"/>
      <c r="EBF110" s="102"/>
      <c r="EBG110" s="102"/>
      <c r="EBH110" s="103"/>
      <c r="EBM110" s="102"/>
      <c r="EBN110" s="102"/>
      <c r="EBO110" s="103"/>
      <c r="EBT110" s="102"/>
      <c r="EBU110" s="102"/>
      <c r="EBV110" s="103"/>
      <c r="ECA110" s="102"/>
      <c r="ECB110" s="102"/>
      <c r="ECC110" s="103"/>
      <c r="ECH110" s="102"/>
      <c r="ECI110" s="102"/>
      <c r="ECJ110" s="103"/>
      <c r="ECO110" s="102"/>
      <c r="ECP110" s="102"/>
      <c r="ECQ110" s="103"/>
      <c r="ECV110" s="102"/>
      <c r="ECW110" s="102"/>
      <c r="ECX110" s="103"/>
      <c r="EDC110" s="102"/>
      <c r="EDD110" s="102"/>
      <c r="EDE110" s="103"/>
      <c r="EDJ110" s="102"/>
      <c r="EDK110" s="102"/>
      <c r="EDL110" s="103"/>
      <c r="EDQ110" s="102"/>
      <c r="EDR110" s="102"/>
      <c r="EDS110" s="103"/>
      <c r="EDX110" s="102"/>
      <c r="EDY110" s="102"/>
      <c r="EDZ110" s="103"/>
      <c r="EEE110" s="102"/>
      <c r="EEF110" s="102"/>
      <c r="EEG110" s="103"/>
      <c r="EEL110" s="102"/>
      <c r="EEM110" s="102"/>
      <c r="EEN110" s="103"/>
      <c r="EES110" s="102"/>
      <c r="EET110" s="102"/>
      <c r="EEU110" s="103"/>
      <c r="EEZ110" s="102"/>
      <c r="EFA110" s="102"/>
      <c r="EFB110" s="103"/>
      <c r="EFG110" s="102"/>
      <c r="EFH110" s="102"/>
      <c r="EFI110" s="103"/>
      <c r="EFN110" s="102"/>
      <c r="EFO110" s="102"/>
      <c r="EFP110" s="103"/>
      <c r="EFU110" s="102"/>
      <c r="EFV110" s="102"/>
      <c r="EFW110" s="103"/>
      <c r="EGB110" s="102"/>
      <c r="EGC110" s="102"/>
      <c r="EGD110" s="103"/>
      <c r="EGI110" s="102"/>
      <c r="EGJ110" s="102"/>
      <c r="EGK110" s="103"/>
      <c r="EGP110" s="102"/>
      <c r="EGQ110" s="102"/>
      <c r="EGR110" s="103"/>
      <c r="EGW110" s="102"/>
      <c r="EGX110" s="102"/>
      <c r="EGY110" s="103"/>
      <c r="EHD110" s="102"/>
      <c r="EHE110" s="102"/>
      <c r="EHF110" s="103"/>
      <c r="EHK110" s="102"/>
      <c r="EHL110" s="102"/>
      <c r="EHM110" s="103"/>
      <c r="EHR110" s="102"/>
      <c r="EHS110" s="102"/>
      <c r="EHT110" s="103"/>
      <c r="EHY110" s="102"/>
      <c r="EHZ110" s="102"/>
      <c r="EIA110" s="103"/>
      <c r="EIF110" s="102"/>
      <c r="EIG110" s="102"/>
      <c r="EIH110" s="103"/>
      <c r="EIM110" s="102"/>
      <c r="EIN110" s="102"/>
      <c r="EIO110" s="103"/>
      <c r="EIT110" s="102"/>
      <c r="EIU110" s="102"/>
      <c r="EIV110" s="103"/>
      <c r="EJA110" s="102"/>
      <c r="EJB110" s="102"/>
      <c r="EJC110" s="103"/>
      <c r="EJH110" s="102"/>
      <c r="EJI110" s="102"/>
      <c r="EJJ110" s="103"/>
      <c r="EJO110" s="102"/>
      <c r="EJP110" s="102"/>
      <c r="EJQ110" s="103"/>
      <c r="EJV110" s="102"/>
      <c r="EJW110" s="102"/>
      <c r="EJX110" s="103"/>
      <c r="EKC110" s="102"/>
      <c r="EKD110" s="102"/>
      <c r="EKE110" s="103"/>
      <c r="EKJ110" s="102"/>
      <c r="EKK110" s="102"/>
      <c r="EKL110" s="103"/>
      <c r="EKQ110" s="102"/>
      <c r="EKR110" s="102"/>
      <c r="EKS110" s="103"/>
      <c r="EKX110" s="102"/>
      <c r="EKY110" s="102"/>
      <c r="EKZ110" s="103"/>
      <c r="ELE110" s="102"/>
      <c r="ELF110" s="102"/>
      <c r="ELG110" s="103"/>
      <c r="ELL110" s="102"/>
      <c r="ELM110" s="102"/>
      <c r="ELN110" s="103"/>
      <c r="ELS110" s="102"/>
      <c r="ELT110" s="102"/>
      <c r="ELU110" s="103"/>
      <c r="ELZ110" s="102"/>
      <c r="EMA110" s="102"/>
      <c r="EMB110" s="103"/>
      <c r="EMG110" s="102"/>
      <c r="EMH110" s="102"/>
      <c r="EMI110" s="103"/>
      <c r="EMN110" s="102"/>
      <c r="EMO110" s="102"/>
      <c r="EMP110" s="103"/>
      <c r="EMU110" s="102"/>
      <c r="EMV110" s="102"/>
      <c r="EMW110" s="103"/>
      <c r="ENB110" s="102"/>
      <c r="ENC110" s="102"/>
      <c r="END110" s="103"/>
      <c r="ENI110" s="102"/>
      <c r="ENJ110" s="102"/>
      <c r="ENK110" s="103"/>
      <c r="ENP110" s="102"/>
      <c r="ENQ110" s="102"/>
      <c r="ENR110" s="103"/>
      <c r="ENW110" s="102"/>
      <c r="ENX110" s="102"/>
      <c r="ENY110" s="103"/>
      <c r="EOD110" s="102"/>
      <c r="EOE110" s="102"/>
      <c r="EOF110" s="103"/>
      <c r="EOK110" s="102"/>
      <c r="EOL110" s="102"/>
      <c r="EOM110" s="103"/>
      <c r="EOR110" s="102"/>
      <c r="EOS110" s="102"/>
      <c r="EOT110" s="103"/>
      <c r="EOY110" s="102"/>
      <c r="EOZ110" s="102"/>
      <c r="EPA110" s="103"/>
      <c r="EPF110" s="102"/>
      <c r="EPG110" s="102"/>
      <c r="EPH110" s="103"/>
      <c r="EPM110" s="102"/>
      <c r="EPN110" s="102"/>
      <c r="EPO110" s="103"/>
      <c r="EPT110" s="102"/>
      <c r="EPU110" s="102"/>
      <c r="EPV110" s="103"/>
      <c r="EQA110" s="102"/>
      <c r="EQB110" s="102"/>
      <c r="EQC110" s="103"/>
      <c r="EQH110" s="102"/>
      <c r="EQI110" s="102"/>
      <c r="EQJ110" s="103"/>
      <c r="EQO110" s="102"/>
      <c r="EQP110" s="102"/>
      <c r="EQQ110" s="103"/>
      <c r="EQV110" s="102"/>
      <c r="EQW110" s="102"/>
      <c r="EQX110" s="103"/>
      <c r="ERC110" s="102"/>
      <c r="ERD110" s="102"/>
      <c r="ERE110" s="103"/>
      <c r="ERJ110" s="102"/>
      <c r="ERK110" s="102"/>
      <c r="ERL110" s="103"/>
      <c r="ERQ110" s="102"/>
      <c r="ERR110" s="102"/>
      <c r="ERS110" s="103"/>
      <c r="ERX110" s="102"/>
      <c r="ERY110" s="102"/>
      <c r="ERZ110" s="103"/>
      <c r="ESE110" s="102"/>
      <c r="ESF110" s="102"/>
      <c r="ESG110" s="103"/>
      <c r="ESL110" s="102"/>
      <c r="ESM110" s="102"/>
      <c r="ESN110" s="103"/>
      <c r="ESS110" s="102"/>
      <c r="EST110" s="102"/>
      <c r="ESU110" s="103"/>
      <c r="ESZ110" s="102"/>
      <c r="ETA110" s="102"/>
      <c r="ETB110" s="103"/>
      <c r="ETG110" s="102"/>
      <c r="ETH110" s="102"/>
      <c r="ETI110" s="103"/>
      <c r="ETN110" s="102"/>
      <c r="ETO110" s="102"/>
      <c r="ETP110" s="103"/>
      <c r="ETU110" s="102"/>
      <c r="ETV110" s="102"/>
      <c r="ETW110" s="103"/>
      <c r="EUB110" s="102"/>
      <c r="EUC110" s="102"/>
      <c r="EUD110" s="103"/>
      <c r="EUI110" s="102"/>
      <c r="EUJ110" s="102"/>
      <c r="EUK110" s="103"/>
      <c r="EUP110" s="102"/>
      <c r="EUQ110" s="102"/>
      <c r="EUR110" s="103"/>
      <c r="EUW110" s="102"/>
      <c r="EUX110" s="102"/>
      <c r="EUY110" s="103"/>
      <c r="EVD110" s="102"/>
      <c r="EVE110" s="102"/>
      <c r="EVF110" s="103"/>
      <c r="EVK110" s="102"/>
      <c r="EVL110" s="102"/>
      <c r="EVM110" s="103"/>
      <c r="EVR110" s="102"/>
      <c r="EVS110" s="102"/>
      <c r="EVT110" s="103"/>
      <c r="EVY110" s="102"/>
      <c r="EVZ110" s="102"/>
      <c r="EWA110" s="103"/>
      <c r="EWF110" s="102"/>
      <c r="EWG110" s="102"/>
      <c r="EWH110" s="103"/>
      <c r="EWM110" s="102"/>
      <c r="EWN110" s="102"/>
      <c r="EWO110" s="103"/>
      <c r="EWT110" s="102"/>
      <c r="EWU110" s="102"/>
      <c r="EWV110" s="103"/>
      <c r="EXA110" s="102"/>
      <c r="EXB110" s="102"/>
      <c r="EXC110" s="103"/>
      <c r="EXH110" s="102"/>
      <c r="EXI110" s="102"/>
      <c r="EXJ110" s="103"/>
      <c r="EXO110" s="102"/>
      <c r="EXP110" s="102"/>
      <c r="EXQ110" s="103"/>
      <c r="EXV110" s="102"/>
      <c r="EXW110" s="102"/>
      <c r="EXX110" s="103"/>
      <c r="EYC110" s="102"/>
      <c r="EYD110" s="102"/>
      <c r="EYE110" s="103"/>
      <c r="EYJ110" s="102"/>
      <c r="EYK110" s="102"/>
      <c r="EYL110" s="103"/>
      <c r="EYQ110" s="102"/>
      <c r="EYR110" s="102"/>
      <c r="EYS110" s="103"/>
      <c r="EYX110" s="102"/>
      <c r="EYY110" s="102"/>
      <c r="EYZ110" s="103"/>
      <c r="EZE110" s="102"/>
      <c r="EZF110" s="102"/>
      <c r="EZG110" s="103"/>
      <c r="EZL110" s="102"/>
      <c r="EZM110" s="102"/>
      <c r="EZN110" s="103"/>
      <c r="EZS110" s="102"/>
      <c r="EZT110" s="102"/>
      <c r="EZU110" s="103"/>
      <c r="EZZ110" s="102"/>
      <c r="FAA110" s="102"/>
      <c r="FAB110" s="103"/>
      <c r="FAG110" s="102"/>
      <c r="FAH110" s="102"/>
      <c r="FAI110" s="103"/>
      <c r="FAN110" s="102"/>
      <c r="FAO110" s="102"/>
      <c r="FAP110" s="103"/>
      <c r="FAU110" s="102"/>
      <c r="FAV110" s="102"/>
      <c r="FAW110" s="103"/>
      <c r="FBB110" s="102"/>
      <c r="FBC110" s="102"/>
      <c r="FBD110" s="103"/>
      <c r="FBI110" s="102"/>
      <c r="FBJ110" s="102"/>
      <c r="FBK110" s="103"/>
      <c r="FBP110" s="102"/>
      <c r="FBQ110" s="102"/>
      <c r="FBR110" s="103"/>
      <c r="FBW110" s="102"/>
      <c r="FBX110" s="102"/>
      <c r="FBY110" s="103"/>
      <c r="FCD110" s="102"/>
      <c r="FCE110" s="102"/>
      <c r="FCF110" s="103"/>
      <c r="FCK110" s="102"/>
      <c r="FCL110" s="102"/>
      <c r="FCM110" s="103"/>
      <c r="FCR110" s="102"/>
      <c r="FCS110" s="102"/>
      <c r="FCT110" s="103"/>
      <c r="FCY110" s="102"/>
      <c r="FCZ110" s="102"/>
      <c r="FDA110" s="103"/>
      <c r="FDF110" s="102"/>
      <c r="FDG110" s="102"/>
      <c r="FDH110" s="103"/>
      <c r="FDM110" s="102"/>
      <c r="FDN110" s="102"/>
      <c r="FDO110" s="103"/>
      <c r="FDT110" s="102"/>
      <c r="FDU110" s="102"/>
      <c r="FDV110" s="103"/>
      <c r="FEA110" s="102"/>
      <c r="FEB110" s="102"/>
      <c r="FEC110" s="103"/>
      <c r="FEH110" s="102"/>
      <c r="FEI110" s="102"/>
      <c r="FEJ110" s="103"/>
      <c r="FEO110" s="102"/>
      <c r="FEP110" s="102"/>
      <c r="FEQ110" s="103"/>
      <c r="FEV110" s="102"/>
      <c r="FEW110" s="102"/>
      <c r="FEX110" s="103"/>
      <c r="FFC110" s="102"/>
      <c r="FFD110" s="102"/>
      <c r="FFE110" s="103"/>
      <c r="FFJ110" s="102"/>
      <c r="FFK110" s="102"/>
      <c r="FFL110" s="103"/>
      <c r="FFQ110" s="102"/>
      <c r="FFR110" s="102"/>
      <c r="FFS110" s="103"/>
      <c r="FFX110" s="102"/>
      <c r="FFY110" s="102"/>
      <c r="FFZ110" s="103"/>
      <c r="FGE110" s="102"/>
      <c r="FGF110" s="102"/>
      <c r="FGG110" s="103"/>
      <c r="FGL110" s="102"/>
      <c r="FGM110" s="102"/>
      <c r="FGN110" s="103"/>
      <c r="FGS110" s="102"/>
      <c r="FGT110" s="102"/>
      <c r="FGU110" s="103"/>
      <c r="FGZ110" s="102"/>
      <c r="FHA110" s="102"/>
      <c r="FHB110" s="103"/>
      <c r="FHG110" s="102"/>
      <c r="FHH110" s="102"/>
      <c r="FHI110" s="103"/>
      <c r="FHN110" s="102"/>
      <c r="FHO110" s="102"/>
      <c r="FHP110" s="103"/>
      <c r="FHU110" s="102"/>
      <c r="FHV110" s="102"/>
      <c r="FHW110" s="103"/>
      <c r="FIB110" s="102"/>
      <c r="FIC110" s="102"/>
      <c r="FID110" s="103"/>
      <c r="FII110" s="102"/>
      <c r="FIJ110" s="102"/>
      <c r="FIK110" s="103"/>
      <c r="FIP110" s="102"/>
      <c r="FIQ110" s="102"/>
      <c r="FIR110" s="103"/>
      <c r="FIW110" s="102"/>
      <c r="FIX110" s="102"/>
      <c r="FIY110" s="103"/>
      <c r="FJD110" s="102"/>
      <c r="FJE110" s="102"/>
      <c r="FJF110" s="103"/>
      <c r="FJK110" s="102"/>
      <c r="FJL110" s="102"/>
      <c r="FJM110" s="103"/>
      <c r="FJR110" s="102"/>
      <c r="FJS110" s="102"/>
      <c r="FJT110" s="103"/>
      <c r="FJY110" s="102"/>
      <c r="FJZ110" s="102"/>
      <c r="FKA110" s="103"/>
      <c r="FKF110" s="102"/>
      <c r="FKG110" s="102"/>
      <c r="FKH110" s="103"/>
      <c r="FKM110" s="102"/>
      <c r="FKN110" s="102"/>
      <c r="FKO110" s="103"/>
      <c r="FKT110" s="102"/>
      <c r="FKU110" s="102"/>
      <c r="FKV110" s="103"/>
      <c r="FLA110" s="102"/>
      <c r="FLB110" s="102"/>
      <c r="FLC110" s="103"/>
      <c r="FLH110" s="102"/>
      <c r="FLI110" s="102"/>
      <c r="FLJ110" s="103"/>
      <c r="FLO110" s="102"/>
      <c r="FLP110" s="102"/>
      <c r="FLQ110" s="103"/>
      <c r="FLV110" s="102"/>
      <c r="FLW110" s="102"/>
      <c r="FLX110" s="103"/>
      <c r="FMC110" s="102"/>
      <c r="FMD110" s="102"/>
      <c r="FME110" s="103"/>
      <c r="FMJ110" s="102"/>
      <c r="FMK110" s="102"/>
      <c r="FML110" s="103"/>
      <c r="FMQ110" s="102"/>
      <c r="FMR110" s="102"/>
      <c r="FMS110" s="103"/>
      <c r="FMX110" s="102"/>
      <c r="FMY110" s="102"/>
      <c r="FMZ110" s="103"/>
      <c r="FNE110" s="102"/>
      <c r="FNF110" s="102"/>
      <c r="FNG110" s="103"/>
      <c r="FNL110" s="102"/>
      <c r="FNM110" s="102"/>
      <c r="FNN110" s="103"/>
      <c r="FNS110" s="102"/>
      <c r="FNT110" s="102"/>
      <c r="FNU110" s="103"/>
      <c r="FNZ110" s="102"/>
      <c r="FOA110" s="102"/>
      <c r="FOB110" s="103"/>
      <c r="FOG110" s="102"/>
      <c r="FOH110" s="102"/>
      <c r="FOI110" s="103"/>
      <c r="FON110" s="102"/>
      <c r="FOO110" s="102"/>
      <c r="FOP110" s="103"/>
      <c r="FOU110" s="102"/>
      <c r="FOV110" s="102"/>
      <c r="FOW110" s="103"/>
      <c r="FPB110" s="102"/>
      <c r="FPC110" s="102"/>
      <c r="FPD110" s="103"/>
      <c r="FPI110" s="102"/>
      <c r="FPJ110" s="102"/>
      <c r="FPK110" s="103"/>
      <c r="FPP110" s="102"/>
      <c r="FPQ110" s="102"/>
      <c r="FPR110" s="103"/>
      <c r="FPW110" s="102"/>
      <c r="FPX110" s="102"/>
      <c r="FPY110" s="103"/>
      <c r="FQD110" s="102"/>
      <c r="FQE110" s="102"/>
      <c r="FQF110" s="103"/>
      <c r="FQK110" s="102"/>
      <c r="FQL110" s="102"/>
      <c r="FQM110" s="103"/>
      <c r="FQR110" s="102"/>
      <c r="FQS110" s="102"/>
      <c r="FQT110" s="103"/>
      <c r="FQY110" s="102"/>
      <c r="FQZ110" s="102"/>
      <c r="FRA110" s="103"/>
      <c r="FRF110" s="102"/>
      <c r="FRG110" s="102"/>
      <c r="FRH110" s="103"/>
      <c r="FRM110" s="102"/>
      <c r="FRN110" s="102"/>
      <c r="FRO110" s="103"/>
      <c r="FRT110" s="102"/>
      <c r="FRU110" s="102"/>
      <c r="FRV110" s="103"/>
      <c r="FSA110" s="102"/>
      <c r="FSB110" s="102"/>
      <c r="FSC110" s="103"/>
      <c r="FSH110" s="102"/>
      <c r="FSI110" s="102"/>
      <c r="FSJ110" s="103"/>
      <c r="FSO110" s="102"/>
      <c r="FSP110" s="102"/>
      <c r="FSQ110" s="103"/>
      <c r="FSV110" s="102"/>
      <c r="FSW110" s="102"/>
      <c r="FSX110" s="103"/>
      <c r="FTC110" s="102"/>
      <c r="FTD110" s="102"/>
      <c r="FTE110" s="103"/>
      <c r="FTJ110" s="102"/>
      <c r="FTK110" s="102"/>
      <c r="FTL110" s="103"/>
      <c r="FTQ110" s="102"/>
      <c r="FTR110" s="102"/>
      <c r="FTS110" s="103"/>
      <c r="FTX110" s="102"/>
      <c r="FTY110" s="102"/>
      <c r="FTZ110" s="103"/>
      <c r="FUE110" s="102"/>
      <c r="FUF110" s="102"/>
      <c r="FUG110" s="103"/>
      <c r="FUL110" s="102"/>
      <c r="FUM110" s="102"/>
      <c r="FUN110" s="103"/>
      <c r="FUS110" s="102"/>
      <c r="FUT110" s="102"/>
      <c r="FUU110" s="103"/>
      <c r="FUZ110" s="102"/>
      <c r="FVA110" s="102"/>
      <c r="FVB110" s="103"/>
      <c r="FVG110" s="102"/>
      <c r="FVH110" s="102"/>
      <c r="FVI110" s="103"/>
      <c r="FVN110" s="102"/>
      <c r="FVO110" s="102"/>
      <c r="FVP110" s="103"/>
      <c r="FVU110" s="102"/>
      <c r="FVV110" s="102"/>
      <c r="FVW110" s="103"/>
      <c r="FWB110" s="102"/>
      <c r="FWC110" s="102"/>
      <c r="FWD110" s="103"/>
      <c r="FWI110" s="102"/>
      <c r="FWJ110" s="102"/>
      <c r="FWK110" s="103"/>
      <c r="FWP110" s="102"/>
      <c r="FWQ110" s="102"/>
      <c r="FWR110" s="103"/>
      <c r="FWW110" s="102"/>
      <c r="FWX110" s="102"/>
      <c r="FWY110" s="103"/>
      <c r="FXD110" s="102"/>
      <c r="FXE110" s="102"/>
      <c r="FXF110" s="103"/>
      <c r="FXK110" s="102"/>
      <c r="FXL110" s="102"/>
      <c r="FXM110" s="103"/>
      <c r="FXR110" s="102"/>
      <c r="FXS110" s="102"/>
      <c r="FXT110" s="103"/>
      <c r="FXY110" s="102"/>
      <c r="FXZ110" s="102"/>
      <c r="FYA110" s="103"/>
      <c r="FYF110" s="102"/>
      <c r="FYG110" s="102"/>
      <c r="FYH110" s="103"/>
      <c r="FYM110" s="102"/>
      <c r="FYN110" s="102"/>
      <c r="FYO110" s="103"/>
      <c r="FYT110" s="102"/>
      <c r="FYU110" s="102"/>
      <c r="FYV110" s="103"/>
      <c r="FZA110" s="102"/>
      <c r="FZB110" s="102"/>
      <c r="FZC110" s="103"/>
      <c r="FZH110" s="102"/>
      <c r="FZI110" s="102"/>
      <c r="FZJ110" s="103"/>
      <c r="FZO110" s="102"/>
      <c r="FZP110" s="102"/>
      <c r="FZQ110" s="103"/>
      <c r="FZV110" s="102"/>
      <c r="FZW110" s="102"/>
      <c r="FZX110" s="103"/>
      <c r="GAC110" s="102"/>
      <c r="GAD110" s="102"/>
      <c r="GAE110" s="103"/>
      <c r="GAJ110" s="102"/>
      <c r="GAK110" s="102"/>
      <c r="GAL110" s="103"/>
      <c r="GAQ110" s="102"/>
      <c r="GAR110" s="102"/>
      <c r="GAS110" s="103"/>
      <c r="GAX110" s="102"/>
      <c r="GAY110" s="102"/>
      <c r="GAZ110" s="103"/>
      <c r="GBE110" s="102"/>
      <c r="GBF110" s="102"/>
      <c r="GBG110" s="103"/>
      <c r="GBL110" s="102"/>
      <c r="GBM110" s="102"/>
      <c r="GBN110" s="103"/>
      <c r="GBS110" s="102"/>
      <c r="GBT110" s="102"/>
      <c r="GBU110" s="103"/>
      <c r="GBZ110" s="102"/>
      <c r="GCA110" s="102"/>
      <c r="GCB110" s="103"/>
      <c r="GCG110" s="102"/>
      <c r="GCH110" s="102"/>
      <c r="GCI110" s="103"/>
      <c r="GCN110" s="102"/>
      <c r="GCO110" s="102"/>
      <c r="GCP110" s="103"/>
      <c r="GCU110" s="102"/>
      <c r="GCV110" s="102"/>
      <c r="GCW110" s="103"/>
      <c r="GDB110" s="102"/>
      <c r="GDC110" s="102"/>
      <c r="GDD110" s="103"/>
      <c r="GDI110" s="102"/>
      <c r="GDJ110" s="102"/>
      <c r="GDK110" s="103"/>
      <c r="GDP110" s="102"/>
      <c r="GDQ110" s="102"/>
      <c r="GDR110" s="103"/>
      <c r="GDW110" s="102"/>
      <c r="GDX110" s="102"/>
      <c r="GDY110" s="103"/>
      <c r="GED110" s="102"/>
      <c r="GEE110" s="102"/>
      <c r="GEF110" s="103"/>
      <c r="GEK110" s="102"/>
      <c r="GEL110" s="102"/>
      <c r="GEM110" s="103"/>
      <c r="GER110" s="102"/>
      <c r="GES110" s="102"/>
      <c r="GET110" s="103"/>
      <c r="GEY110" s="102"/>
      <c r="GEZ110" s="102"/>
      <c r="GFA110" s="103"/>
      <c r="GFF110" s="102"/>
      <c r="GFG110" s="102"/>
      <c r="GFH110" s="103"/>
      <c r="GFM110" s="102"/>
      <c r="GFN110" s="102"/>
      <c r="GFO110" s="103"/>
      <c r="GFT110" s="102"/>
      <c r="GFU110" s="102"/>
      <c r="GFV110" s="103"/>
      <c r="GGA110" s="102"/>
      <c r="GGB110" s="102"/>
      <c r="GGC110" s="103"/>
      <c r="GGH110" s="102"/>
      <c r="GGI110" s="102"/>
      <c r="GGJ110" s="103"/>
      <c r="GGO110" s="102"/>
      <c r="GGP110" s="102"/>
      <c r="GGQ110" s="103"/>
      <c r="GGV110" s="102"/>
      <c r="GGW110" s="102"/>
      <c r="GGX110" s="103"/>
      <c r="GHC110" s="102"/>
      <c r="GHD110" s="102"/>
      <c r="GHE110" s="103"/>
      <c r="GHJ110" s="102"/>
      <c r="GHK110" s="102"/>
      <c r="GHL110" s="103"/>
      <c r="GHQ110" s="102"/>
      <c r="GHR110" s="102"/>
      <c r="GHS110" s="103"/>
      <c r="GHX110" s="102"/>
      <c r="GHY110" s="102"/>
      <c r="GHZ110" s="103"/>
      <c r="GIE110" s="102"/>
      <c r="GIF110" s="102"/>
      <c r="GIG110" s="103"/>
      <c r="GIL110" s="102"/>
      <c r="GIM110" s="102"/>
      <c r="GIN110" s="103"/>
      <c r="GIS110" s="102"/>
      <c r="GIT110" s="102"/>
      <c r="GIU110" s="103"/>
      <c r="GIZ110" s="102"/>
      <c r="GJA110" s="102"/>
      <c r="GJB110" s="103"/>
      <c r="GJG110" s="102"/>
      <c r="GJH110" s="102"/>
      <c r="GJI110" s="103"/>
      <c r="GJN110" s="102"/>
      <c r="GJO110" s="102"/>
      <c r="GJP110" s="103"/>
      <c r="GJU110" s="102"/>
      <c r="GJV110" s="102"/>
      <c r="GJW110" s="103"/>
      <c r="GKB110" s="102"/>
      <c r="GKC110" s="102"/>
      <c r="GKD110" s="103"/>
      <c r="GKI110" s="102"/>
      <c r="GKJ110" s="102"/>
      <c r="GKK110" s="103"/>
      <c r="GKP110" s="102"/>
      <c r="GKQ110" s="102"/>
      <c r="GKR110" s="103"/>
      <c r="GKW110" s="102"/>
      <c r="GKX110" s="102"/>
      <c r="GKY110" s="103"/>
      <c r="GLD110" s="102"/>
      <c r="GLE110" s="102"/>
      <c r="GLF110" s="103"/>
      <c r="GLK110" s="102"/>
      <c r="GLL110" s="102"/>
      <c r="GLM110" s="103"/>
      <c r="GLR110" s="102"/>
      <c r="GLS110" s="102"/>
      <c r="GLT110" s="103"/>
      <c r="GLY110" s="102"/>
      <c r="GLZ110" s="102"/>
      <c r="GMA110" s="103"/>
      <c r="GMF110" s="102"/>
      <c r="GMG110" s="102"/>
      <c r="GMH110" s="103"/>
      <c r="GMM110" s="102"/>
      <c r="GMN110" s="102"/>
      <c r="GMO110" s="103"/>
      <c r="GMT110" s="102"/>
      <c r="GMU110" s="102"/>
      <c r="GMV110" s="103"/>
      <c r="GNA110" s="102"/>
      <c r="GNB110" s="102"/>
      <c r="GNC110" s="103"/>
      <c r="GNH110" s="102"/>
      <c r="GNI110" s="102"/>
      <c r="GNJ110" s="103"/>
      <c r="GNO110" s="102"/>
      <c r="GNP110" s="102"/>
      <c r="GNQ110" s="103"/>
      <c r="GNV110" s="102"/>
      <c r="GNW110" s="102"/>
      <c r="GNX110" s="103"/>
      <c r="GOC110" s="102"/>
      <c r="GOD110" s="102"/>
      <c r="GOE110" s="103"/>
      <c r="GOJ110" s="102"/>
      <c r="GOK110" s="102"/>
      <c r="GOL110" s="103"/>
      <c r="GOQ110" s="102"/>
      <c r="GOR110" s="102"/>
      <c r="GOS110" s="103"/>
      <c r="GOX110" s="102"/>
      <c r="GOY110" s="102"/>
      <c r="GOZ110" s="103"/>
      <c r="GPE110" s="102"/>
      <c r="GPF110" s="102"/>
      <c r="GPG110" s="103"/>
      <c r="GPL110" s="102"/>
      <c r="GPM110" s="102"/>
      <c r="GPN110" s="103"/>
      <c r="GPS110" s="102"/>
      <c r="GPT110" s="102"/>
      <c r="GPU110" s="103"/>
      <c r="GPZ110" s="102"/>
      <c r="GQA110" s="102"/>
      <c r="GQB110" s="103"/>
      <c r="GQG110" s="102"/>
      <c r="GQH110" s="102"/>
      <c r="GQI110" s="103"/>
      <c r="GQN110" s="102"/>
      <c r="GQO110" s="102"/>
      <c r="GQP110" s="103"/>
      <c r="GQU110" s="102"/>
      <c r="GQV110" s="102"/>
      <c r="GQW110" s="103"/>
      <c r="GRB110" s="102"/>
      <c r="GRC110" s="102"/>
      <c r="GRD110" s="103"/>
      <c r="GRI110" s="102"/>
      <c r="GRJ110" s="102"/>
      <c r="GRK110" s="103"/>
      <c r="GRP110" s="102"/>
      <c r="GRQ110" s="102"/>
      <c r="GRR110" s="103"/>
      <c r="GRW110" s="102"/>
      <c r="GRX110" s="102"/>
      <c r="GRY110" s="103"/>
      <c r="GSD110" s="102"/>
      <c r="GSE110" s="102"/>
      <c r="GSF110" s="103"/>
      <c r="GSK110" s="102"/>
      <c r="GSL110" s="102"/>
      <c r="GSM110" s="103"/>
      <c r="GSR110" s="102"/>
      <c r="GSS110" s="102"/>
      <c r="GST110" s="103"/>
      <c r="GSY110" s="102"/>
      <c r="GSZ110" s="102"/>
      <c r="GTA110" s="103"/>
      <c r="GTF110" s="102"/>
      <c r="GTG110" s="102"/>
      <c r="GTH110" s="103"/>
      <c r="GTM110" s="102"/>
      <c r="GTN110" s="102"/>
      <c r="GTO110" s="103"/>
      <c r="GTT110" s="102"/>
      <c r="GTU110" s="102"/>
      <c r="GTV110" s="103"/>
      <c r="GUA110" s="102"/>
      <c r="GUB110" s="102"/>
      <c r="GUC110" s="103"/>
      <c r="GUH110" s="102"/>
      <c r="GUI110" s="102"/>
      <c r="GUJ110" s="103"/>
      <c r="GUO110" s="102"/>
      <c r="GUP110" s="102"/>
      <c r="GUQ110" s="103"/>
      <c r="GUV110" s="102"/>
      <c r="GUW110" s="102"/>
      <c r="GUX110" s="103"/>
      <c r="GVC110" s="102"/>
      <c r="GVD110" s="102"/>
      <c r="GVE110" s="103"/>
      <c r="GVJ110" s="102"/>
      <c r="GVK110" s="102"/>
      <c r="GVL110" s="103"/>
      <c r="GVQ110" s="102"/>
      <c r="GVR110" s="102"/>
      <c r="GVS110" s="103"/>
      <c r="GVX110" s="102"/>
      <c r="GVY110" s="102"/>
      <c r="GVZ110" s="103"/>
      <c r="GWE110" s="102"/>
      <c r="GWF110" s="102"/>
      <c r="GWG110" s="103"/>
      <c r="GWL110" s="102"/>
      <c r="GWM110" s="102"/>
      <c r="GWN110" s="103"/>
      <c r="GWS110" s="102"/>
      <c r="GWT110" s="102"/>
      <c r="GWU110" s="103"/>
      <c r="GWZ110" s="102"/>
      <c r="GXA110" s="102"/>
      <c r="GXB110" s="103"/>
      <c r="GXG110" s="102"/>
      <c r="GXH110" s="102"/>
      <c r="GXI110" s="103"/>
      <c r="GXN110" s="102"/>
      <c r="GXO110" s="102"/>
      <c r="GXP110" s="103"/>
      <c r="GXU110" s="102"/>
      <c r="GXV110" s="102"/>
      <c r="GXW110" s="103"/>
      <c r="GYB110" s="102"/>
      <c r="GYC110" s="102"/>
      <c r="GYD110" s="103"/>
      <c r="GYI110" s="102"/>
      <c r="GYJ110" s="102"/>
      <c r="GYK110" s="103"/>
      <c r="GYP110" s="102"/>
      <c r="GYQ110" s="102"/>
      <c r="GYR110" s="103"/>
      <c r="GYW110" s="102"/>
      <c r="GYX110" s="102"/>
      <c r="GYY110" s="103"/>
      <c r="GZD110" s="102"/>
      <c r="GZE110" s="102"/>
      <c r="GZF110" s="103"/>
      <c r="GZK110" s="102"/>
      <c r="GZL110" s="102"/>
      <c r="GZM110" s="103"/>
      <c r="GZR110" s="102"/>
      <c r="GZS110" s="102"/>
      <c r="GZT110" s="103"/>
      <c r="GZY110" s="102"/>
      <c r="GZZ110" s="102"/>
      <c r="HAA110" s="103"/>
      <c r="HAF110" s="102"/>
      <c r="HAG110" s="102"/>
      <c r="HAH110" s="103"/>
      <c r="HAM110" s="102"/>
      <c r="HAN110" s="102"/>
      <c r="HAO110" s="103"/>
      <c r="HAT110" s="102"/>
      <c r="HAU110" s="102"/>
      <c r="HAV110" s="103"/>
      <c r="HBA110" s="102"/>
      <c r="HBB110" s="102"/>
      <c r="HBC110" s="103"/>
      <c r="HBH110" s="102"/>
      <c r="HBI110" s="102"/>
      <c r="HBJ110" s="103"/>
      <c r="HBO110" s="102"/>
      <c r="HBP110" s="102"/>
      <c r="HBQ110" s="103"/>
      <c r="HBV110" s="102"/>
      <c r="HBW110" s="102"/>
      <c r="HBX110" s="103"/>
      <c r="HCC110" s="102"/>
      <c r="HCD110" s="102"/>
      <c r="HCE110" s="103"/>
      <c r="HCJ110" s="102"/>
      <c r="HCK110" s="102"/>
      <c r="HCL110" s="103"/>
      <c r="HCQ110" s="102"/>
      <c r="HCR110" s="102"/>
      <c r="HCS110" s="103"/>
      <c r="HCX110" s="102"/>
      <c r="HCY110" s="102"/>
      <c r="HCZ110" s="103"/>
      <c r="HDE110" s="102"/>
      <c r="HDF110" s="102"/>
      <c r="HDG110" s="103"/>
      <c r="HDL110" s="102"/>
      <c r="HDM110" s="102"/>
      <c r="HDN110" s="103"/>
      <c r="HDS110" s="102"/>
      <c r="HDT110" s="102"/>
      <c r="HDU110" s="103"/>
      <c r="HDZ110" s="102"/>
      <c r="HEA110" s="102"/>
      <c r="HEB110" s="103"/>
      <c r="HEG110" s="102"/>
      <c r="HEH110" s="102"/>
      <c r="HEI110" s="103"/>
      <c r="HEN110" s="102"/>
      <c r="HEO110" s="102"/>
      <c r="HEP110" s="103"/>
      <c r="HEU110" s="102"/>
      <c r="HEV110" s="102"/>
      <c r="HEW110" s="103"/>
      <c r="HFB110" s="102"/>
      <c r="HFC110" s="102"/>
      <c r="HFD110" s="103"/>
      <c r="HFI110" s="102"/>
      <c r="HFJ110" s="102"/>
      <c r="HFK110" s="103"/>
      <c r="HFP110" s="102"/>
      <c r="HFQ110" s="102"/>
      <c r="HFR110" s="103"/>
      <c r="HFW110" s="102"/>
      <c r="HFX110" s="102"/>
      <c r="HFY110" s="103"/>
      <c r="HGD110" s="102"/>
      <c r="HGE110" s="102"/>
      <c r="HGF110" s="103"/>
      <c r="HGK110" s="102"/>
      <c r="HGL110" s="102"/>
      <c r="HGM110" s="103"/>
      <c r="HGR110" s="102"/>
      <c r="HGS110" s="102"/>
      <c r="HGT110" s="103"/>
      <c r="HGY110" s="102"/>
      <c r="HGZ110" s="102"/>
      <c r="HHA110" s="103"/>
      <c r="HHF110" s="102"/>
      <c r="HHG110" s="102"/>
      <c r="HHH110" s="103"/>
      <c r="HHM110" s="102"/>
      <c r="HHN110" s="102"/>
      <c r="HHO110" s="103"/>
      <c r="HHT110" s="102"/>
      <c r="HHU110" s="102"/>
      <c r="HHV110" s="103"/>
      <c r="HIA110" s="102"/>
      <c r="HIB110" s="102"/>
      <c r="HIC110" s="103"/>
      <c r="HIH110" s="102"/>
      <c r="HII110" s="102"/>
      <c r="HIJ110" s="103"/>
      <c r="HIO110" s="102"/>
      <c r="HIP110" s="102"/>
      <c r="HIQ110" s="103"/>
      <c r="HIV110" s="102"/>
      <c r="HIW110" s="102"/>
      <c r="HIX110" s="103"/>
      <c r="HJC110" s="102"/>
      <c r="HJD110" s="102"/>
      <c r="HJE110" s="103"/>
      <c r="HJJ110" s="102"/>
      <c r="HJK110" s="102"/>
      <c r="HJL110" s="103"/>
      <c r="HJQ110" s="102"/>
      <c r="HJR110" s="102"/>
      <c r="HJS110" s="103"/>
      <c r="HJX110" s="102"/>
      <c r="HJY110" s="102"/>
      <c r="HJZ110" s="103"/>
      <c r="HKE110" s="102"/>
      <c r="HKF110" s="102"/>
      <c r="HKG110" s="103"/>
      <c r="HKL110" s="102"/>
      <c r="HKM110" s="102"/>
      <c r="HKN110" s="103"/>
      <c r="HKS110" s="102"/>
      <c r="HKT110" s="102"/>
      <c r="HKU110" s="103"/>
      <c r="HKZ110" s="102"/>
      <c r="HLA110" s="102"/>
      <c r="HLB110" s="103"/>
      <c r="HLG110" s="102"/>
      <c r="HLH110" s="102"/>
      <c r="HLI110" s="103"/>
      <c r="HLN110" s="102"/>
      <c r="HLO110" s="102"/>
      <c r="HLP110" s="103"/>
      <c r="HLU110" s="102"/>
      <c r="HLV110" s="102"/>
      <c r="HLW110" s="103"/>
      <c r="HMB110" s="102"/>
      <c r="HMC110" s="102"/>
      <c r="HMD110" s="103"/>
      <c r="HMI110" s="102"/>
      <c r="HMJ110" s="102"/>
      <c r="HMK110" s="103"/>
      <c r="HMP110" s="102"/>
      <c r="HMQ110" s="102"/>
      <c r="HMR110" s="103"/>
      <c r="HMW110" s="102"/>
      <c r="HMX110" s="102"/>
      <c r="HMY110" s="103"/>
      <c r="HND110" s="102"/>
      <c r="HNE110" s="102"/>
      <c r="HNF110" s="103"/>
      <c r="HNK110" s="102"/>
      <c r="HNL110" s="102"/>
      <c r="HNM110" s="103"/>
      <c r="HNR110" s="102"/>
      <c r="HNS110" s="102"/>
      <c r="HNT110" s="103"/>
      <c r="HNY110" s="102"/>
      <c r="HNZ110" s="102"/>
      <c r="HOA110" s="103"/>
      <c r="HOF110" s="102"/>
      <c r="HOG110" s="102"/>
      <c r="HOH110" s="103"/>
      <c r="HOM110" s="102"/>
      <c r="HON110" s="102"/>
      <c r="HOO110" s="103"/>
      <c r="HOT110" s="102"/>
      <c r="HOU110" s="102"/>
      <c r="HOV110" s="103"/>
      <c r="HPA110" s="102"/>
      <c r="HPB110" s="102"/>
      <c r="HPC110" s="103"/>
      <c r="HPH110" s="102"/>
      <c r="HPI110" s="102"/>
      <c r="HPJ110" s="103"/>
      <c r="HPO110" s="102"/>
      <c r="HPP110" s="102"/>
      <c r="HPQ110" s="103"/>
      <c r="HPV110" s="102"/>
      <c r="HPW110" s="102"/>
      <c r="HPX110" s="103"/>
      <c r="HQC110" s="102"/>
      <c r="HQD110" s="102"/>
      <c r="HQE110" s="103"/>
      <c r="HQJ110" s="102"/>
      <c r="HQK110" s="102"/>
      <c r="HQL110" s="103"/>
      <c r="HQQ110" s="102"/>
      <c r="HQR110" s="102"/>
      <c r="HQS110" s="103"/>
      <c r="HQX110" s="102"/>
      <c r="HQY110" s="102"/>
      <c r="HQZ110" s="103"/>
      <c r="HRE110" s="102"/>
      <c r="HRF110" s="102"/>
      <c r="HRG110" s="103"/>
      <c r="HRL110" s="102"/>
      <c r="HRM110" s="102"/>
      <c r="HRN110" s="103"/>
      <c r="HRS110" s="102"/>
      <c r="HRT110" s="102"/>
      <c r="HRU110" s="103"/>
      <c r="HRZ110" s="102"/>
      <c r="HSA110" s="102"/>
      <c r="HSB110" s="103"/>
      <c r="HSG110" s="102"/>
      <c r="HSH110" s="102"/>
      <c r="HSI110" s="103"/>
      <c r="HSN110" s="102"/>
      <c r="HSO110" s="102"/>
      <c r="HSP110" s="103"/>
      <c r="HSU110" s="102"/>
      <c r="HSV110" s="102"/>
      <c r="HSW110" s="103"/>
      <c r="HTB110" s="102"/>
      <c r="HTC110" s="102"/>
      <c r="HTD110" s="103"/>
      <c r="HTI110" s="102"/>
      <c r="HTJ110" s="102"/>
      <c r="HTK110" s="103"/>
      <c r="HTP110" s="102"/>
      <c r="HTQ110" s="102"/>
      <c r="HTR110" s="103"/>
      <c r="HTW110" s="102"/>
      <c r="HTX110" s="102"/>
      <c r="HTY110" s="103"/>
      <c r="HUD110" s="102"/>
      <c r="HUE110" s="102"/>
      <c r="HUF110" s="103"/>
      <c r="HUK110" s="102"/>
      <c r="HUL110" s="102"/>
      <c r="HUM110" s="103"/>
      <c r="HUR110" s="102"/>
      <c r="HUS110" s="102"/>
      <c r="HUT110" s="103"/>
      <c r="HUY110" s="102"/>
      <c r="HUZ110" s="102"/>
      <c r="HVA110" s="103"/>
      <c r="HVF110" s="102"/>
      <c r="HVG110" s="102"/>
      <c r="HVH110" s="103"/>
      <c r="HVM110" s="102"/>
      <c r="HVN110" s="102"/>
      <c r="HVO110" s="103"/>
      <c r="HVT110" s="102"/>
      <c r="HVU110" s="102"/>
      <c r="HVV110" s="103"/>
      <c r="HWA110" s="102"/>
      <c r="HWB110" s="102"/>
      <c r="HWC110" s="103"/>
      <c r="HWH110" s="102"/>
      <c r="HWI110" s="102"/>
      <c r="HWJ110" s="103"/>
      <c r="HWO110" s="102"/>
      <c r="HWP110" s="102"/>
      <c r="HWQ110" s="103"/>
      <c r="HWV110" s="102"/>
      <c r="HWW110" s="102"/>
      <c r="HWX110" s="103"/>
      <c r="HXC110" s="102"/>
      <c r="HXD110" s="102"/>
      <c r="HXE110" s="103"/>
      <c r="HXJ110" s="102"/>
      <c r="HXK110" s="102"/>
      <c r="HXL110" s="103"/>
      <c r="HXQ110" s="102"/>
      <c r="HXR110" s="102"/>
      <c r="HXS110" s="103"/>
      <c r="HXX110" s="102"/>
      <c r="HXY110" s="102"/>
      <c r="HXZ110" s="103"/>
      <c r="HYE110" s="102"/>
      <c r="HYF110" s="102"/>
      <c r="HYG110" s="103"/>
      <c r="HYL110" s="102"/>
      <c r="HYM110" s="102"/>
      <c r="HYN110" s="103"/>
      <c r="HYS110" s="102"/>
      <c r="HYT110" s="102"/>
      <c r="HYU110" s="103"/>
      <c r="HYZ110" s="102"/>
      <c r="HZA110" s="102"/>
      <c r="HZB110" s="103"/>
      <c r="HZG110" s="102"/>
      <c r="HZH110" s="102"/>
      <c r="HZI110" s="103"/>
      <c r="HZN110" s="102"/>
      <c r="HZO110" s="102"/>
      <c r="HZP110" s="103"/>
      <c r="HZU110" s="102"/>
      <c r="HZV110" s="102"/>
      <c r="HZW110" s="103"/>
      <c r="IAB110" s="102"/>
      <c r="IAC110" s="102"/>
      <c r="IAD110" s="103"/>
      <c r="IAI110" s="102"/>
      <c r="IAJ110" s="102"/>
      <c r="IAK110" s="103"/>
      <c r="IAP110" s="102"/>
      <c r="IAQ110" s="102"/>
      <c r="IAR110" s="103"/>
      <c r="IAW110" s="102"/>
      <c r="IAX110" s="102"/>
      <c r="IAY110" s="103"/>
      <c r="IBD110" s="102"/>
      <c r="IBE110" s="102"/>
      <c r="IBF110" s="103"/>
      <c r="IBK110" s="102"/>
      <c r="IBL110" s="102"/>
      <c r="IBM110" s="103"/>
      <c r="IBR110" s="102"/>
      <c r="IBS110" s="102"/>
      <c r="IBT110" s="103"/>
      <c r="IBY110" s="102"/>
      <c r="IBZ110" s="102"/>
      <c r="ICA110" s="103"/>
      <c r="ICF110" s="102"/>
      <c r="ICG110" s="102"/>
      <c r="ICH110" s="103"/>
      <c r="ICM110" s="102"/>
      <c r="ICN110" s="102"/>
      <c r="ICO110" s="103"/>
      <c r="ICT110" s="102"/>
      <c r="ICU110" s="102"/>
      <c r="ICV110" s="103"/>
      <c r="IDA110" s="102"/>
      <c r="IDB110" s="102"/>
      <c r="IDC110" s="103"/>
      <c r="IDH110" s="102"/>
      <c r="IDI110" s="102"/>
      <c r="IDJ110" s="103"/>
      <c r="IDO110" s="102"/>
      <c r="IDP110" s="102"/>
      <c r="IDQ110" s="103"/>
      <c r="IDV110" s="102"/>
      <c r="IDW110" s="102"/>
      <c r="IDX110" s="103"/>
      <c r="IEC110" s="102"/>
      <c r="IED110" s="102"/>
      <c r="IEE110" s="103"/>
      <c r="IEJ110" s="102"/>
      <c r="IEK110" s="102"/>
      <c r="IEL110" s="103"/>
      <c r="IEQ110" s="102"/>
      <c r="IER110" s="102"/>
      <c r="IES110" s="103"/>
      <c r="IEX110" s="102"/>
      <c r="IEY110" s="102"/>
      <c r="IEZ110" s="103"/>
      <c r="IFE110" s="102"/>
      <c r="IFF110" s="102"/>
      <c r="IFG110" s="103"/>
      <c r="IFL110" s="102"/>
      <c r="IFM110" s="102"/>
      <c r="IFN110" s="103"/>
      <c r="IFS110" s="102"/>
      <c r="IFT110" s="102"/>
      <c r="IFU110" s="103"/>
      <c r="IFZ110" s="102"/>
      <c r="IGA110" s="102"/>
      <c r="IGB110" s="103"/>
      <c r="IGG110" s="102"/>
      <c r="IGH110" s="102"/>
      <c r="IGI110" s="103"/>
      <c r="IGN110" s="102"/>
      <c r="IGO110" s="102"/>
      <c r="IGP110" s="103"/>
      <c r="IGU110" s="102"/>
      <c r="IGV110" s="102"/>
      <c r="IGW110" s="103"/>
      <c r="IHB110" s="102"/>
      <c r="IHC110" s="102"/>
      <c r="IHD110" s="103"/>
      <c r="IHI110" s="102"/>
      <c r="IHJ110" s="102"/>
      <c r="IHK110" s="103"/>
      <c r="IHP110" s="102"/>
      <c r="IHQ110" s="102"/>
      <c r="IHR110" s="103"/>
      <c r="IHW110" s="102"/>
      <c r="IHX110" s="102"/>
      <c r="IHY110" s="103"/>
      <c r="IID110" s="102"/>
      <c r="IIE110" s="102"/>
      <c r="IIF110" s="103"/>
      <c r="IIK110" s="102"/>
      <c r="IIL110" s="102"/>
      <c r="IIM110" s="103"/>
      <c r="IIR110" s="102"/>
      <c r="IIS110" s="102"/>
      <c r="IIT110" s="103"/>
      <c r="IIY110" s="102"/>
      <c r="IIZ110" s="102"/>
      <c r="IJA110" s="103"/>
      <c r="IJF110" s="102"/>
      <c r="IJG110" s="102"/>
      <c r="IJH110" s="103"/>
      <c r="IJM110" s="102"/>
      <c r="IJN110" s="102"/>
      <c r="IJO110" s="103"/>
      <c r="IJT110" s="102"/>
      <c r="IJU110" s="102"/>
      <c r="IJV110" s="103"/>
      <c r="IKA110" s="102"/>
      <c r="IKB110" s="102"/>
      <c r="IKC110" s="103"/>
      <c r="IKH110" s="102"/>
      <c r="IKI110" s="102"/>
      <c r="IKJ110" s="103"/>
      <c r="IKO110" s="102"/>
      <c r="IKP110" s="102"/>
      <c r="IKQ110" s="103"/>
      <c r="IKV110" s="102"/>
      <c r="IKW110" s="102"/>
      <c r="IKX110" s="103"/>
      <c r="ILC110" s="102"/>
      <c r="ILD110" s="102"/>
      <c r="ILE110" s="103"/>
      <c r="ILJ110" s="102"/>
      <c r="ILK110" s="102"/>
      <c r="ILL110" s="103"/>
      <c r="ILQ110" s="102"/>
      <c r="ILR110" s="102"/>
      <c r="ILS110" s="103"/>
      <c r="ILX110" s="102"/>
      <c r="ILY110" s="102"/>
      <c r="ILZ110" s="103"/>
      <c r="IME110" s="102"/>
      <c r="IMF110" s="102"/>
      <c r="IMG110" s="103"/>
      <c r="IML110" s="102"/>
      <c r="IMM110" s="102"/>
      <c r="IMN110" s="103"/>
      <c r="IMS110" s="102"/>
      <c r="IMT110" s="102"/>
      <c r="IMU110" s="103"/>
      <c r="IMZ110" s="102"/>
      <c r="INA110" s="102"/>
      <c r="INB110" s="103"/>
      <c r="ING110" s="102"/>
      <c r="INH110" s="102"/>
      <c r="INI110" s="103"/>
      <c r="INN110" s="102"/>
      <c r="INO110" s="102"/>
      <c r="INP110" s="103"/>
      <c r="INU110" s="102"/>
      <c r="INV110" s="102"/>
      <c r="INW110" s="103"/>
      <c r="IOB110" s="102"/>
      <c r="IOC110" s="102"/>
      <c r="IOD110" s="103"/>
      <c r="IOI110" s="102"/>
      <c r="IOJ110" s="102"/>
      <c r="IOK110" s="103"/>
      <c r="IOP110" s="102"/>
      <c r="IOQ110" s="102"/>
      <c r="IOR110" s="103"/>
      <c r="IOW110" s="102"/>
      <c r="IOX110" s="102"/>
      <c r="IOY110" s="103"/>
      <c r="IPD110" s="102"/>
      <c r="IPE110" s="102"/>
      <c r="IPF110" s="103"/>
      <c r="IPK110" s="102"/>
      <c r="IPL110" s="102"/>
      <c r="IPM110" s="103"/>
      <c r="IPR110" s="102"/>
      <c r="IPS110" s="102"/>
      <c r="IPT110" s="103"/>
      <c r="IPY110" s="102"/>
      <c r="IPZ110" s="102"/>
      <c r="IQA110" s="103"/>
      <c r="IQF110" s="102"/>
      <c r="IQG110" s="102"/>
      <c r="IQH110" s="103"/>
      <c r="IQM110" s="102"/>
      <c r="IQN110" s="102"/>
      <c r="IQO110" s="103"/>
      <c r="IQT110" s="102"/>
      <c r="IQU110" s="102"/>
      <c r="IQV110" s="103"/>
      <c r="IRA110" s="102"/>
      <c r="IRB110" s="102"/>
      <c r="IRC110" s="103"/>
      <c r="IRH110" s="102"/>
      <c r="IRI110" s="102"/>
      <c r="IRJ110" s="103"/>
      <c r="IRO110" s="102"/>
      <c r="IRP110" s="102"/>
      <c r="IRQ110" s="103"/>
      <c r="IRV110" s="102"/>
      <c r="IRW110" s="102"/>
      <c r="IRX110" s="103"/>
      <c r="ISC110" s="102"/>
      <c r="ISD110" s="102"/>
      <c r="ISE110" s="103"/>
      <c r="ISJ110" s="102"/>
      <c r="ISK110" s="102"/>
      <c r="ISL110" s="103"/>
      <c r="ISQ110" s="102"/>
      <c r="ISR110" s="102"/>
      <c r="ISS110" s="103"/>
      <c r="ISX110" s="102"/>
      <c r="ISY110" s="102"/>
      <c r="ISZ110" s="103"/>
      <c r="ITE110" s="102"/>
      <c r="ITF110" s="102"/>
      <c r="ITG110" s="103"/>
      <c r="ITL110" s="102"/>
      <c r="ITM110" s="102"/>
      <c r="ITN110" s="103"/>
      <c r="ITS110" s="102"/>
      <c r="ITT110" s="102"/>
      <c r="ITU110" s="103"/>
      <c r="ITZ110" s="102"/>
      <c r="IUA110" s="102"/>
      <c r="IUB110" s="103"/>
      <c r="IUG110" s="102"/>
      <c r="IUH110" s="102"/>
      <c r="IUI110" s="103"/>
      <c r="IUN110" s="102"/>
      <c r="IUO110" s="102"/>
      <c r="IUP110" s="103"/>
      <c r="IUU110" s="102"/>
      <c r="IUV110" s="102"/>
      <c r="IUW110" s="103"/>
      <c r="IVB110" s="102"/>
      <c r="IVC110" s="102"/>
      <c r="IVD110" s="103"/>
      <c r="IVI110" s="102"/>
      <c r="IVJ110" s="102"/>
      <c r="IVK110" s="103"/>
      <c r="IVP110" s="102"/>
      <c r="IVQ110" s="102"/>
      <c r="IVR110" s="103"/>
      <c r="IVW110" s="102"/>
      <c r="IVX110" s="102"/>
      <c r="IVY110" s="103"/>
      <c r="IWD110" s="102"/>
      <c r="IWE110" s="102"/>
      <c r="IWF110" s="103"/>
      <c r="IWK110" s="102"/>
      <c r="IWL110" s="102"/>
      <c r="IWM110" s="103"/>
      <c r="IWR110" s="102"/>
      <c r="IWS110" s="102"/>
      <c r="IWT110" s="103"/>
      <c r="IWY110" s="102"/>
      <c r="IWZ110" s="102"/>
      <c r="IXA110" s="103"/>
      <c r="IXF110" s="102"/>
      <c r="IXG110" s="102"/>
      <c r="IXH110" s="103"/>
      <c r="IXM110" s="102"/>
      <c r="IXN110" s="102"/>
      <c r="IXO110" s="103"/>
      <c r="IXT110" s="102"/>
      <c r="IXU110" s="102"/>
      <c r="IXV110" s="103"/>
      <c r="IYA110" s="102"/>
      <c r="IYB110" s="102"/>
      <c r="IYC110" s="103"/>
      <c r="IYH110" s="102"/>
      <c r="IYI110" s="102"/>
      <c r="IYJ110" s="103"/>
      <c r="IYO110" s="102"/>
      <c r="IYP110" s="102"/>
      <c r="IYQ110" s="103"/>
      <c r="IYV110" s="102"/>
      <c r="IYW110" s="102"/>
      <c r="IYX110" s="103"/>
      <c r="IZC110" s="102"/>
      <c r="IZD110" s="102"/>
      <c r="IZE110" s="103"/>
      <c r="IZJ110" s="102"/>
      <c r="IZK110" s="102"/>
      <c r="IZL110" s="103"/>
      <c r="IZQ110" s="102"/>
      <c r="IZR110" s="102"/>
      <c r="IZS110" s="103"/>
      <c r="IZX110" s="102"/>
      <c r="IZY110" s="102"/>
      <c r="IZZ110" s="103"/>
      <c r="JAE110" s="102"/>
      <c r="JAF110" s="102"/>
      <c r="JAG110" s="103"/>
      <c r="JAL110" s="102"/>
      <c r="JAM110" s="102"/>
      <c r="JAN110" s="103"/>
      <c r="JAS110" s="102"/>
      <c r="JAT110" s="102"/>
      <c r="JAU110" s="103"/>
      <c r="JAZ110" s="102"/>
      <c r="JBA110" s="102"/>
      <c r="JBB110" s="103"/>
      <c r="JBG110" s="102"/>
      <c r="JBH110" s="102"/>
      <c r="JBI110" s="103"/>
      <c r="JBN110" s="102"/>
      <c r="JBO110" s="102"/>
      <c r="JBP110" s="103"/>
      <c r="JBU110" s="102"/>
      <c r="JBV110" s="102"/>
      <c r="JBW110" s="103"/>
      <c r="JCB110" s="102"/>
      <c r="JCC110" s="102"/>
      <c r="JCD110" s="103"/>
      <c r="JCI110" s="102"/>
      <c r="JCJ110" s="102"/>
      <c r="JCK110" s="103"/>
      <c r="JCP110" s="102"/>
      <c r="JCQ110" s="102"/>
      <c r="JCR110" s="103"/>
      <c r="JCW110" s="102"/>
      <c r="JCX110" s="102"/>
      <c r="JCY110" s="103"/>
      <c r="JDD110" s="102"/>
      <c r="JDE110" s="102"/>
      <c r="JDF110" s="103"/>
      <c r="JDK110" s="102"/>
      <c r="JDL110" s="102"/>
      <c r="JDM110" s="103"/>
      <c r="JDR110" s="102"/>
      <c r="JDS110" s="102"/>
      <c r="JDT110" s="103"/>
      <c r="JDY110" s="102"/>
      <c r="JDZ110" s="102"/>
      <c r="JEA110" s="103"/>
      <c r="JEF110" s="102"/>
      <c r="JEG110" s="102"/>
      <c r="JEH110" s="103"/>
      <c r="JEM110" s="102"/>
      <c r="JEN110" s="102"/>
      <c r="JEO110" s="103"/>
      <c r="JET110" s="102"/>
      <c r="JEU110" s="102"/>
      <c r="JEV110" s="103"/>
      <c r="JFA110" s="102"/>
      <c r="JFB110" s="102"/>
      <c r="JFC110" s="103"/>
      <c r="JFH110" s="102"/>
      <c r="JFI110" s="102"/>
      <c r="JFJ110" s="103"/>
      <c r="JFO110" s="102"/>
      <c r="JFP110" s="102"/>
      <c r="JFQ110" s="103"/>
      <c r="JFV110" s="102"/>
      <c r="JFW110" s="102"/>
      <c r="JFX110" s="103"/>
      <c r="JGC110" s="102"/>
      <c r="JGD110" s="102"/>
      <c r="JGE110" s="103"/>
      <c r="JGJ110" s="102"/>
      <c r="JGK110" s="102"/>
      <c r="JGL110" s="103"/>
      <c r="JGQ110" s="102"/>
      <c r="JGR110" s="102"/>
      <c r="JGS110" s="103"/>
      <c r="JGX110" s="102"/>
      <c r="JGY110" s="102"/>
      <c r="JGZ110" s="103"/>
      <c r="JHE110" s="102"/>
      <c r="JHF110" s="102"/>
      <c r="JHG110" s="103"/>
      <c r="JHL110" s="102"/>
      <c r="JHM110" s="102"/>
      <c r="JHN110" s="103"/>
      <c r="JHS110" s="102"/>
      <c r="JHT110" s="102"/>
      <c r="JHU110" s="103"/>
      <c r="JHZ110" s="102"/>
      <c r="JIA110" s="102"/>
      <c r="JIB110" s="103"/>
      <c r="JIG110" s="102"/>
      <c r="JIH110" s="102"/>
      <c r="JII110" s="103"/>
      <c r="JIN110" s="102"/>
      <c r="JIO110" s="102"/>
      <c r="JIP110" s="103"/>
      <c r="JIU110" s="102"/>
      <c r="JIV110" s="102"/>
      <c r="JIW110" s="103"/>
      <c r="JJB110" s="102"/>
      <c r="JJC110" s="102"/>
      <c r="JJD110" s="103"/>
      <c r="JJI110" s="102"/>
      <c r="JJJ110" s="102"/>
      <c r="JJK110" s="103"/>
      <c r="JJP110" s="102"/>
      <c r="JJQ110" s="102"/>
      <c r="JJR110" s="103"/>
      <c r="JJW110" s="102"/>
      <c r="JJX110" s="102"/>
      <c r="JJY110" s="103"/>
      <c r="JKD110" s="102"/>
      <c r="JKE110" s="102"/>
      <c r="JKF110" s="103"/>
      <c r="JKK110" s="102"/>
      <c r="JKL110" s="102"/>
      <c r="JKM110" s="103"/>
      <c r="JKR110" s="102"/>
      <c r="JKS110" s="102"/>
      <c r="JKT110" s="103"/>
      <c r="JKY110" s="102"/>
      <c r="JKZ110" s="102"/>
      <c r="JLA110" s="103"/>
      <c r="JLF110" s="102"/>
      <c r="JLG110" s="102"/>
      <c r="JLH110" s="103"/>
      <c r="JLM110" s="102"/>
      <c r="JLN110" s="102"/>
      <c r="JLO110" s="103"/>
      <c r="JLT110" s="102"/>
      <c r="JLU110" s="102"/>
      <c r="JLV110" s="103"/>
      <c r="JMA110" s="102"/>
      <c r="JMB110" s="102"/>
      <c r="JMC110" s="103"/>
      <c r="JMH110" s="102"/>
      <c r="JMI110" s="102"/>
      <c r="JMJ110" s="103"/>
      <c r="JMO110" s="102"/>
      <c r="JMP110" s="102"/>
      <c r="JMQ110" s="103"/>
      <c r="JMV110" s="102"/>
      <c r="JMW110" s="102"/>
      <c r="JMX110" s="103"/>
      <c r="JNC110" s="102"/>
      <c r="JND110" s="102"/>
      <c r="JNE110" s="103"/>
      <c r="JNJ110" s="102"/>
      <c r="JNK110" s="102"/>
      <c r="JNL110" s="103"/>
      <c r="JNQ110" s="102"/>
      <c r="JNR110" s="102"/>
      <c r="JNS110" s="103"/>
      <c r="JNX110" s="102"/>
      <c r="JNY110" s="102"/>
      <c r="JNZ110" s="103"/>
      <c r="JOE110" s="102"/>
      <c r="JOF110" s="102"/>
      <c r="JOG110" s="103"/>
      <c r="JOL110" s="102"/>
      <c r="JOM110" s="102"/>
      <c r="JON110" s="103"/>
      <c r="JOS110" s="102"/>
      <c r="JOT110" s="102"/>
      <c r="JOU110" s="103"/>
      <c r="JOZ110" s="102"/>
      <c r="JPA110" s="102"/>
      <c r="JPB110" s="103"/>
      <c r="JPG110" s="102"/>
      <c r="JPH110" s="102"/>
      <c r="JPI110" s="103"/>
      <c r="JPN110" s="102"/>
      <c r="JPO110" s="102"/>
      <c r="JPP110" s="103"/>
      <c r="JPU110" s="102"/>
      <c r="JPV110" s="102"/>
      <c r="JPW110" s="103"/>
      <c r="JQB110" s="102"/>
      <c r="JQC110" s="102"/>
      <c r="JQD110" s="103"/>
      <c r="JQI110" s="102"/>
      <c r="JQJ110" s="102"/>
      <c r="JQK110" s="103"/>
      <c r="JQP110" s="102"/>
      <c r="JQQ110" s="102"/>
      <c r="JQR110" s="103"/>
      <c r="JQW110" s="102"/>
      <c r="JQX110" s="102"/>
      <c r="JQY110" s="103"/>
      <c r="JRD110" s="102"/>
      <c r="JRE110" s="102"/>
      <c r="JRF110" s="103"/>
      <c r="JRK110" s="102"/>
      <c r="JRL110" s="102"/>
      <c r="JRM110" s="103"/>
      <c r="JRR110" s="102"/>
      <c r="JRS110" s="102"/>
      <c r="JRT110" s="103"/>
      <c r="JRY110" s="102"/>
      <c r="JRZ110" s="102"/>
      <c r="JSA110" s="103"/>
      <c r="JSF110" s="102"/>
      <c r="JSG110" s="102"/>
      <c r="JSH110" s="103"/>
      <c r="JSM110" s="102"/>
      <c r="JSN110" s="102"/>
      <c r="JSO110" s="103"/>
      <c r="JST110" s="102"/>
      <c r="JSU110" s="102"/>
      <c r="JSV110" s="103"/>
      <c r="JTA110" s="102"/>
      <c r="JTB110" s="102"/>
      <c r="JTC110" s="103"/>
      <c r="JTH110" s="102"/>
      <c r="JTI110" s="102"/>
      <c r="JTJ110" s="103"/>
      <c r="JTO110" s="102"/>
      <c r="JTP110" s="102"/>
      <c r="JTQ110" s="103"/>
      <c r="JTV110" s="102"/>
      <c r="JTW110" s="102"/>
      <c r="JTX110" s="103"/>
      <c r="JUC110" s="102"/>
      <c r="JUD110" s="102"/>
      <c r="JUE110" s="103"/>
      <c r="JUJ110" s="102"/>
      <c r="JUK110" s="102"/>
      <c r="JUL110" s="103"/>
      <c r="JUQ110" s="102"/>
      <c r="JUR110" s="102"/>
      <c r="JUS110" s="103"/>
      <c r="JUX110" s="102"/>
      <c r="JUY110" s="102"/>
      <c r="JUZ110" s="103"/>
      <c r="JVE110" s="102"/>
      <c r="JVF110" s="102"/>
      <c r="JVG110" s="103"/>
      <c r="JVL110" s="102"/>
      <c r="JVM110" s="102"/>
      <c r="JVN110" s="103"/>
      <c r="JVS110" s="102"/>
      <c r="JVT110" s="102"/>
      <c r="JVU110" s="103"/>
      <c r="JVZ110" s="102"/>
      <c r="JWA110" s="102"/>
      <c r="JWB110" s="103"/>
      <c r="JWG110" s="102"/>
      <c r="JWH110" s="102"/>
      <c r="JWI110" s="103"/>
      <c r="JWN110" s="102"/>
      <c r="JWO110" s="102"/>
      <c r="JWP110" s="103"/>
      <c r="JWU110" s="102"/>
      <c r="JWV110" s="102"/>
      <c r="JWW110" s="103"/>
      <c r="JXB110" s="102"/>
      <c r="JXC110" s="102"/>
      <c r="JXD110" s="103"/>
      <c r="JXI110" s="102"/>
      <c r="JXJ110" s="102"/>
      <c r="JXK110" s="103"/>
      <c r="JXP110" s="102"/>
      <c r="JXQ110" s="102"/>
      <c r="JXR110" s="103"/>
      <c r="JXW110" s="102"/>
      <c r="JXX110" s="102"/>
      <c r="JXY110" s="103"/>
      <c r="JYD110" s="102"/>
      <c r="JYE110" s="102"/>
      <c r="JYF110" s="103"/>
      <c r="JYK110" s="102"/>
      <c r="JYL110" s="102"/>
      <c r="JYM110" s="103"/>
      <c r="JYR110" s="102"/>
      <c r="JYS110" s="102"/>
      <c r="JYT110" s="103"/>
      <c r="JYY110" s="102"/>
      <c r="JYZ110" s="102"/>
      <c r="JZA110" s="103"/>
      <c r="JZF110" s="102"/>
      <c r="JZG110" s="102"/>
      <c r="JZH110" s="103"/>
      <c r="JZM110" s="102"/>
      <c r="JZN110" s="102"/>
      <c r="JZO110" s="103"/>
      <c r="JZT110" s="102"/>
      <c r="JZU110" s="102"/>
      <c r="JZV110" s="103"/>
      <c r="KAA110" s="102"/>
      <c r="KAB110" s="102"/>
      <c r="KAC110" s="103"/>
      <c r="KAH110" s="102"/>
      <c r="KAI110" s="102"/>
      <c r="KAJ110" s="103"/>
      <c r="KAO110" s="102"/>
      <c r="KAP110" s="102"/>
      <c r="KAQ110" s="103"/>
      <c r="KAV110" s="102"/>
      <c r="KAW110" s="102"/>
      <c r="KAX110" s="103"/>
      <c r="KBC110" s="102"/>
      <c r="KBD110" s="102"/>
      <c r="KBE110" s="103"/>
      <c r="KBJ110" s="102"/>
      <c r="KBK110" s="102"/>
      <c r="KBL110" s="103"/>
      <c r="KBQ110" s="102"/>
      <c r="KBR110" s="102"/>
      <c r="KBS110" s="103"/>
      <c r="KBX110" s="102"/>
      <c r="KBY110" s="102"/>
      <c r="KBZ110" s="103"/>
      <c r="KCE110" s="102"/>
      <c r="KCF110" s="102"/>
      <c r="KCG110" s="103"/>
      <c r="KCL110" s="102"/>
      <c r="KCM110" s="102"/>
      <c r="KCN110" s="103"/>
      <c r="KCS110" s="102"/>
      <c r="KCT110" s="102"/>
      <c r="KCU110" s="103"/>
      <c r="KCZ110" s="102"/>
      <c r="KDA110" s="102"/>
      <c r="KDB110" s="103"/>
      <c r="KDG110" s="102"/>
      <c r="KDH110" s="102"/>
      <c r="KDI110" s="103"/>
      <c r="KDN110" s="102"/>
      <c r="KDO110" s="102"/>
      <c r="KDP110" s="103"/>
      <c r="KDU110" s="102"/>
      <c r="KDV110" s="102"/>
      <c r="KDW110" s="103"/>
      <c r="KEB110" s="102"/>
      <c r="KEC110" s="102"/>
      <c r="KED110" s="103"/>
      <c r="KEI110" s="102"/>
      <c r="KEJ110" s="102"/>
      <c r="KEK110" s="103"/>
      <c r="KEP110" s="102"/>
      <c r="KEQ110" s="102"/>
      <c r="KER110" s="103"/>
      <c r="KEW110" s="102"/>
      <c r="KEX110" s="102"/>
      <c r="KEY110" s="103"/>
      <c r="KFD110" s="102"/>
      <c r="KFE110" s="102"/>
      <c r="KFF110" s="103"/>
      <c r="KFK110" s="102"/>
      <c r="KFL110" s="102"/>
      <c r="KFM110" s="103"/>
      <c r="KFR110" s="102"/>
      <c r="KFS110" s="102"/>
      <c r="KFT110" s="103"/>
      <c r="KFY110" s="102"/>
      <c r="KFZ110" s="102"/>
      <c r="KGA110" s="103"/>
      <c r="KGF110" s="102"/>
      <c r="KGG110" s="102"/>
      <c r="KGH110" s="103"/>
      <c r="KGM110" s="102"/>
      <c r="KGN110" s="102"/>
      <c r="KGO110" s="103"/>
      <c r="KGT110" s="102"/>
      <c r="KGU110" s="102"/>
      <c r="KGV110" s="103"/>
      <c r="KHA110" s="102"/>
      <c r="KHB110" s="102"/>
      <c r="KHC110" s="103"/>
      <c r="KHH110" s="102"/>
      <c r="KHI110" s="102"/>
      <c r="KHJ110" s="103"/>
      <c r="KHO110" s="102"/>
      <c r="KHP110" s="102"/>
      <c r="KHQ110" s="103"/>
      <c r="KHV110" s="102"/>
      <c r="KHW110" s="102"/>
      <c r="KHX110" s="103"/>
      <c r="KIC110" s="102"/>
      <c r="KID110" s="102"/>
      <c r="KIE110" s="103"/>
      <c r="KIJ110" s="102"/>
      <c r="KIK110" s="102"/>
      <c r="KIL110" s="103"/>
      <c r="KIQ110" s="102"/>
      <c r="KIR110" s="102"/>
      <c r="KIS110" s="103"/>
      <c r="KIX110" s="102"/>
      <c r="KIY110" s="102"/>
      <c r="KIZ110" s="103"/>
      <c r="KJE110" s="102"/>
      <c r="KJF110" s="102"/>
      <c r="KJG110" s="103"/>
      <c r="KJL110" s="102"/>
      <c r="KJM110" s="102"/>
      <c r="KJN110" s="103"/>
      <c r="KJS110" s="102"/>
      <c r="KJT110" s="102"/>
      <c r="KJU110" s="103"/>
      <c r="KJZ110" s="102"/>
      <c r="KKA110" s="102"/>
      <c r="KKB110" s="103"/>
      <c r="KKG110" s="102"/>
      <c r="KKH110" s="102"/>
      <c r="KKI110" s="103"/>
      <c r="KKN110" s="102"/>
      <c r="KKO110" s="102"/>
      <c r="KKP110" s="103"/>
      <c r="KKU110" s="102"/>
      <c r="KKV110" s="102"/>
      <c r="KKW110" s="103"/>
      <c r="KLB110" s="102"/>
      <c r="KLC110" s="102"/>
      <c r="KLD110" s="103"/>
      <c r="KLI110" s="102"/>
      <c r="KLJ110" s="102"/>
      <c r="KLK110" s="103"/>
      <c r="KLP110" s="102"/>
      <c r="KLQ110" s="102"/>
      <c r="KLR110" s="103"/>
      <c r="KLW110" s="102"/>
      <c r="KLX110" s="102"/>
      <c r="KLY110" s="103"/>
      <c r="KMD110" s="102"/>
      <c r="KME110" s="102"/>
      <c r="KMF110" s="103"/>
      <c r="KMK110" s="102"/>
      <c r="KML110" s="102"/>
      <c r="KMM110" s="103"/>
      <c r="KMR110" s="102"/>
      <c r="KMS110" s="102"/>
      <c r="KMT110" s="103"/>
      <c r="KMY110" s="102"/>
      <c r="KMZ110" s="102"/>
      <c r="KNA110" s="103"/>
      <c r="KNF110" s="102"/>
      <c r="KNG110" s="102"/>
      <c r="KNH110" s="103"/>
      <c r="KNM110" s="102"/>
      <c r="KNN110" s="102"/>
      <c r="KNO110" s="103"/>
      <c r="KNT110" s="102"/>
      <c r="KNU110" s="102"/>
      <c r="KNV110" s="103"/>
      <c r="KOA110" s="102"/>
      <c r="KOB110" s="102"/>
      <c r="KOC110" s="103"/>
      <c r="KOH110" s="102"/>
      <c r="KOI110" s="102"/>
      <c r="KOJ110" s="103"/>
      <c r="KOO110" s="102"/>
      <c r="KOP110" s="102"/>
      <c r="KOQ110" s="103"/>
      <c r="KOV110" s="102"/>
      <c r="KOW110" s="102"/>
      <c r="KOX110" s="103"/>
      <c r="KPC110" s="102"/>
      <c r="KPD110" s="102"/>
      <c r="KPE110" s="103"/>
      <c r="KPJ110" s="102"/>
      <c r="KPK110" s="102"/>
      <c r="KPL110" s="103"/>
      <c r="KPQ110" s="102"/>
      <c r="KPR110" s="102"/>
      <c r="KPS110" s="103"/>
      <c r="KPX110" s="102"/>
      <c r="KPY110" s="102"/>
      <c r="KPZ110" s="103"/>
      <c r="KQE110" s="102"/>
      <c r="KQF110" s="102"/>
      <c r="KQG110" s="103"/>
      <c r="KQL110" s="102"/>
      <c r="KQM110" s="102"/>
      <c r="KQN110" s="103"/>
      <c r="KQS110" s="102"/>
      <c r="KQT110" s="102"/>
      <c r="KQU110" s="103"/>
      <c r="KQZ110" s="102"/>
      <c r="KRA110" s="102"/>
      <c r="KRB110" s="103"/>
      <c r="KRG110" s="102"/>
      <c r="KRH110" s="102"/>
      <c r="KRI110" s="103"/>
      <c r="KRN110" s="102"/>
      <c r="KRO110" s="102"/>
      <c r="KRP110" s="103"/>
      <c r="KRU110" s="102"/>
      <c r="KRV110" s="102"/>
      <c r="KRW110" s="103"/>
      <c r="KSB110" s="102"/>
      <c r="KSC110" s="102"/>
      <c r="KSD110" s="103"/>
      <c r="KSI110" s="102"/>
      <c r="KSJ110" s="102"/>
      <c r="KSK110" s="103"/>
      <c r="KSP110" s="102"/>
      <c r="KSQ110" s="102"/>
      <c r="KSR110" s="103"/>
      <c r="KSW110" s="102"/>
      <c r="KSX110" s="102"/>
      <c r="KSY110" s="103"/>
      <c r="KTD110" s="102"/>
      <c r="KTE110" s="102"/>
      <c r="KTF110" s="103"/>
      <c r="KTK110" s="102"/>
      <c r="KTL110" s="102"/>
      <c r="KTM110" s="103"/>
      <c r="KTR110" s="102"/>
      <c r="KTS110" s="102"/>
      <c r="KTT110" s="103"/>
      <c r="KTY110" s="102"/>
      <c r="KTZ110" s="102"/>
      <c r="KUA110" s="103"/>
      <c r="KUF110" s="102"/>
      <c r="KUG110" s="102"/>
      <c r="KUH110" s="103"/>
      <c r="KUM110" s="102"/>
      <c r="KUN110" s="102"/>
      <c r="KUO110" s="103"/>
      <c r="KUT110" s="102"/>
      <c r="KUU110" s="102"/>
      <c r="KUV110" s="103"/>
      <c r="KVA110" s="102"/>
      <c r="KVB110" s="102"/>
      <c r="KVC110" s="103"/>
      <c r="KVH110" s="102"/>
      <c r="KVI110" s="102"/>
      <c r="KVJ110" s="103"/>
      <c r="KVO110" s="102"/>
      <c r="KVP110" s="102"/>
      <c r="KVQ110" s="103"/>
      <c r="KVV110" s="102"/>
      <c r="KVW110" s="102"/>
      <c r="KVX110" s="103"/>
      <c r="KWC110" s="102"/>
      <c r="KWD110" s="102"/>
      <c r="KWE110" s="103"/>
      <c r="KWJ110" s="102"/>
      <c r="KWK110" s="102"/>
      <c r="KWL110" s="103"/>
      <c r="KWQ110" s="102"/>
      <c r="KWR110" s="102"/>
      <c r="KWS110" s="103"/>
      <c r="KWX110" s="102"/>
      <c r="KWY110" s="102"/>
      <c r="KWZ110" s="103"/>
      <c r="KXE110" s="102"/>
      <c r="KXF110" s="102"/>
      <c r="KXG110" s="103"/>
      <c r="KXL110" s="102"/>
      <c r="KXM110" s="102"/>
      <c r="KXN110" s="103"/>
      <c r="KXS110" s="102"/>
      <c r="KXT110" s="102"/>
      <c r="KXU110" s="103"/>
      <c r="KXZ110" s="102"/>
      <c r="KYA110" s="102"/>
      <c r="KYB110" s="103"/>
      <c r="KYG110" s="102"/>
      <c r="KYH110" s="102"/>
      <c r="KYI110" s="103"/>
      <c r="KYN110" s="102"/>
      <c r="KYO110" s="102"/>
      <c r="KYP110" s="103"/>
      <c r="KYU110" s="102"/>
      <c r="KYV110" s="102"/>
      <c r="KYW110" s="103"/>
      <c r="KZB110" s="102"/>
      <c r="KZC110" s="102"/>
      <c r="KZD110" s="103"/>
      <c r="KZI110" s="102"/>
      <c r="KZJ110" s="102"/>
      <c r="KZK110" s="103"/>
      <c r="KZP110" s="102"/>
      <c r="KZQ110" s="102"/>
      <c r="KZR110" s="103"/>
      <c r="KZW110" s="102"/>
      <c r="KZX110" s="102"/>
      <c r="KZY110" s="103"/>
      <c r="LAD110" s="102"/>
      <c r="LAE110" s="102"/>
      <c r="LAF110" s="103"/>
      <c r="LAK110" s="102"/>
      <c r="LAL110" s="102"/>
      <c r="LAM110" s="103"/>
      <c r="LAR110" s="102"/>
      <c r="LAS110" s="102"/>
      <c r="LAT110" s="103"/>
      <c r="LAY110" s="102"/>
      <c r="LAZ110" s="102"/>
      <c r="LBA110" s="103"/>
      <c r="LBF110" s="102"/>
      <c r="LBG110" s="102"/>
      <c r="LBH110" s="103"/>
      <c r="LBM110" s="102"/>
      <c r="LBN110" s="102"/>
      <c r="LBO110" s="103"/>
      <c r="LBT110" s="102"/>
      <c r="LBU110" s="102"/>
      <c r="LBV110" s="103"/>
      <c r="LCA110" s="102"/>
      <c r="LCB110" s="102"/>
      <c r="LCC110" s="103"/>
      <c r="LCH110" s="102"/>
      <c r="LCI110" s="102"/>
      <c r="LCJ110" s="103"/>
      <c r="LCO110" s="102"/>
      <c r="LCP110" s="102"/>
      <c r="LCQ110" s="103"/>
      <c r="LCV110" s="102"/>
      <c r="LCW110" s="102"/>
      <c r="LCX110" s="103"/>
      <c r="LDC110" s="102"/>
      <c r="LDD110" s="102"/>
      <c r="LDE110" s="103"/>
      <c r="LDJ110" s="102"/>
      <c r="LDK110" s="102"/>
      <c r="LDL110" s="103"/>
      <c r="LDQ110" s="102"/>
      <c r="LDR110" s="102"/>
      <c r="LDS110" s="103"/>
      <c r="LDX110" s="102"/>
      <c r="LDY110" s="102"/>
      <c r="LDZ110" s="103"/>
      <c r="LEE110" s="102"/>
      <c r="LEF110" s="102"/>
      <c r="LEG110" s="103"/>
      <c r="LEL110" s="102"/>
      <c r="LEM110" s="102"/>
      <c r="LEN110" s="103"/>
      <c r="LES110" s="102"/>
      <c r="LET110" s="102"/>
      <c r="LEU110" s="103"/>
      <c r="LEZ110" s="102"/>
      <c r="LFA110" s="102"/>
      <c r="LFB110" s="103"/>
      <c r="LFG110" s="102"/>
      <c r="LFH110" s="102"/>
      <c r="LFI110" s="103"/>
      <c r="LFN110" s="102"/>
      <c r="LFO110" s="102"/>
      <c r="LFP110" s="103"/>
      <c r="LFU110" s="102"/>
      <c r="LFV110" s="102"/>
      <c r="LFW110" s="103"/>
      <c r="LGB110" s="102"/>
      <c r="LGC110" s="102"/>
      <c r="LGD110" s="103"/>
      <c r="LGI110" s="102"/>
      <c r="LGJ110" s="102"/>
      <c r="LGK110" s="103"/>
      <c r="LGP110" s="102"/>
      <c r="LGQ110" s="102"/>
      <c r="LGR110" s="103"/>
      <c r="LGW110" s="102"/>
      <c r="LGX110" s="102"/>
      <c r="LGY110" s="103"/>
      <c r="LHD110" s="102"/>
      <c r="LHE110" s="102"/>
      <c r="LHF110" s="103"/>
      <c r="LHK110" s="102"/>
      <c r="LHL110" s="102"/>
      <c r="LHM110" s="103"/>
      <c r="LHR110" s="102"/>
      <c r="LHS110" s="102"/>
      <c r="LHT110" s="103"/>
      <c r="LHY110" s="102"/>
      <c r="LHZ110" s="102"/>
      <c r="LIA110" s="103"/>
      <c r="LIF110" s="102"/>
      <c r="LIG110" s="102"/>
      <c r="LIH110" s="103"/>
      <c r="LIM110" s="102"/>
      <c r="LIN110" s="102"/>
      <c r="LIO110" s="103"/>
      <c r="LIT110" s="102"/>
      <c r="LIU110" s="102"/>
      <c r="LIV110" s="103"/>
      <c r="LJA110" s="102"/>
      <c r="LJB110" s="102"/>
      <c r="LJC110" s="103"/>
      <c r="LJH110" s="102"/>
      <c r="LJI110" s="102"/>
      <c r="LJJ110" s="103"/>
      <c r="LJO110" s="102"/>
      <c r="LJP110" s="102"/>
      <c r="LJQ110" s="103"/>
      <c r="LJV110" s="102"/>
      <c r="LJW110" s="102"/>
      <c r="LJX110" s="103"/>
      <c r="LKC110" s="102"/>
      <c r="LKD110" s="102"/>
      <c r="LKE110" s="103"/>
      <c r="LKJ110" s="102"/>
      <c r="LKK110" s="102"/>
      <c r="LKL110" s="103"/>
      <c r="LKQ110" s="102"/>
      <c r="LKR110" s="102"/>
      <c r="LKS110" s="103"/>
      <c r="LKX110" s="102"/>
      <c r="LKY110" s="102"/>
      <c r="LKZ110" s="103"/>
      <c r="LLE110" s="102"/>
      <c r="LLF110" s="102"/>
      <c r="LLG110" s="103"/>
      <c r="LLL110" s="102"/>
      <c r="LLM110" s="102"/>
      <c r="LLN110" s="103"/>
      <c r="LLS110" s="102"/>
      <c r="LLT110" s="102"/>
      <c r="LLU110" s="103"/>
      <c r="LLZ110" s="102"/>
      <c r="LMA110" s="102"/>
      <c r="LMB110" s="103"/>
      <c r="LMG110" s="102"/>
      <c r="LMH110" s="102"/>
      <c r="LMI110" s="103"/>
      <c r="LMN110" s="102"/>
      <c r="LMO110" s="102"/>
      <c r="LMP110" s="103"/>
      <c r="LMU110" s="102"/>
      <c r="LMV110" s="102"/>
      <c r="LMW110" s="103"/>
      <c r="LNB110" s="102"/>
      <c r="LNC110" s="102"/>
      <c r="LND110" s="103"/>
      <c r="LNI110" s="102"/>
      <c r="LNJ110" s="102"/>
      <c r="LNK110" s="103"/>
      <c r="LNP110" s="102"/>
      <c r="LNQ110" s="102"/>
      <c r="LNR110" s="103"/>
      <c r="LNW110" s="102"/>
      <c r="LNX110" s="102"/>
      <c r="LNY110" s="103"/>
      <c r="LOD110" s="102"/>
      <c r="LOE110" s="102"/>
      <c r="LOF110" s="103"/>
      <c r="LOK110" s="102"/>
      <c r="LOL110" s="102"/>
      <c r="LOM110" s="103"/>
      <c r="LOR110" s="102"/>
      <c r="LOS110" s="102"/>
      <c r="LOT110" s="103"/>
      <c r="LOY110" s="102"/>
      <c r="LOZ110" s="102"/>
      <c r="LPA110" s="103"/>
      <c r="LPF110" s="102"/>
      <c r="LPG110" s="102"/>
      <c r="LPH110" s="103"/>
      <c r="LPM110" s="102"/>
      <c r="LPN110" s="102"/>
      <c r="LPO110" s="103"/>
      <c r="LPT110" s="102"/>
      <c r="LPU110" s="102"/>
      <c r="LPV110" s="103"/>
      <c r="LQA110" s="102"/>
      <c r="LQB110" s="102"/>
      <c r="LQC110" s="103"/>
      <c r="LQH110" s="102"/>
      <c r="LQI110" s="102"/>
      <c r="LQJ110" s="103"/>
      <c r="LQO110" s="102"/>
      <c r="LQP110" s="102"/>
      <c r="LQQ110" s="103"/>
      <c r="LQV110" s="102"/>
      <c r="LQW110" s="102"/>
      <c r="LQX110" s="103"/>
      <c r="LRC110" s="102"/>
      <c r="LRD110" s="102"/>
      <c r="LRE110" s="103"/>
      <c r="LRJ110" s="102"/>
      <c r="LRK110" s="102"/>
      <c r="LRL110" s="103"/>
      <c r="LRQ110" s="102"/>
      <c r="LRR110" s="102"/>
      <c r="LRS110" s="103"/>
      <c r="LRX110" s="102"/>
      <c r="LRY110" s="102"/>
      <c r="LRZ110" s="103"/>
      <c r="LSE110" s="102"/>
      <c r="LSF110" s="102"/>
      <c r="LSG110" s="103"/>
      <c r="LSL110" s="102"/>
      <c r="LSM110" s="102"/>
      <c r="LSN110" s="103"/>
      <c r="LSS110" s="102"/>
      <c r="LST110" s="102"/>
      <c r="LSU110" s="103"/>
      <c r="LSZ110" s="102"/>
      <c r="LTA110" s="102"/>
      <c r="LTB110" s="103"/>
      <c r="LTG110" s="102"/>
      <c r="LTH110" s="102"/>
      <c r="LTI110" s="103"/>
      <c r="LTN110" s="102"/>
      <c r="LTO110" s="102"/>
      <c r="LTP110" s="103"/>
      <c r="LTU110" s="102"/>
      <c r="LTV110" s="102"/>
      <c r="LTW110" s="103"/>
      <c r="LUB110" s="102"/>
      <c r="LUC110" s="102"/>
      <c r="LUD110" s="103"/>
      <c r="LUI110" s="102"/>
      <c r="LUJ110" s="102"/>
      <c r="LUK110" s="103"/>
      <c r="LUP110" s="102"/>
      <c r="LUQ110" s="102"/>
      <c r="LUR110" s="103"/>
      <c r="LUW110" s="102"/>
      <c r="LUX110" s="102"/>
      <c r="LUY110" s="103"/>
      <c r="LVD110" s="102"/>
      <c r="LVE110" s="102"/>
      <c r="LVF110" s="103"/>
      <c r="LVK110" s="102"/>
      <c r="LVL110" s="102"/>
      <c r="LVM110" s="103"/>
      <c r="LVR110" s="102"/>
      <c r="LVS110" s="102"/>
      <c r="LVT110" s="103"/>
      <c r="LVY110" s="102"/>
      <c r="LVZ110" s="102"/>
      <c r="LWA110" s="103"/>
      <c r="LWF110" s="102"/>
      <c r="LWG110" s="102"/>
      <c r="LWH110" s="103"/>
      <c r="LWM110" s="102"/>
      <c r="LWN110" s="102"/>
      <c r="LWO110" s="103"/>
      <c r="LWT110" s="102"/>
      <c r="LWU110" s="102"/>
      <c r="LWV110" s="103"/>
      <c r="LXA110" s="102"/>
      <c r="LXB110" s="102"/>
      <c r="LXC110" s="103"/>
      <c r="LXH110" s="102"/>
      <c r="LXI110" s="102"/>
      <c r="LXJ110" s="103"/>
      <c r="LXO110" s="102"/>
      <c r="LXP110" s="102"/>
      <c r="LXQ110" s="103"/>
      <c r="LXV110" s="102"/>
      <c r="LXW110" s="102"/>
      <c r="LXX110" s="103"/>
      <c r="LYC110" s="102"/>
      <c r="LYD110" s="102"/>
      <c r="LYE110" s="103"/>
      <c r="LYJ110" s="102"/>
      <c r="LYK110" s="102"/>
      <c r="LYL110" s="103"/>
      <c r="LYQ110" s="102"/>
      <c r="LYR110" s="102"/>
      <c r="LYS110" s="103"/>
      <c r="LYX110" s="102"/>
      <c r="LYY110" s="102"/>
      <c r="LYZ110" s="103"/>
      <c r="LZE110" s="102"/>
      <c r="LZF110" s="102"/>
      <c r="LZG110" s="103"/>
      <c r="LZL110" s="102"/>
      <c r="LZM110" s="102"/>
      <c r="LZN110" s="103"/>
      <c r="LZS110" s="102"/>
      <c r="LZT110" s="102"/>
      <c r="LZU110" s="103"/>
      <c r="LZZ110" s="102"/>
      <c r="MAA110" s="102"/>
      <c r="MAB110" s="103"/>
      <c r="MAG110" s="102"/>
      <c r="MAH110" s="102"/>
      <c r="MAI110" s="103"/>
      <c r="MAN110" s="102"/>
      <c r="MAO110" s="102"/>
      <c r="MAP110" s="103"/>
      <c r="MAU110" s="102"/>
      <c r="MAV110" s="102"/>
      <c r="MAW110" s="103"/>
      <c r="MBB110" s="102"/>
      <c r="MBC110" s="102"/>
      <c r="MBD110" s="103"/>
      <c r="MBI110" s="102"/>
      <c r="MBJ110" s="102"/>
      <c r="MBK110" s="103"/>
      <c r="MBP110" s="102"/>
      <c r="MBQ110" s="102"/>
      <c r="MBR110" s="103"/>
      <c r="MBW110" s="102"/>
      <c r="MBX110" s="102"/>
      <c r="MBY110" s="103"/>
      <c r="MCD110" s="102"/>
      <c r="MCE110" s="102"/>
      <c r="MCF110" s="103"/>
      <c r="MCK110" s="102"/>
      <c r="MCL110" s="102"/>
      <c r="MCM110" s="103"/>
      <c r="MCR110" s="102"/>
      <c r="MCS110" s="102"/>
      <c r="MCT110" s="103"/>
      <c r="MCY110" s="102"/>
      <c r="MCZ110" s="102"/>
      <c r="MDA110" s="103"/>
      <c r="MDF110" s="102"/>
      <c r="MDG110" s="102"/>
      <c r="MDH110" s="103"/>
      <c r="MDM110" s="102"/>
      <c r="MDN110" s="102"/>
      <c r="MDO110" s="103"/>
      <c r="MDT110" s="102"/>
      <c r="MDU110" s="102"/>
      <c r="MDV110" s="103"/>
      <c r="MEA110" s="102"/>
      <c r="MEB110" s="102"/>
      <c r="MEC110" s="103"/>
      <c r="MEH110" s="102"/>
      <c r="MEI110" s="102"/>
      <c r="MEJ110" s="103"/>
      <c r="MEO110" s="102"/>
      <c r="MEP110" s="102"/>
      <c r="MEQ110" s="103"/>
      <c r="MEV110" s="102"/>
      <c r="MEW110" s="102"/>
      <c r="MEX110" s="103"/>
      <c r="MFC110" s="102"/>
      <c r="MFD110" s="102"/>
      <c r="MFE110" s="103"/>
      <c r="MFJ110" s="102"/>
      <c r="MFK110" s="102"/>
      <c r="MFL110" s="103"/>
      <c r="MFQ110" s="102"/>
      <c r="MFR110" s="102"/>
      <c r="MFS110" s="103"/>
      <c r="MFX110" s="102"/>
      <c r="MFY110" s="102"/>
      <c r="MFZ110" s="103"/>
      <c r="MGE110" s="102"/>
      <c r="MGF110" s="102"/>
      <c r="MGG110" s="103"/>
      <c r="MGL110" s="102"/>
      <c r="MGM110" s="102"/>
      <c r="MGN110" s="103"/>
      <c r="MGS110" s="102"/>
      <c r="MGT110" s="102"/>
      <c r="MGU110" s="103"/>
      <c r="MGZ110" s="102"/>
      <c r="MHA110" s="102"/>
      <c r="MHB110" s="103"/>
      <c r="MHG110" s="102"/>
      <c r="MHH110" s="102"/>
      <c r="MHI110" s="103"/>
      <c r="MHN110" s="102"/>
      <c r="MHO110" s="102"/>
      <c r="MHP110" s="103"/>
      <c r="MHU110" s="102"/>
      <c r="MHV110" s="102"/>
      <c r="MHW110" s="103"/>
      <c r="MIB110" s="102"/>
      <c r="MIC110" s="102"/>
      <c r="MID110" s="103"/>
      <c r="MII110" s="102"/>
      <c r="MIJ110" s="102"/>
      <c r="MIK110" s="103"/>
      <c r="MIP110" s="102"/>
      <c r="MIQ110" s="102"/>
      <c r="MIR110" s="103"/>
      <c r="MIW110" s="102"/>
      <c r="MIX110" s="102"/>
      <c r="MIY110" s="103"/>
      <c r="MJD110" s="102"/>
      <c r="MJE110" s="102"/>
      <c r="MJF110" s="103"/>
      <c r="MJK110" s="102"/>
      <c r="MJL110" s="102"/>
      <c r="MJM110" s="103"/>
      <c r="MJR110" s="102"/>
      <c r="MJS110" s="102"/>
      <c r="MJT110" s="103"/>
      <c r="MJY110" s="102"/>
      <c r="MJZ110" s="102"/>
      <c r="MKA110" s="103"/>
      <c r="MKF110" s="102"/>
      <c r="MKG110" s="102"/>
      <c r="MKH110" s="103"/>
      <c r="MKM110" s="102"/>
      <c r="MKN110" s="102"/>
      <c r="MKO110" s="103"/>
      <c r="MKT110" s="102"/>
      <c r="MKU110" s="102"/>
      <c r="MKV110" s="103"/>
      <c r="MLA110" s="102"/>
      <c r="MLB110" s="102"/>
      <c r="MLC110" s="103"/>
      <c r="MLH110" s="102"/>
      <c r="MLI110" s="102"/>
      <c r="MLJ110" s="103"/>
      <c r="MLO110" s="102"/>
      <c r="MLP110" s="102"/>
      <c r="MLQ110" s="103"/>
      <c r="MLV110" s="102"/>
      <c r="MLW110" s="102"/>
      <c r="MLX110" s="103"/>
      <c r="MMC110" s="102"/>
      <c r="MMD110" s="102"/>
      <c r="MME110" s="103"/>
      <c r="MMJ110" s="102"/>
      <c r="MMK110" s="102"/>
      <c r="MML110" s="103"/>
      <c r="MMQ110" s="102"/>
      <c r="MMR110" s="102"/>
      <c r="MMS110" s="103"/>
      <c r="MMX110" s="102"/>
      <c r="MMY110" s="102"/>
      <c r="MMZ110" s="103"/>
      <c r="MNE110" s="102"/>
      <c r="MNF110" s="102"/>
      <c r="MNG110" s="103"/>
      <c r="MNL110" s="102"/>
      <c r="MNM110" s="102"/>
      <c r="MNN110" s="103"/>
      <c r="MNS110" s="102"/>
      <c r="MNT110" s="102"/>
      <c r="MNU110" s="103"/>
      <c r="MNZ110" s="102"/>
      <c r="MOA110" s="102"/>
      <c r="MOB110" s="103"/>
      <c r="MOG110" s="102"/>
      <c r="MOH110" s="102"/>
      <c r="MOI110" s="103"/>
      <c r="MON110" s="102"/>
      <c r="MOO110" s="102"/>
      <c r="MOP110" s="103"/>
      <c r="MOU110" s="102"/>
      <c r="MOV110" s="102"/>
      <c r="MOW110" s="103"/>
      <c r="MPB110" s="102"/>
      <c r="MPC110" s="102"/>
      <c r="MPD110" s="103"/>
      <c r="MPI110" s="102"/>
      <c r="MPJ110" s="102"/>
      <c r="MPK110" s="103"/>
      <c r="MPP110" s="102"/>
      <c r="MPQ110" s="102"/>
      <c r="MPR110" s="103"/>
      <c r="MPW110" s="102"/>
      <c r="MPX110" s="102"/>
      <c r="MPY110" s="103"/>
      <c r="MQD110" s="102"/>
      <c r="MQE110" s="102"/>
      <c r="MQF110" s="103"/>
      <c r="MQK110" s="102"/>
      <c r="MQL110" s="102"/>
      <c r="MQM110" s="103"/>
      <c r="MQR110" s="102"/>
      <c r="MQS110" s="102"/>
      <c r="MQT110" s="103"/>
      <c r="MQY110" s="102"/>
      <c r="MQZ110" s="102"/>
      <c r="MRA110" s="103"/>
      <c r="MRF110" s="102"/>
      <c r="MRG110" s="102"/>
      <c r="MRH110" s="103"/>
      <c r="MRM110" s="102"/>
      <c r="MRN110" s="102"/>
      <c r="MRO110" s="103"/>
      <c r="MRT110" s="102"/>
      <c r="MRU110" s="102"/>
      <c r="MRV110" s="103"/>
      <c r="MSA110" s="102"/>
      <c r="MSB110" s="102"/>
      <c r="MSC110" s="103"/>
      <c r="MSH110" s="102"/>
      <c r="MSI110" s="102"/>
      <c r="MSJ110" s="103"/>
      <c r="MSO110" s="102"/>
      <c r="MSP110" s="102"/>
      <c r="MSQ110" s="103"/>
      <c r="MSV110" s="102"/>
      <c r="MSW110" s="102"/>
      <c r="MSX110" s="103"/>
      <c r="MTC110" s="102"/>
      <c r="MTD110" s="102"/>
      <c r="MTE110" s="103"/>
      <c r="MTJ110" s="102"/>
      <c r="MTK110" s="102"/>
      <c r="MTL110" s="103"/>
      <c r="MTQ110" s="102"/>
      <c r="MTR110" s="102"/>
      <c r="MTS110" s="103"/>
      <c r="MTX110" s="102"/>
      <c r="MTY110" s="102"/>
      <c r="MTZ110" s="103"/>
      <c r="MUE110" s="102"/>
      <c r="MUF110" s="102"/>
      <c r="MUG110" s="103"/>
      <c r="MUL110" s="102"/>
      <c r="MUM110" s="102"/>
      <c r="MUN110" s="103"/>
      <c r="MUS110" s="102"/>
      <c r="MUT110" s="102"/>
      <c r="MUU110" s="103"/>
      <c r="MUZ110" s="102"/>
      <c r="MVA110" s="102"/>
      <c r="MVB110" s="103"/>
      <c r="MVG110" s="102"/>
      <c r="MVH110" s="102"/>
      <c r="MVI110" s="103"/>
      <c r="MVN110" s="102"/>
      <c r="MVO110" s="102"/>
      <c r="MVP110" s="103"/>
      <c r="MVU110" s="102"/>
      <c r="MVV110" s="102"/>
      <c r="MVW110" s="103"/>
      <c r="MWB110" s="102"/>
      <c r="MWC110" s="102"/>
      <c r="MWD110" s="103"/>
      <c r="MWI110" s="102"/>
      <c r="MWJ110" s="102"/>
      <c r="MWK110" s="103"/>
      <c r="MWP110" s="102"/>
      <c r="MWQ110" s="102"/>
      <c r="MWR110" s="103"/>
      <c r="MWW110" s="102"/>
      <c r="MWX110" s="102"/>
      <c r="MWY110" s="103"/>
      <c r="MXD110" s="102"/>
      <c r="MXE110" s="102"/>
      <c r="MXF110" s="103"/>
      <c r="MXK110" s="102"/>
      <c r="MXL110" s="102"/>
      <c r="MXM110" s="103"/>
      <c r="MXR110" s="102"/>
      <c r="MXS110" s="102"/>
      <c r="MXT110" s="103"/>
      <c r="MXY110" s="102"/>
      <c r="MXZ110" s="102"/>
      <c r="MYA110" s="103"/>
      <c r="MYF110" s="102"/>
      <c r="MYG110" s="102"/>
      <c r="MYH110" s="103"/>
      <c r="MYM110" s="102"/>
      <c r="MYN110" s="102"/>
      <c r="MYO110" s="103"/>
      <c r="MYT110" s="102"/>
      <c r="MYU110" s="102"/>
      <c r="MYV110" s="103"/>
      <c r="MZA110" s="102"/>
      <c r="MZB110" s="102"/>
      <c r="MZC110" s="103"/>
      <c r="MZH110" s="102"/>
      <c r="MZI110" s="102"/>
      <c r="MZJ110" s="103"/>
      <c r="MZO110" s="102"/>
      <c r="MZP110" s="102"/>
      <c r="MZQ110" s="103"/>
      <c r="MZV110" s="102"/>
      <c r="MZW110" s="102"/>
      <c r="MZX110" s="103"/>
      <c r="NAC110" s="102"/>
      <c r="NAD110" s="102"/>
      <c r="NAE110" s="103"/>
      <c r="NAJ110" s="102"/>
      <c r="NAK110" s="102"/>
      <c r="NAL110" s="103"/>
      <c r="NAQ110" s="102"/>
      <c r="NAR110" s="102"/>
      <c r="NAS110" s="103"/>
      <c r="NAX110" s="102"/>
      <c r="NAY110" s="102"/>
      <c r="NAZ110" s="103"/>
      <c r="NBE110" s="102"/>
      <c r="NBF110" s="102"/>
      <c r="NBG110" s="103"/>
      <c r="NBL110" s="102"/>
      <c r="NBM110" s="102"/>
      <c r="NBN110" s="103"/>
      <c r="NBS110" s="102"/>
      <c r="NBT110" s="102"/>
      <c r="NBU110" s="103"/>
      <c r="NBZ110" s="102"/>
      <c r="NCA110" s="102"/>
      <c r="NCB110" s="103"/>
      <c r="NCG110" s="102"/>
      <c r="NCH110" s="102"/>
      <c r="NCI110" s="103"/>
      <c r="NCN110" s="102"/>
      <c r="NCO110" s="102"/>
      <c r="NCP110" s="103"/>
      <c r="NCU110" s="102"/>
      <c r="NCV110" s="102"/>
      <c r="NCW110" s="103"/>
      <c r="NDB110" s="102"/>
      <c r="NDC110" s="102"/>
      <c r="NDD110" s="103"/>
      <c r="NDI110" s="102"/>
      <c r="NDJ110" s="102"/>
      <c r="NDK110" s="103"/>
      <c r="NDP110" s="102"/>
      <c r="NDQ110" s="102"/>
      <c r="NDR110" s="103"/>
      <c r="NDW110" s="102"/>
      <c r="NDX110" s="102"/>
      <c r="NDY110" s="103"/>
      <c r="NED110" s="102"/>
      <c r="NEE110" s="102"/>
      <c r="NEF110" s="103"/>
      <c r="NEK110" s="102"/>
      <c r="NEL110" s="102"/>
      <c r="NEM110" s="103"/>
      <c r="NER110" s="102"/>
      <c r="NES110" s="102"/>
      <c r="NET110" s="103"/>
      <c r="NEY110" s="102"/>
      <c r="NEZ110" s="102"/>
      <c r="NFA110" s="103"/>
      <c r="NFF110" s="102"/>
      <c r="NFG110" s="102"/>
      <c r="NFH110" s="103"/>
      <c r="NFM110" s="102"/>
      <c r="NFN110" s="102"/>
      <c r="NFO110" s="103"/>
      <c r="NFT110" s="102"/>
      <c r="NFU110" s="102"/>
      <c r="NFV110" s="103"/>
      <c r="NGA110" s="102"/>
      <c r="NGB110" s="102"/>
      <c r="NGC110" s="103"/>
      <c r="NGH110" s="102"/>
      <c r="NGI110" s="102"/>
      <c r="NGJ110" s="103"/>
      <c r="NGO110" s="102"/>
      <c r="NGP110" s="102"/>
      <c r="NGQ110" s="103"/>
      <c r="NGV110" s="102"/>
      <c r="NGW110" s="102"/>
      <c r="NGX110" s="103"/>
      <c r="NHC110" s="102"/>
      <c r="NHD110" s="102"/>
      <c r="NHE110" s="103"/>
      <c r="NHJ110" s="102"/>
      <c r="NHK110" s="102"/>
      <c r="NHL110" s="103"/>
      <c r="NHQ110" s="102"/>
      <c r="NHR110" s="102"/>
      <c r="NHS110" s="103"/>
      <c r="NHX110" s="102"/>
      <c r="NHY110" s="102"/>
      <c r="NHZ110" s="103"/>
      <c r="NIE110" s="102"/>
      <c r="NIF110" s="102"/>
      <c r="NIG110" s="103"/>
      <c r="NIL110" s="102"/>
      <c r="NIM110" s="102"/>
      <c r="NIN110" s="103"/>
      <c r="NIS110" s="102"/>
      <c r="NIT110" s="102"/>
      <c r="NIU110" s="103"/>
      <c r="NIZ110" s="102"/>
      <c r="NJA110" s="102"/>
      <c r="NJB110" s="103"/>
      <c r="NJG110" s="102"/>
      <c r="NJH110" s="102"/>
      <c r="NJI110" s="103"/>
      <c r="NJN110" s="102"/>
      <c r="NJO110" s="102"/>
      <c r="NJP110" s="103"/>
      <c r="NJU110" s="102"/>
      <c r="NJV110" s="102"/>
      <c r="NJW110" s="103"/>
      <c r="NKB110" s="102"/>
      <c r="NKC110" s="102"/>
      <c r="NKD110" s="103"/>
      <c r="NKI110" s="102"/>
      <c r="NKJ110" s="102"/>
      <c r="NKK110" s="103"/>
      <c r="NKP110" s="102"/>
      <c r="NKQ110" s="102"/>
      <c r="NKR110" s="103"/>
      <c r="NKW110" s="102"/>
      <c r="NKX110" s="102"/>
      <c r="NKY110" s="103"/>
      <c r="NLD110" s="102"/>
      <c r="NLE110" s="102"/>
      <c r="NLF110" s="103"/>
      <c r="NLK110" s="102"/>
      <c r="NLL110" s="102"/>
      <c r="NLM110" s="103"/>
      <c r="NLR110" s="102"/>
      <c r="NLS110" s="102"/>
      <c r="NLT110" s="103"/>
      <c r="NLY110" s="102"/>
      <c r="NLZ110" s="102"/>
      <c r="NMA110" s="103"/>
      <c r="NMF110" s="102"/>
      <c r="NMG110" s="102"/>
      <c r="NMH110" s="103"/>
      <c r="NMM110" s="102"/>
      <c r="NMN110" s="102"/>
      <c r="NMO110" s="103"/>
      <c r="NMT110" s="102"/>
      <c r="NMU110" s="102"/>
      <c r="NMV110" s="103"/>
      <c r="NNA110" s="102"/>
      <c r="NNB110" s="102"/>
      <c r="NNC110" s="103"/>
      <c r="NNH110" s="102"/>
      <c r="NNI110" s="102"/>
      <c r="NNJ110" s="103"/>
      <c r="NNO110" s="102"/>
      <c r="NNP110" s="102"/>
      <c r="NNQ110" s="103"/>
      <c r="NNV110" s="102"/>
      <c r="NNW110" s="102"/>
      <c r="NNX110" s="103"/>
      <c r="NOC110" s="102"/>
      <c r="NOD110" s="102"/>
      <c r="NOE110" s="103"/>
      <c r="NOJ110" s="102"/>
      <c r="NOK110" s="102"/>
      <c r="NOL110" s="103"/>
      <c r="NOQ110" s="102"/>
      <c r="NOR110" s="102"/>
      <c r="NOS110" s="103"/>
      <c r="NOX110" s="102"/>
      <c r="NOY110" s="102"/>
      <c r="NOZ110" s="103"/>
      <c r="NPE110" s="102"/>
      <c r="NPF110" s="102"/>
      <c r="NPG110" s="103"/>
      <c r="NPL110" s="102"/>
      <c r="NPM110" s="102"/>
      <c r="NPN110" s="103"/>
      <c r="NPS110" s="102"/>
      <c r="NPT110" s="102"/>
      <c r="NPU110" s="103"/>
      <c r="NPZ110" s="102"/>
      <c r="NQA110" s="102"/>
      <c r="NQB110" s="103"/>
      <c r="NQG110" s="102"/>
      <c r="NQH110" s="102"/>
      <c r="NQI110" s="103"/>
      <c r="NQN110" s="102"/>
      <c r="NQO110" s="102"/>
      <c r="NQP110" s="103"/>
      <c r="NQU110" s="102"/>
      <c r="NQV110" s="102"/>
      <c r="NQW110" s="103"/>
      <c r="NRB110" s="102"/>
      <c r="NRC110" s="102"/>
      <c r="NRD110" s="103"/>
      <c r="NRI110" s="102"/>
      <c r="NRJ110" s="102"/>
      <c r="NRK110" s="103"/>
      <c r="NRP110" s="102"/>
      <c r="NRQ110" s="102"/>
      <c r="NRR110" s="103"/>
      <c r="NRW110" s="102"/>
      <c r="NRX110" s="102"/>
      <c r="NRY110" s="103"/>
      <c r="NSD110" s="102"/>
      <c r="NSE110" s="102"/>
      <c r="NSF110" s="103"/>
      <c r="NSK110" s="102"/>
      <c r="NSL110" s="102"/>
      <c r="NSM110" s="103"/>
      <c r="NSR110" s="102"/>
      <c r="NSS110" s="102"/>
      <c r="NST110" s="103"/>
      <c r="NSY110" s="102"/>
      <c r="NSZ110" s="102"/>
      <c r="NTA110" s="103"/>
      <c r="NTF110" s="102"/>
      <c r="NTG110" s="102"/>
      <c r="NTH110" s="103"/>
      <c r="NTM110" s="102"/>
      <c r="NTN110" s="102"/>
      <c r="NTO110" s="103"/>
      <c r="NTT110" s="102"/>
      <c r="NTU110" s="102"/>
      <c r="NTV110" s="103"/>
      <c r="NUA110" s="102"/>
      <c r="NUB110" s="102"/>
      <c r="NUC110" s="103"/>
      <c r="NUH110" s="102"/>
      <c r="NUI110" s="102"/>
      <c r="NUJ110" s="103"/>
      <c r="NUO110" s="102"/>
      <c r="NUP110" s="102"/>
      <c r="NUQ110" s="103"/>
      <c r="NUV110" s="102"/>
      <c r="NUW110" s="102"/>
      <c r="NUX110" s="103"/>
      <c r="NVC110" s="102"/>
      <c r="NVD110" s="102"/>
      <c r="NVE110" s="103"/>
      <c r="NVJ110" s="102"/>
      <c r="NVK110" s="102"/>
      <c r="NVL110" s="103"/>
      <c r="NVQ110" s="102"/>
      <c r="NVR110" s="102"/>
      <c r="NVS110" s="103"/>
      <c r="NVX110" s="102"/>
      <c r="NVY110" s="102"/>
      <c r="NVZ110" s="103"/>
      <c r="NWE110" s="102"/>
      <c r="NWF110" s="102"/>
      <c r="NWG110" s="103"/>
      <c r="NWL110" s="102"/>
      <c r="NWM110" s="102"/>
      <c r="NWN110" s="103"/>
      <c r="NWS110" s="102"/>
      <c r="NWT110" s="102"/>
      <c r="NWU110" s="103"/>
      <c r="NWZ110" s="102"/>
      <c r="NXA110" s="102"/>
      <c r="NXB110" s="103"/>
      <c r="NXG110" s="102"/>
      <c r="NXH110" s="102"/>
      <c r="NXI110" s="103"/>
      <c r="NXN110" s="102"/>
      <c r="NXO110" s="102"/>
      <c r="NXP110" s="103"/>
      <c r="NXU110" s="102"/>
      <c r="NXV110" s="102"/>
      <c r="NXW110" s="103"/>
      <c r="NYB110" s="102"/>
      <c r="NYC110" s="102"/>
      <c r="NYD110" s="103"/>
      <c r="NYI110" s="102"/>
      <c r="NYJ110" s="102"/>
      <c r="NYK110" s="103"/>
      <c r="NYP110" s="102"/>
      <c r="NYQ110" s="102"/>
      <c r="NYR110" s="103"/>
      <c r="NYW110" s="102"/>
      <c r="NYX110" s="102"/>
      <c r="NYY110" s="103"/>
      <c r="NZD110" s="102"/>
      <c r="NZE110" s="102"/>
      <c r="NZF110" s="103"/>
      <c r="NZK110" s="102"/>
      <c r="NZL110" s="102"/>
      <c r="NZM110" s="103"/>
      <c r="NZR110" s="102"/>
      <c r="NZS110" s="102"/>
      <c r="NZT110" s="103"/>
      <c r="NZY110" s="102"/>
      <c r="NZZ110" s="102"/>
      <c r="OAA110" s="103"/>
      <c r="OAF110" s="102"/>
      <c r="OAG110" s="102"/>
      <c r="OAH110" s="103"/>
      <c r="OAM110" s="102"/>
      <c r="OAN110" s="102"/>
      <c r="OAO110" s="103"/>
      <c r="OAT110" s="102"/>
      <c r="OAU110" s="102"/>
      <c r="OAV110" s="103"/>
      <c r="OBA110" s="102"/>
      <c r="OBB110" s="102"/>
      <c r="OBC110" s="103"/>
      <c r="OBH110" s="102"/>
      <c r="OBI110" s="102"/>
      <c r="OBJ110" s="103"/>
      <c r="OBO110" s="102"/>
      <c r="OBP110" s="102"/>
      <c r="OBQ110" s="103"/>
      <c r="OBV110" s="102"/>
      <c r="OBW110" s="102"/>
      <c r="OBX110" s="103"/>
      <c r="OCC110" s="102"/>
      <c r="OCD110" s="102"/>
      <c r="OCE110" s="103"/>
      <c r="OCJ110" s="102"/>
      <c r="OCK110" s="102"/>
      <c r="OCL110" s="103"/>
      <c r="OCQ110" s="102"/>
      <c r="OCR110" s="102"/>
      <c r="OCS110" s="103"/>
      <c r="OCX110" s="102"/>
      <c r="OCY110" s="102"/>
      <c r="OCZ110" s="103"/>
      <c r="ODE110" s="102"/>
      <c r="ODF110" s="102"/>
      <c r="ODG110" s="103"/>
      <c r="ODL110" s="102"/>
      <c r="ODM110" s="102"/>
      <c r="ODN110" s="103"/>
      <c r="ODS110" s="102"/>
      <c r="ODT110" s="102"/>
      <c r="ODU110" s="103"/>
      <c r="ODZ110" s="102"/>
      <c r="OEA110" s="102"/>
      <c r="OEB110" s="103"/>
      <c r="OEG110" s="102"/>
      <c r="OEH110" s="102"/>
      <c r="OEI110" s="103"/>
      <c r="OEN110" s="102"/>
      <c r="OEO110" s="102"/>
      <c r="OEP110" s="103"/>
      <c r="OEU110" s="102"/>
      <c r="OEV110" s="102"/>
      <c r="OEW110" s="103"/>
      <c r="OFB110" s="102"/>
      <c r="OFC110" s="102"/>
      <c r="OFD110" s="103"/>
      <c r="OFI110" s="102"/>
      <c r="OFJ110" s="102"/>
      <c r="OFK110" s="103"/>
      <c r="OFP110" s="102"/>
      <c r="OFQ110" s="102"/>
      <c r="OFR110" s="103"/>
      <c r="OFW110" s="102"/>
      <c r="OFX110" s="102"/>
      <c r="OFY110" s="103"/>
      <c r="OGD110" s="102"/>
      <c r="OGE110" s="102"/>
      <c r="OGF110" s="103"/>
      <c r="OGK110" s="102"/>
      <c r="OGL110" s="102"/>
      <c r="OGM110" s="103"/>
      <c r="OGR110" s="102"/>
      <c r="OGS110" s="102"/>
      <c r="OGT110" s="103"/>
      <c r="OGY110" s="102"/>
      <c r="OGZ110" s="102"/>
      <c r="OHA110" s="103"/>
      <c r="OHF110" s="102"/>
      <c r="OHG110" s="102"/>
      <c r="OHH110" s="103"/>
      <c r="OHM110" s="102"/>
      <c r="OHN110" s="102"/>
      <c r="OHO110" s="103"/>
      <c r="OHT110" s="102"/>
      <c r="OHU110" s="102"/>
      <c r="OHV110" s="103"/>
      <c r="OIA110" s="102"/>
      <c r="OIB110" s="102"/>
      <c r="OIC110" s="103"/>
      <c r="OIH110" s="102"/>
      <c r="OII110" s="102"/>
      <c r="OIJ110" s="103"/>
      <c r="OIO110" s="102"/>
      <c r="OIP110" s="102"/>
      <c r="OIQ110" s="103"/>
      <c r="OIV110" s="102"/>
      <c r="OIW110" s="102"/>
      <c r="OIX110" s="103"/>
      <c r="OJC110" s="102"/>
      <c r="OJD110" s="102"/>
      <c r="OJE110" s="103"/>
      <c r="OJJ110" s="102"/>
      <c r="OJK110" s="102"/>
      <c r="OJL110" s="103"/>
      <c r="OJQ110" s="102"/>
      <c r="OJR110" s="102"/>
      <c r="OJS110" s="103"/>
      <c r="OJX110" s="102"/>
      <c r="OJY110" s="102"/>
      <c r="OJZ110" s="103"/>
      <c r="OKE110" s="102"/>
      <c r="OKF110" s="102"/>
      <c r="OKG110" s="103"/>
      <c r="OKL110" s="102"/>
      <c r="OKM110" s="102"/>
      <c r="OKN110" s="103"/>
      <c r="OKS110" s="102"/>
      <c r="OKT110" s="102"/>
      <c r="OKU110" s="103"/>
      <c r="OKZ110" s="102"/>
      <c r="OLA110" s="102"/>
      <c r="OLB110" s="103"/>
      <c r="OLG110" s="102"/>
      <c r="OLH110" s="102"/>
      <c r="OLI110" s="103"/>
      <c r="OLN110" s="102"/>
      <c r="OLO110" s="102"/>
      <c r="OLP110" s="103"/>
      <c r="OLU110" s="102"/>
      <c r="OLV110" s="102"/>
      <c r="OLW110" s="103"/>
      <c r="OMB110" s="102"/>
      <c r="OMC110" s="102"/>
      <c r="OMD110" s="103"/>
      <c r="OMI110" s="102"/>
      <c r="OMJ110" s="102"/>
      <c r="OMK110" s="103"/>
      <c r="OMP110" s="102"/>
      <c r="OMQ110" s="102"/>
      <c r="OMR110" s="103"/>
      <c r="OMW110" s="102"/>
      <c r="OMX110" s="102"/>
      <c r="OMY110" s="103"/>
      <c r="OND110" s="102"/>
      <c r="ONE110" s="102"/>
      <c r="ONF110" s="103"/>
      <c r="ONK110" s="102"/>
      <c r="ONL110" s="102"/>
      <c r="ONM110" s="103"/>
      <c r="ONR110" s="102"/>
      <c r="ONS110" s="102"/>
      <c r="ONT110" s="103"/>
      <c r="ONY110" s="102"/>
      <c r="ONZ110" s="102"/>
      <c r="OOA110" s="103"/>
      <c r="OOF110" s="102"/>
      <c r="OOG110" s="102"/>
      <c r="OOH110" s="103"/>
      <c r="OOM110" s="102"/>
      <c r="OON110" s="102"/>
      <c r="OOO110" s="103"/>
      <c r="OOT110" s="102"/>
      <c r="OOU110" s="102"/>
      <c r="OOV110" s="103"/>
      <c r="OPA110" s="102"/>
      <c r="OPB110" s="102"/>
      <c r="OPC110" s="103"/>
      <c r="OPH110" s="102"/>
      <c r="OPI110" s="102"/>
      <c r="OPJ110" s="103"/>
      <c r="OPO110" s="102"/>
      <c r="OPP110" s="102"/>
      <c r="OPQ110" s="103"/>
      <c r="OPV110" s="102"/>
      <c r="OPW110" s="102"/>
      <c r="OPX110" s="103"/>
      <c r="OQC110" s="102"/>
      <c r="OQD110" s="102"/>
      <c r="OQE110" s="103"/>
      <c r="OQJ110" s="102"/>
      <c r="OQK110" s="102"/>
      <c r="OQL110" s="103"/>
      <c r="OQQ110" s="102"/>
      <c r="OQR110" s="102"/>
      <c r="OQS110" s="103"/>
      <c r="OQX110" s="102"/>
      <c r="OQY110" s="102"/>
      <c r="OQZ110" s="103"/>
      <c r="ORE110" s="102"/>
      <c r="ORF110" s="102"/>
      <c r="ORG110" s="103"/>
      <c r="ORL110" s="102"/>
      <c r="ORM110" s="102"/>
      <c r="ORN110" s="103"/>
      <c r="ORS110" s="102"/>
      <c r="ORT110" s="102"/>
      <c r="ORU110" s="103"/>
      <c r="ORZ110" s="102"/>
      <c r="OSA110" s="102"/>
      <c r="OSB110" s="103"/>
      <c r="OSG110" s="102"/>
      <c r="OSH110" s="102"/>
      <c r="OSI110" s="103"/>
      <c r="OSN110" s="102"/>
      <c r="OSO110" s="102"/>
      <c r="OSP110" s="103"/>
      <c r="OSU110" s="102"/>
      <c r="OSV110" s="102"/>
      <c r="OSW110" s="103"/>
      <c r="OTB110" s="102"/>
      <c r="OTC110" s="102"/>
      <c r="OTD110" s="103"/>
      <c r="OTI110" s="102"/>
      <c r="OTJ110" s="102"/>
      <c r="OTK110" s="103"/>
      <c r="OTP110" s="102"/>
      <c r="OTQ110" s="102"/>
      <c r="OTR110" s="103"/>
      <c r="OTW110" s="102"/>
      <c r="OTX110" s="102"/>
      <c r="OTY110" s="103"/>
      <c r="OUD110" s="102"/>
      <c r="OUE110" s="102"/>
      <c r="OUF110" s="103"/>
      <c r="OUK110" s="102"/>
      <c r="OUL110" s="102"/>
      <c r="OUM110" s="103"/>
      <c r="OUR110" s="102"/>
      <c r="OUS110" s="102"/>
      <c r="OUT110" s="103"/>
      <c r="OUY110" s="102"/>
      <c r="OUZ110" s="102"/>
      <c r="OVA110" s="103"/>
      <c r="OVF110" s="102"/>
      <c r="OVG110" s="102"/>
      <c r="OVH110" s="103"/>
      <c r="OVM110" s="102"/>
      <c r="OVN110" s="102"/>
      <c r="OVO110" s="103"/>
      <c r="OVT110" s="102"/>
      <c r="OVU110" s="102"/>
      <c r="OVV110" s="103"/>
      <c r="OWA110" s="102"/>
      <c r="OWB110" s="102"/>
      <c r="OWC110" s="103"/>
      <c r="OWH110" s="102"/>
      <c r="OWI110" s="102"/>
      <c r="OWJ110" s="103"/>
      <c r="OWO110" s="102"/>
      <c r="OWP110" s="102"/>
      <c r="OWQ110" s="103"/>
      <c r="OWV110" s="102"/>
      <c r="OWW110" s="102"/>
      <c r="OWX110" s="103"/>
      <c r="OXC110" s="102"/>
      <c r="OXD110" s="102"/>
      <c r="OXE110" s="103"/>
      <c r="OXJ110" s="102"/>
      <c r="OXK110" s="102"/>
      <c r="OXL110" s="103"/>
      <c r="OXQ110" s="102"/>
      <c r="OXR110" s="102"/>
      <c r="OXS110" s="103"/>
      <c r="OXX110" s="102"/>
      <c r="OXY110" s="102"/>
      <c r="OXZ110" s="103"/>
      <c r="OYE110" s="102"/>
      <c r="OYF110" s="102"/>
      <c r="OYG110" s="103"/>
      <c r="OYL110" s="102"/>
      <c r="OYM110" s="102"/>
      <c r="OYN110" s="103"/>
      <c r="OYS110" s="102"/>
      <c r="OYT110" s="102"/>
      <c r="OYU110" s="103"/>
      <c r="OYZ110" s="102"/>
      <c r="OZA110" s="102"/>
      <c r="OZB110" s="103"/>
      <c r="OZG110" s="102"/>
      <c r="OZH110" s="102"/>
      <c r="OZI110" s="103"/>
      <c r="OZN110" s="102"/>
      <c r="OZO110" s="102"/>
      <c r="OZP110" s="103"/>
      <c r="OZU110" s="102"/>
      <c r="OZV110" s="102"/>
      <c r="OZW110" s="103"/>
      <c r="PAB110" s="102"/>
      <c r="PAC110" s="102"/>
      <c r="PAD110" s="103"/>
      <c r="PAI110" s="102"/>
      <c r="PAJ110" s="102"/>
      <c r="PAK110" s="103"/>
      <c r="PAP110" s="102"/>
      <c r="PAQ110" s="102"/>
      <c r="PAR110" s="103"/>
      <c r="PAW110" s="102"/>
      <c r="PAX110" s="102"/>
      <c r="PAY110" s="103"/>
      <c r="PBD110" s="102"/>
      <c r="PBE110" s="102"/>
      <c r="PBF110" s="103"/>
      <c r="PBK110" s="102"/>
      <c r="PBL110" s="102"/>
      <c r="PBM110" s="103"/>
      <c r="PBR110" s="102"/>
      <c r="PBS110" s="102"/>
      <c r="PBT110" s="103"/>
      <c r="PBY110" s="102"/>
      <c r="PBZ110" s="102"/>
      <c r="PCA110" s="103"/>
      <c r="PCF110" s="102"/>
      <c r="PCG110" s="102"/>
      <c r="PCH110" s="103"/>
      <c r="PCM110" s="102"/>
      <c r="PCN110" s="102"/>
      <c r="PCO110" s="103"/>
      <c r="PCT110" s="102"/>
      <c r="PCU110" s="102"/>
      <c r="PCV110" s="103"/>
      <c r="PDA110" s="102"/>
      <c r="PDB110" s="102"/>
      <c r="PDC110" s="103"/>
      <c r="PDH110" s="102"/>
      <c r="PDI110" s="102"/>
      <c r="PDJ110" s="103"/>
      <c r="PDO110" s="102"/>
      <c r="PDP110" s="102"/>
      <c r="PDQ110" s="103"/>
      <c r="PDV110" s="102"/>
      <c r="PDW110" s="102"/>
      <c r="PDX110" s="103"/>
      <c r="PEC110" s="102"/>
      <c r="PED110" s="102"/>
      <c r="PEE110" s="103"/>
      <c r="PEJ110" s="102"/>
      <c r="PEK110" s="102"/>
      <c r="PEL110" s="103"/>
      <c r="PEQ110" s="102"/>
      <c r="PER110" s="102"/>
      <c r="PES110" s="103"/>
      <c r="PEX110" s="102"/>
      <c r="PEY110" s="102"/>
      <c r="PEZ110" s="103"/>
      <c r="PFE110" s="102"/>
      <c r="PFF110" s="102"/>
      <c r="PFG110" s="103"/>
      <c r="PFL110" s="102"/>
      <c r="PFM110" s="102"/>
      <c r="PFN110" s="103"/>
      <c r="PFS110" s="102"/>
      <c r="PFT110" s="102"/>
      <c r="PFU110" s="103"/>
      <c r="PFZ110" s="102"/>
      <c r="PGA110" s="102"/>
      <c r="PGB110" s="103"/>
      <c r="PGG110" s="102"/>
      <c r="PGH110" s="102"/>
      <c r="PGI110" s="103"/>
      <c r="PGN110" s="102"/>
      <c r="PGO110" s="102"/>
      <c r="PGP110" s="103"/>
      <c r="PGU110" s="102"/>
      <c r="PGV110" s="102"/>
      <c r="PGW110" s="103"/>
      <c r="PHB110" s="102"/>
      <c r="PHC110" s="102"/>
      <c r="PHD110" s="103"/>
      <c r="PHI110" s="102"/>
      <c r="PHJ110" s="102"/>
      <c r="PHK110" s="103"/>
      <c r="PHP110" s="102"/>
      <c r="PHQ110" s="102"/>
      <c r="PHR110" s="103"/>
      <c r="PHW110" s="102"/>
      <c r="PHX110" s="102"/>
      <c r="PHY110" s="103"/>
      <c r="PID110" s="102"/>
      <c r="PIE110" s="102"/>
      <c r="PIF110" s="103"/>
      <c r="PIK110" s="102"/>
      <c r="PIL110" s="102"/>
      <c r="PIM110" s="103"/>
      <c r="PIR110" s="102"/>
      <c r="PIS110" s="102"/>
      <c r="PIT110" s="103"/>
      <c r="PIY110" s="102"/>
      <c r="PIZ110" s="102"/>
      <c r="PJA110" s="103"/>
      <c r="PJF110" s="102"/>
      <c r="PJG110" s="102"/>
      <c r="PJH110" s="103"/>
      <c r="PJM110" s="102"/>
      <c r="PJN110" s="102"/>
      <c r="PJO110" s="103"/>
      <c r="PJT110" s="102"/>
      <c r="PJU110" s="102"/>
      <c r="PJV110" s="103"/>
      <c r="PKA110" s="102"/>
      <c r="PKB110" s="102"/>
      <c r="PKC110" s="103"/>
      <c r="PKH110" s="102"/>
      <c r="PKI110" s="102"/>
      <c r="PKJ110" s="103"/>
      <c r="PKO110" s="102"/>
      <c r="PKP110" s="102"/>
      <c r="PKQ110" s="103"/>
      <c r="PKV110" s="102"/>
      <c r="PKW110" s="102"/>
      <c r="PKX110" s="103"/>
      <c r="PLC110" s="102"/>
      <c r="PLD110" s="102"/>
      <c r="PLE110" s="103"/>
      <c r="PLJ110" s="102"/>
      <c r="PLK110" s="102"/>
      <c r="PLL110" s="103"/>
      <c r="PLQ110" s="102"/>
      <c r="PLR110" s="102"/>
      <c r="PLS110" s="103"/>
      <c r="PLX110" s="102"/>
      <c r="PLY110" s="102"/>
      <c r="PLZ110" s="103"/>
      <c r="PME110" s="102"/>
      <c r="PMF110" s="102"/>
      <c r="PMG110" s="103"/>
      <c r="PML110" s="102"/>
      <c r="PMM110" s="102"/>
      <c r="PMN110" s="103"/>
      <c r="PMS110" s="102"/>
      <c r="PMT110" s="102"/>
      <c r="PMU110" s="103"/>
      <c r="PMZ110" s="102"/>
      <c r="PNA110" s="102"/>
      <c r="PNB110" s="103"/>
      <c r="PNG110" s="102"/>
      <c r="PNH110" s="102"/>
      <c r="PNI110" s="103"/>
      <c r="PNN110" s="102"/>
      <c r="PNO110" s="102"/>
      <c r="PNP110" s="103"/>
      <c r="PNU110" s="102"/>
      <c r="PNV110" s="102"/>
      <c r="PNW110" s="103"/>
      <c r="POB110" s="102"/>
      <c r="POC110" s="102"/>
      <c r="POD110" s="103"/>
      <c r="POI110" s="102"/>
      <c r="POJ110" s="102"/>
      <c r="POK110" s="103"/>
      <c r="POP110" s="102"/>
      <c r="POQ110" s="102"/>
      <c r="POR110" s="103"/>
      <c r="POW110" s="102"/>
      <c r="POX110" s="102"/>
      <c r="POY110" s="103"/>
      <c r="PPD110" s="102"/>
      <c r="PPE110" s="102"/>
      <c r="PPF110" s="103"/>
      <c r="PPK110" s="102"/>
      <c r="PPL110" s="102"/>
      <c r="PPM110" s="103"/>
      <c r="PPR110" s="102"/>
      <c r="PPS110" s="102"/>
      <c r="PPT110" s="103"/>
      <c r="PPY110" s="102"/>
      <c r="PPZ110" s="102"/>
      <c r="PQA110" s="103"/>
      <c r="PQF110" s="102"/>
      <c r="PQG110" s="102"/>
      <c r="PQH110" s="103"/>
      <c r="PQM110" s="102"/>
      <c r="PQN110" s="102"/>
      <c r="PQO110" s="103"/>
      <c r="PQT110" s="102"/>
      <c r="PQU110" s="102"/>
      <c r="PQV110" s="103"/>
      <c r="PRA110" s="102"/>
      <c r="PRB110" s="102"/>
      <c r="PRC110" s="103"/>
      <c r="PRH110" s="102"/>
      <c r="PRI110" s="102"/>
      <c r="PRJ110" s="103"/>
      <c r="PRO110" s="102"/>
      <c r="PRP110" s="102"/>
      <c r="PRQ110" s="103"/>
      <c r="PRV110" s="102"/>
      <c r="PRW110" s="102"/>
      <c r="PRX110" s="103"/>
      <c r="PSC110" s="102"/>
      <c r="PSD110" s="102"/>
      <c r="PSE110" s="103"/>
      <c r="PSJ110" s="102"/>
      <c r="PSK110" s="102"/>
      <c r="PSL110" s="103"/>
      <c r="PSQ110" s="102"/>
      <c r="PSR110" s="102"/>
      <c r="PSS110" s="103"/>
      <c r="PSX110" s="102"/>
      <c r="PSY110" s="102"/>
      <c r="PSZ110" s="103"/>
      <c r="PTE110" s="102"/>
      <c r="PTF110" s="102"/>
      <c r="PTG110" s="103"/>
      <c r="PTL110" s="102"/>
      <c r="PTM110" s="102"/>
      <c r="PTN110" s="103"/>
      <c r="PTS110" s="102"/>
      <c r="PTT110" s="102"/>
      <c r="PTU110" s="103"/>
      <c r="PTZ110" s="102"/>
      <c r="PUA110" s="102"/>
      <c r="PUB110" s="103"/>
      <c r="PUG110" s="102"/>
      <c r="PUH110" s="102"/>
      <c r="PUI110" s="103"/>
      <c r="PUN110" s="102"/>
      <c r="PUO110" s="102"/>
      <c r="PUP110" s="103"/>
      <c r="PUU110" s="102"/>
      <c r="PUV110" s="102"/>
      <c r="PUW110" s="103"/>
      <c r="PVB110" s="102"/>
      <c r="PVC110" s="102"/>
      <c r="PVD110" s="103"/>
      <c r="PVI110" s="102"/>
      <c r="PVJ110" s="102"/>
      <c r="PVK110" s="103"/>
      <c r="PVP110" s="102"/>
      <c r="PVQ110" s="102"/>
      <c r="PVR110" s="103"/>
      <c r="PVW110" s="102"/>
      <c r="PVX110" s="102"/>
      <c r="PVY110" s="103"/>
      <c r="PWD110" s="102"/>
      <c r="PWE110" s="102"/>
      <c r="PWF110" s="103"/>
      <c r="PWK110" s="102"/>
      <c r="PWL110" s="102"/>
      <c r="PWM110" s="103"/>
      <c r="PWR110" s="102"/>
      <c r="PWS110" s="102"/>
      <c r="PWT110" s="103"/>
      <c r="PWY110" s="102"/>
      <c r="PWZ110" s="102"/>
      <c r="PXA110" s="103"/>
      <c r="PXF110" s="102"/>
      <c r="PXG110" s="102"/>
      <c r="PXH110" s="103"/>
      <c r="PXM110" s="102"/>
      <c r="PXN110" s="102"/>
      <c r="PXO110" s="103"/>
      <c r="PXT110" s="102"/>
      <c r="PXU110" s="102"/>
      <c r="PXV110" s="103"/>
      <c r="PYA110" s="102"/>
      <c r="PYB110" s="102"/>
      <c r="PYC110" s="103"/>
      <c r="PYH110" s="102"/>
      <c r="PYI110" s="102"/>
      <c r="PYJ110" s="103"/>
      <c r="PYO110" s="102"/>
      <c r="PYP110" s="102"/>
      <c r="PYQ110" s="103"/>
      <c r="PYV110" s="102"/>
      <c r="PYW110" s="102"/>
      <c r="PYX110" s="103"/>
      <c r="PZC110" s="102"/>
      <c r="PZD110" s="102"/>
      <c r="PZE110" s="103"/>
      <c r="PZJ110" s="102"/>
      <c r="PZK110" s="102"/>
      <c r="PZL110" s="103"/>
      <c r="PZQ110" s="102"/>
      <c r="PZR110" s="102"/>
      <c r="PZS110" s="103"/>
      <c r="PZX110" s="102"/>
      <c r="PZY110" s="102"/>
      <c r="PZZ110" s="103"/>
      <c r="QAE110" s="102"/>
      <c r="QAF110" s="102"/>
      <c r="QAG110" s="103"/>
      <c r="QAL110" s="102"/>
      <c r="QAM110" s="102"/>
      <c r="QAN110" s="103"/>
      <c r="QAS110" s="102"/>
      <c r="QAT110" s="102"/>
      <c r="QAU110" s="103"/>
      <c r="QAZ110" s="102"/>
      <c r="QBA110" s="102"/>
      <c r="QBB110" s="103"/>
      <c r="QBG110" s="102"/>
      <c r="QBH110" s="102"/>
      <c r="QBI110" s="103"/>
      <c r="QBN110" s="102"/>
      <c r="QBO110" s="102"/>
      <c r="QBP110" s="103"/>
      <c r="QBU110" s="102"/>
      <c r="QBV110" s="102"/>
      <c r="QBW110" s="103"/>
      <c r="QCB110" s="102"/>
      <c r="QCC110" s="102"/>
      <c r="QCD110" s="103"/>
      <c r="QCI110" s="102"/>
      <c r="QCJ110" s="102"/>
      <c r="QCK110" s="103"/>
      <c r="QCP110" s="102"/>
      <c r="QCQ110" s="102"/>
      <c r="QCR110" s="103"/>
      <c r="QCW110" s="102"/>
      <c r="QCX110" s="102"/>
      <c r="QCY110" s="103"/>
      <c r="QDD110" s="102"/>
      <c r="QDE110" s="102"/>
      <c r="QDF110" s="103"/>
      <c r="QDK110" s="102"/>
      <c r="QDL110" s="102"/>
      <c r="QDM110" s="103"/>
      <c r="QDR110" s="102"/>
      <c r="QDS110" s="102"/>
      <c r="QDT110" s="103"/>
      <c r="QDY110" s="102"/>
      <c r="QDZ110" s="102"/>
      <c r="QEA110" s="103"/>
      <c r="QEF110" s="102"/>
      <c r="QEG110" s="102"/>
      <c r="QEH110" s="103"/>
      <c r="QEM110" s="102"/>
      <c r="QEN110" s="102"/>
      <c r="QEO110" s="103"/>
      <c r="QET110" s="102"/>
      <c r="QEU110" s="102"/>
      <c r="QEV110" s="103"/>
      <c r="QFA110" s="102"/>
      <c r="QFB110" s="102"/>
      <c r="QFC110" s="103"/>
      <c r="QFH110" s="102"/>
      <c r="QFI110" s="102"/>
      <c r="QFJ110" s="103"/>
      <c r="QFO110" s="102"/>
      <c r="QFP110" s="102"/>
      <c r="QFQ110" s="103"/>
      <c r="QFV110" s="102"/>
      <c r="QFW110" s="102"/>
      <c r="QFX110" s="103"/>
      <c r="QGC110" s="102"/>
      <c r="QGD110" s="102"/>
      <c r="QGE110" s="103"/>
      <c r="QGJ110" s="102"/>
      <c r="QGK110" s="102"/>
      <c r="QGL110" s="103"/>
      <c r="QGQ110" s="102"/>
      <c r="QGR110" s="102"/>
      <c r="QGS110" s="103"/>
      <c r="QGX110" s="102"/>
      <c r="QGY110" s="102"/>
      <c r="QGZ110" s="103"/>
      <c r="QHE110" s="102"/>
      <c r="QHF110" s="102"/>
      <c r="QHG110" s="103"/>
      <c r="QHL110" s="102"/>
      <c r="QHM110" s="102"/>
      <c r="QHN110" s="103"/>
      <c r="QHS110" s="102"/>
      <c r="QHT110" s="102"/>
      <c r="QHU110" s="103"/>
      <c r="QHZ110" s="102"/>
      <c r="QIA110" s="102"/>
      <c r="QIB110" s="103"/>
      <c r="QIG110" s="102"/>
      <c r="QIH110" s="102"/>
      <c r="QII110" s="103"/>
      <c r="QIN110" s="102"/>
      <c r="QIO110" s="102"/>
      <c r="QIP110" s="103"/>
      <c r="QIU110" s="102"/>
      <c r="QIV110" s="102"/>
      <c r="QIW110" s="103"/>
      <c r="QJB110" s="102"/>
      <c r="QJC110" s="102"/>
      <c r="QJD110" s="103"/>
      <c r="QJI110" s="102"/>
      <c r="QJJ110" s="102"/>
      <c r="QJK110" s="103"/>
      <c r="QJP110" s="102"/>
      <c r="QJQ110" s="102"/>
      <c r="QJR110" s="103"/>
      <c r="QJW110" s="102"/>
      <c r="QJX110" s="102"/>
      <c r="QJY110" s="103"/>
      <c r="QKD110" s="102"/>
      <c r="QKE110" s="102"/>
      <c r="QKF110" s="103"/>
      <c r="QKK110" s="102"/>
      <c r="QKL110" s="102"/>
      <c r="QKM110" s="103"/>
      <c r="QKR110" s="102"/>
      <c r="QKS110" s="102"/>
      <c r="QKT110" s="103"/>
      <c r="QKY110" s="102"/>
      <c r="QKZ110" s="102"/>
      <c r="QLA110" s="103"/>
      <c r="QLF110" s="102"/>
      <c r="QLG110" s="102"/>
      <c r="QLH110" s="103"/>
      <c r="QLM110" s="102"/>
      <c r="QLN110" s="102"/>
      <c r="QLO110" s="103"/>
      <c r="QLT110" s="102"/>
      <c r="QLU110" s="102"/>
      <c r="QLV110" s="103"/>
      <c r="QMA110" s="102"/>
      <c r="QMB110" s="102"/>
      <c r="QMC110" s="103"/>
      <c r="QMH110" s="102"/>
      <c r="QMI110" s="102"/>
      <c r="QMJ110" s="103"/>
      <c r="QMO110" s="102"/>
      <c r="QMP110" s="102"/>
      <c r="QMQ110" s="103"/>
      <c r="QMV110" s="102"/>
      <c r="QMW110" s="102"/>
      <c r="QMX110" s="103"/>
      <c r="QNC110" s="102"/>
      <c r="QND110" s="102"/>
      <c r="QNE110" s="103"/>
      <c r="QNJ110" s="102"/>
      <c r="QNK110" s="102"/>
      <c r="QNL110" s="103"/>
      <c r="QNQ110" s="102"/>
      <c r="QNR110" s="102"/>
      <c r="QNS110" s="103"/>
      <c r="QNX110" s="102"/>
      <c r="QNY110" s="102"/>
      <c r="QNZ110" s="103"/>
      <c r="QOE110" s="102"/>
      <c r="QOF110" s="102"/>
      <c r="QOG110" s="103"/>
      <c r="QOL110" s="102"/>
      <c r="QOM110" s="102"/>
      <c r="QON110" s="103"/>
      <c r="QOS110" s="102"/>
      <c r="QOT110" s="102"/>
      <c r="QOU110" s="103"/>
      <c r="QOZ110" s="102"/>
      <c r="QPA110" s="102"/>
      <c r="QPB110" s="103"/>
      <c r="QPG110" s="102"/>
      <c r="QPH110" s="102"/>
      <c r="QPI110" s="103"/>
      <c r="QPN110" s="102"/>
      <c r="QPO110" s="102"/>
      <c r="QPP110" s="103"/>
      <c r="QPU110" s="102"/>
      <c r="QPV110" s="102"/>
      <c r="QPW110" s="103"/>
      <c r="QQB110" s="102"/>
      <c r="QQC110" s="102"/>
      <c r="QQD110" s="103"/>
      <c r="QQI110" s="102"/>
      <c r="QQJ110" s="102"/>
      <c r="QQK110" s="103"/>
      <c r="QQP110" s="102"/>
      <c r="QQQ110" s="102"/>
      <c r="QQR110" s="103"/>
      <c r="QQW110" s="102"/>
      <c r="QQX110" s="102"/>
      <c r="QQY110" s="103"/>
      <c r="QRD110" s="102"/>
      <c r="QRE110" s="102"/>
      <c r="QRF110" s="103"/>
      <c r="QRK110" s="102"/>
      <c r="QRL110" s="102"/>
      <c r="QRM110" s="103"/>
      <c r="QRR110" s="102"/>
      <c r="QRS110" s="102"/>
      <c r="QRT110" s="103"/>
      <c r="QRY110" s="102"/>
      <c r="QRZ110" s="102"/>
      <c r="QSA110" s="103"/>
      <c r="QSF110" s="102"/>
      <c r="QSG110" s="102"/>
      <c r="QSH110" s="103"/>
      <c r="QSM110" s="102"/>
      <c r="QSN110" s="102"/>
      <c r="QSO110" s="103"/>
      <c r="QST110" s="102"/>
      <c r="QSU110" s="102"/>
      <c r="QSV110" s="103"/>
      <c r="QTA110" s="102"/>
      <c r="QTB110" s="102"/>
      <c r="QTC110" s="103"/>
      <c r="QTH110" s="102"/>
      <c r="QTI110" s="102"/>
      <c r="QTJ110" s="103"/>
      <c r="QTO110" s="102"/>
      <c r="QTP110" s="102"/>
      <c r="QTQ110" s="103"/>
      <c r="QTV110" s="102"/>
      <c r="QTW110" s="102"/>
      <c r="QTX110" s="103"/>
      <c r="QUC110" s="102"/>
      <c r="QUD110" s="102"/>
      <c r="QUE110" s="103"/>
      <c r="QUJ110" s="102"/>
      <c r="QUK110" s="102"/>
      <c r="QUL110" s="103"/>
      <c r="QUQ110" s="102"/>
      <c r="QUR110" s="102"/>
      <c r="QUS110" s="103"/>
      <c r="QUX110" s="102"/>
      <c r="QUY110" s="102"/>
      <c r="QUZ110" s="103"/>
      <c r="QVE110" s="102"/>
      <c r="QVF110" s="102"/>
      <c r="QVG110" s="103"/>
      <c r="QVL110" s="102"/>
      <c r="QVM110" s="102"/>
      <c r="QVN110" s="103"/>
      <c r="QVS110" s="102"/>
      <c r="QVT110" s="102"/>
      <c r="QVU110" s="103"/>
      <c r="QVZ110" s="102"/>
      <c r="QWA110" s="102"/>
      <c r="QWB110" s="103"/>
      <c r="QWG110" s="102"/>
      <c r="QWH110" s="102"/>
      <c r="QWI110" s="103"/>
      <c r="QWN110" s="102"/>
      <c r="QWO110" s="102"/>
      <c r="QWP110" s="103"/>
      <c r="QWU110" s="102"/>
      <c r="QWV110" s="102"/>
      <c r="QWW110" s="103"/>
      <c r="QXB110" s="102"/>
      <c r="QXC110" s="102"/>
      <c r="QXD110" s="103"/>
      <c r="QXI110" s="102"/>
      <c r="QXJ110" s="102"/>
      <c r="QXK110" s="103"/>
      <c r="QXP110" s="102"/>
      <c r="QXQ110" s="102"/>
      <c r="QXR110" s="103"/>
      <c r="QXW110" s="102"/>
      <c r="QXX110" s="102"/>
      <c r="QXY110" s="103"/>
      <c r="QYD110" s="102"/>
      <c r="QYE110" s="102"/>
      <c r="QYF110" s="103"/>
      <c r="QYK110" s="102"/>
      <c r="QYL110" s="102"/>
      <c r="QYM110" s="103"/>
      <c r="QYR110" s="102"/>
      <c r="QYS110" s="102"/>
      <c r="QYT110" s="103"/>
      <c r="QYY110" s="102"/>
      <c r="QYZ110" s="102"/>
      <c r="QZA110" s="103"/>
      <c r="QZF110" s="102"/>
      <c r="QZG110" s="102"/>
      <c r="QZH110" s="103"/>
      <c r="QZM110" s="102"/>
      <c r="QZN110" s="102"/>
      <c r="QZO110" s="103"/>
      <c r="QZT110" s="102"/>
      <c r="QZU110" s="102"/>
      <c r="QZV110" s="103"/>
      <c r="RAA110" s="102"/>
      <c r="RAB110" s="102"/>
      <c r="RAC110" s="103"/>
      <c r="RAH110" s="102"/>
      <c r="RAI110" s="102"/>
      <c r="RAJ110" s="103"/>
      <c r="RAO110" s="102"/>
      <c r="RAP110" s="102"/>
      <c r="RAQ110" s="103"/>
      <c r="RAV110" s="102"/>
      <c r="RAW110" s="102"/>
      <c r="RAX110" s="103"/>
      <c r="RBC110" s="102"/>
      <c r="RBD110" s="102"/>
      <c r="RBE110" s="103"/>
      <c r="RBJ110" s="102"/>
      <c r="RBK110" s="102"/>
      <c r="RBL110" s="103"/>
      <c r="RBQ110" s="102"/>
      <c r="RBR110" s="102"/>
      <c r="RBS110" s="103"/>
      <c r="RBX110" s="102"/>
      <c r="RBY110" s="102"/>
      <c r="RBZ110" s="103"/>
      <c r="RCE110" s="102"/>
      <c r="RCF110" s="102"/>
      <c r="RCG110" s="103"/>
      <c r="RCL110" s="102"/>
      <c r="RCM110" s="102"/>
      <c r="RCN110" s="103"/>
      <c r="RCS110" s="102"/>
      <c r="RCT110" s="102"/>
      <c r="RCU110" s="103"/>
      <c r="RCZ110" s="102"/>
      <c r="RDA110" s="102"/>
      <c r="RDB110" s="103"/>
      <c r="RDG110" s="102"/>
      <c r="RDH110" s="102"/>
      <c r="RDI110" s="103"/>
      <c r="RDN110" s="102"/>
      <c r="RDO110" s="102"/>
      <c r="RDP110" s="103"/>
      <c r="RDU110" s="102"/>
      <c r="RDV110" s="102"/>
      <c r="RDW110" s="103"/>
      <c r="REB110" s="102"/>
      <c r="REC110" s="102"/>
      <c r="RED110" s="103"/>
      <c r="REI110" s="102"/>
      <c r="REJ110" s="102"/>
      <c r="REK110" s="103"/>
      <c r="REP110" s="102"/>
      <c r="REQ110" s="102"/>
      <c r="RER110" s="103"/>
      <c r="REW110" s="102"/>
      <c r="REX110" s="102"/>
      <c r="REY110" s="103"/>
      <c r="RFD110" s="102"/>
      <c r="RFE110" s="102"/>
      <c r="RFF110" s="103"/>
      <c r="RFK110" s="102"/>
      <c r="RFL110" s="102"/>
      <c r="RFM110" s="103"/>
      <c r="RFR110" s="102"/>
      <c r="RFS110" s="102"/>
      <c r="RFT110" s="103"/>
      <c r="RFY110" s="102"/>
      <c r="RFZ110" s="102"/>
      <c r="RGA110" s="103"/>
      <c r="RGF110" s="102"/>
      <c r="RGG110" s="102"/>
      <c r="RGH110" s="103"/>
      <c r="RGM110" s="102"/>
      <c r="RGN110" s="102"/>
      <c r="RGO110" s="103"/>
      <c r="RGT110" s="102"/>
      <c r="RGU110" s="102"/>
      <c r="RGV110" s="103"/>
      <c r="RHA110" s="102"/>
      <c r="RHB110" s="102"/>
      <c r="RHC110" s="103"/>
      <c r="RHH110" s="102"/>
      <c r="RHI110" s="102"/>
      <c r="RHJ110" s="103"/>
      <c r="RHO110" s="102"/>
      <c r="RHP110" s="102"/>
      <c r="RHQ110" s="103"/>
      <c r="RHV110" s="102"/>
      <c r="RHW110" s="102"/>
      <c r="RHX110" s="103"/>
      <c r="RIC110" s="102"/>
      <c r="RID110" s="102"/>
      <c r="RIE110" s="103"/>
      <c r="RIJ110" s="102"/>
      <c r="RIK110" s="102"/>
      <c r="RIL110" s="103"/>
      <c r="RIQ110" s="102"/>
      <c r="RIR110" s="102"/>
      <c r="RIS110" s="103"/>
      <c r="RIX110" s="102"/>
      <c r="RIY110" s="102"/>
      <c r="RIZ110" s="103"/>
      <c r="RJE110" s="102"/>
      <c r="RJF110" s="102"/>
      <c r="RJG110" s="103"/>
      <c r="RJL110" s="102"/>
      <c r="RJM110" s="102"/>
      <c r="RJN110" s="103"/>
      <c r="RJS110" s="102"/>
      <c r="RJT110" s="102"/>
      <c r="RJU110" s="103"/>
      <c r="RJZ110" s="102"/>
      <c r="RKA110" s="102"/>
      <c r="RKB110" s="103"/>
      <c r="RKG110" s="102"/>
      <c r="RKH110" s="102"/>
      <c r="RKI110" s="103"/>
      <c r="RKN110" s="102"/>
      <c r="RKO110" s="102"/>
      <c r="RKP110" s="103"/>
      <c r="RKU110" s="102"/>
      <c r="RKV110" s="102"/>
      <c r="RKW110" s="103"/>
      <c r="RLB110" s="102"/>
      <c r="RLC110" s="102"/>
      <c r="RLD110" s="103"/>
      <c r="RLI110" s="102"/>
      <c r="RLJ110" s="102"/>
      <c r="RLK110" s="103"/>
      <c r="RLP110" s="102"/>
      <c r="RLQ110" s="102"/>
      <c r="RLR110" s="103"/>
      <c r="RLW110" s="102"/>
      <c r="RLX110" s="102"/>
      <c r="RLY110" s="103"/>
      <c r="RMD110" s="102"/>
      <c r="RME110" s="102"/>
      <c r="RMF110" s="103"/>
      <c r="RMK110" s="102"/>
      <c r="RML110" s="102"/>
      <c r="RMM110" s="103"/>
      <c r="RMR110" s="102"/>
      <c r="RMS110" s="102"/>
      <c r="RMT110" s="103"/>
      <c r="RMY110" s="102"/>
      <c r="RMZ110" s="102"/>
      <c r="RNA110" s="103"/>
      <c r="RNF110" s="102"/>
      <c r="RNG110" s="102"/>
      <c r="RNH110" s="103"/>
      <c r="RNM110" s="102"/>
      <c r="RNN110" s="102"/>
      <c r="RNO110" s="103"/>
      <c r="RNT110" s="102"/>
      <c r="RNU110" s="102"/>
      <c r="RNV110" s="103"/>
      <c r="ROA110" s="102"/>
      <c r="ROB110" s="102"/>
      <c r="ROC110" s="103"/>
      <c r="ROH110" s="102"/>
      <c r="ROI110" s="102"/>
      <c r="ROJ110" s="103"/>
      <c r="ROO110" s="102"/>
      <c r="ROP110" s="102"/>
      <c r="ROQ110" s="103"/>
      <c r="ROV110" s="102"/>
      <c r="ROW110" s="102"/>
      <c r="ROX110" s="103"/>
      <c r="RPC110" s="102"/>
      <c r="RPD110" s="102"/>
      <c r="RPE110" s="103"/>
      <c r="RPJ110" s="102"/>
      <c r="RPK110" s="102"/>
      <c r="RPL110" s="103"/>
      <c r="RPQ110" s="102"/>
      <c r="RPR110" s="102"/>
      <c r="RPS110" s="103"/>
      <c r="RPX110" s="102"/>
      <c r="RPY110" s="102"/>
      <c r="RPZ110" s="103"/>
      <c r="RQE110" s="102"/>
      <c r="RQF110" s="102"/>
      <c r="RQG110" s="103"/>
      <c r="RQL110" s="102"/>
      <c r="RQM110" s="102"/>
      <c r="RQN110" s="103"/>
      <c r="RQS110" s="102"/>
      <c r="RQT110" s="102"/>
      <c r="RQU110" s="103"/>
      <c r="RQZ110" s="102"/>
      <c r="RRA110" s="102"/>
      <c r="RRB110" s="103"/>
      <c r="RRG110" s="102"/>
      <c r="RRH110" s="102"/>
      <c r="RRI110" s="103"/>
      <c r="RRN110" s="102"/>
      <c r="RRO110" s="102"/>
      <c r="RRP110" s="103"/>
      <c r="RRU110" s="102"/>
      <c r="RRV110" s="102"/>
      <c r="RRW110" s="103"/>
      <c r="RSB110" s="102"/>
      <c r="RSC110" s="102"/>
      <c r="RSD110" s="103"/>
      <c r="RSI110" s="102"/>
      <c r="RSJ110" s="102"/>
      <c r="RSK110" s="103"/>
      <c r="RSP110" s="102"/>
      <c r="RSQ110" s="102"/>
      <c r="RSR110" s="103"/>
      <c r="RSW110" s="102"/>
      <c r="RSX110" s="102"/>
      <c r="RSY110" s="103"/>
      <c r="RTD110" s="102"/>
      <c r="RTE110" s="102"/>
      <c r="RTF110" s="103"/>
      <c r="RTK110" s="102"/>
      <c r="RTL110" s="102"/>
      <c r="RTM110" s="103"/>
      <c r="RTR110" s="102"/>
      <c r="RTS110" s="102"/>
      <c r="RTT110" s="103"/>
      <c r="RTY110" s="102"/>
      <c r="RTZ110" s="102"/>
      <c r="RUA110" s="103"/>
      <c r="RUF110" s="102"/>
      <c r="RUG110" s="102"/>
      <c r="RUH110" s="103"/>
      <c r="RUM110" s="102"/>
      <c r="RUN110" s="102"/>
      <c r="RUO110" s="103"/>
      <c r="RUT110" s="102"/>
      <c r="RUU110" s="102"/>
      <c r="RUV110" s="103"/>
      <c r="RVA110" s="102"/>
      <c r="RVB110" s="102"/>
      <c r="RVC110" s="103"/>
      <c r="RVH110" s="102"/>
      <c r="RVI110" s="102"/>
      <c r="RVJ110" s="103"/>
      <c r="RVO110" s="102"/>
      <c r="RVP110" s="102"/>
      <c r="RVQ110" s="103"/>
      <c r="RVV110" s="102"/>
      <c r="RVW110" s="102"/>
      <c r="RVX110" s="103"/>
      <c r="RWC110" s="102"/>
      <c r="RWD110" s="102"/>
      <c r="RWE110" s="103"/>
      <c r="RWJ110" s="102"/>
      <c r="RWK110" s="102"/>
      <c r="RWL110" s="103"/>
      <c r="RWQ110" s="102"/>
      <c r="RWR110" s="102"/>
      <c r="RWS110" s="103"/>
      <c r="RWX110" s="102"/>
      <c r="RWY110" s="102"/>
      <c r="RWZ110" s="103"/>
      <c r="RXE110" s="102"/>
      <c r="RXF110" s="102"/>
      <c r="RXG110" s="103"/>
      <c r="RXL110" s="102"/>
      <c r="RXM110" s="102"/>
      <c r="RXN110" s="103"/>
      <c r="RXS110" s="102"/>
      <c r="RXT110" s="102"/>
      <c r="RXU110" s="103"/>
      <c r="RXZ110" s="102"/>
      <c r="RYA110" s="102"/>
      <c r="RYB110" s="103"/>
      <c r="RYG110" s="102"/>
      <c r="RYH110" s="102"/>
      <c r="RYI110" s="103"/>
      <c r="RYN110" s="102"/>
      <c r="RYO110" s="102"/>
      <c r="RYP110" s="103"/>
      <c r="RYU110" s="102"/>
      <c r="RYV110" s="102"/>
      <c r="RYW110" s="103"/>
      <c r="RZB110" s="102"/>
      <c r="RZC110" s="102"/>
      <c r="RZD110" s="103"/>
      <c r="RZI110" s="102"/>
      <c r="RZJ110" s="102"/>
      <c r="RZK110" s="103"/>
      <c r="RZP110" s="102"/>
      <c r="RZQ110" s="102"/>
      <c r="RZR110" s="103"/>
      <c r="RZW110" s="102"/>
      <c r="RZX110" s="102"/>
      <c r="RZY110" s="103"/>
      <c r="SAD110" s="102"/>
      <c r="SAE110" s="102"/>
      <c r="SAF110" s="103"/>
      <c r="SAK110" s="102"/>
      <c r="SAL110" s="102"/>
      <c r="SAM110" s="103"/>
      <c r="SAR110" s="102"/>
      <c r="SAS110" s="102"/>
      <c r="SAT110" s="103"/>
      <c r="SAY110" s="102"/>
      <c r="SAZ110" s="102"/>
      <c r="SBA110" s="103"/>
      <c r="SBF110" s="102"/>
      <c r="SBG110" s="102"/>
      <c r="SBH110" s="103"/>
      <c r="SBM110" s="102"/>
      <c r="SBN110" s="102"/>
      <c r="SBO110" s="103"/>
      <c r="SBT110" s="102"/>
      <c r="SBU110" s="102"/>
      <c r="SBV110" s="103"/>
      <c r="SCA110" s="102"/>
      <c r="SCB110" s="102"/>
      <c r="SCC110" s="103"/>
      <c r="SCH110" s="102"/>
      <c r="SCI110" s="102"/>
      <c r="SCJ110" s="103"/>
      <c r="SCO110" s="102"/>
      <c r="SCP110" s="102"/>
      <c r="SCQ110" s="103"/>
      <c r="SCV110" s="102"/>
      <c r="SCW110" s="102"/>
      <c r="SCX110" s="103"/>
      <c r="SDC110" s="102"/>
      <c r="SDD110" s="102"/>
      <c r="SDE110" s="103"/>
      <c r="SDJ110" s="102"/>
      <c r="SDK110" s="102"/>
      <c r="SDL110" s="103"/>
      <c r="SDQ110" s="102"/>
      <c r="SDR110" s="102"/>
      <c r="SDS110" s="103"/>
      <c r="SDX110" s="102"/>
      <c r="SDY110" s="102"/>
      <c r="SDZ110" s="103"/>
      <c r="SEE110" s="102"/>
      <c r="SEF110" s="102"/>
      <c r="SEG110" s="103"/>
      <c r="SEL110" s="102"/>
      <c r="SEM110" s="102"/>
      <c r="SEN110" s="103"/>
      <c r="SES110" s="102"/>
      <c r="SET110" s="102"/>
      <c r="SEU110" s="103"/>
      <c r="SEZ110" s="102"/>
      <c r="SFA110" s="102"/>
      <c r="SFB110" s="103"/>
      <c r="SFG110" s="102"/>
      <c r="SFH110" s="102"/>
      <c r="SFI110" s="103"/>
      <c r="SFN110" s="102"/>
      <c r="SFO110" s="102"/>
      <c r="SFP110" s="103"/>
      <c r="SFU110" s="102"/>
      <c r="SFV110" s="102"/>
      <c r="SFW110" s="103"/>
      <c r="SGB110" s="102"/>
      <c r="SGC110" s="102"/>
      <c r="SGD110" s="103"/>
      <c r="SGI110" s="102"/>
      <c r="SGJ110" s="102"/>
      <c r="SGK110" s="103"/>
      <c r="SGP110" s="102"/>
      <c r="SGQ110" s="102"/>
      <c r="SGR110" s="103"/>
      <c r="SGW110" s="102"/>
      <c r="SGX110" s="102"/>
      <c r="SGY110" s="103"/>
      <c r="SHD110" s="102"/>
      <c r="SHE110" s="102"/>
      <c r="SHF110" s="103"/>
      <c r="SHK110" s="102"/>
      <c r="SHL110" s="102"/>
      <c r="SHM110" s="103"/>
      <c r="SHR110" s="102"/>
      <c r="SHS110" s="102"/>
      <c r="SHT110" s="103"/>
      <c r="SHY110" s="102"/>
      <c r="SHZ110" s="102"/>
      <c r="SIA110" s="103"/>
      <c r="SIF110" s="102"/>
      <c r="SIG110" s="102"/>
      <c r="SIH110" s="103"/>
      <c r="SIM110" s="102"/>
      <c r="SIN110" s="102"/>
      <c r="SIO110" s="103"/>
      <c r="SIT110" s="102"/>
      <c r="SIU110" s="102"/>
      <c r="SIV110" s="103"/>
      <c r="SJA110" s="102"/>
      <c r="SJB110" s="102"/>
      <c r="SJC110" s="103"/>
      <c r="SJH110" s="102"/>
      <c r="SJI110" s="102"/>
      <c r="SJJ110" s="103"/>
      <c r="SJO110" s="102"/>
      <c r="SJP110" s="102"/>
      <c r="SJQ110" s="103"/>
      <c r="SJV110" s="102"/>
      <c r="SJW110" s="102"/>
      <c r="SJX110" s="103"/>
      <c r="SKC110" s="102"/>
      <c r="SKD110" s="102"/>
      <c r="SKE110" s="103"/>
      <c r="SKJ110" s="102"/>
      <c r="SKK110" s="102"/>
      <c r="SKL110" s="103"/>
      <c r="SKQ110" s="102"/>
      <c r="SKR110" s="102"/>
      <c r="SKS110" s="103"/>
      <c r="SKX110" s="102"/>
      <c r="SKY110" s="102"/>
      <c r="SKZ110" s="103"/>
      <c r="SLE110" s="102"/>
      <c r="SLF110" s="102"/>
      <c r="SLG110" s="103"/>
      <c r="SLL110" s="102"/>
      <c r="SLM110" s="102"/>
      <c r="SLN110" s="103"/>
      <c r="SLS110" s="102"/>
      <c r="SLT110" s="102"/>
      <c r="SLU110" s="103"/>
      <c r="SLZ110" s="102"/>
      <c r="SMA110" s="102"/>
      <c r="SMB110" s="103"/>
      <c r="SMG110" s="102"/>
      <c r="SMH110" s="102"/>
      <c r="SMI110" s="103"/>
      <c r="SMN110" s="102"/>
      <c r="SMO110" s="102"/>
      <c r="SMP110" s="103"/>
      <c r="SMU110" s="102"/>
      <c r="SMV110" s="102"/>
      <c r="SMW110" s="103"/>
      <c r="SNB110" s="102"/>
      <c r="SNC110" s="102"/>
      <c r="SND110" s="103"/>
      <c r="SNI110" s="102"/>
      <c r="SNJ110" s="102"/>
      <c r="SNK110" s="103"/>
      <c r="SNP110" s="102"/>
      <c r="SNQ110" s="102"/>
      <c r="SNR110" s="103"/>
      <c r="SNW110" s="102"/>
      <c r="SNX110" s="102"/>
      <c r="SNY110" s="103"/>
      <c r="SOD110" s="102"/>
      <c r="SOE110" s="102"/>
      <c r="SOF110" s="103"/>
      <c r="SOK110" s="102"/>
      <c r="SOL110" s="102"/>
      <c r="SOM110" s="103"/>
      <c r="SOR110" s="102"/>
      <c r="SOS110" s="102"/>
      <c r="SOT110" s="103"/>
      <c r="SOY110" s="102"/>
      <c r="SOZ110" s="102"/>
      <c r="SPA110" s="103"/>
      <c r="SPF110" s="102"/>
      <c r="SPG110" s="102"/>
      <c r="SPH110" s="103"/>
      <c r="SPM110" s="102"/>
      <c r="SPN110" s="102"/>
      <c r="SPO110" s="103"/>
      <c r="SPT110" s="102"/>
      <c r="SPU110" s="102"/>
      <c r="SPV110" s="103"/>
      <c r="SQA110" s="102"/>
      <c r="SQB110" s="102"/>
      <c r="SQC110" s="103"/>
      <c r="SQH110" s="102"/>
      <c r="SQI110" s="102"/>
      <c r="SQJ110" s="103"/>
      <c r="SQO110" s="102"/>
      <c r="SQP110" s="102"/>
      <c r="SQQ110" s="103"/>
      <c r="SQV110" s="102"/>
      <c r="SQW110" s="102"/>
      <c r="SQX110" s="103"/>
      <c r="SRC110" s="102"/>
      <c r="SRD110" s="102"/>
      <c r="SRE110" s="103"/>
      <c r="SRJ110" s="102"/>
      <c r="SRK110" s="102"/>
      <c r="SRL110" s="103"/>
      <c r="SRQ110" s="102"/>
      <c r="SRR110" s="102"/>
      <c r="SRS110" s="103"/>
      <c r="SRX110" s="102"/>
      <c r="SRY110" s="102"/>
      <c r="SRZ110" s="103"/>
      <c r="SSE110" s="102"/>
      <c r="SSF110" s="102"/>
      <c r="SSG110" s="103"/>
      <c r="SSL110" s="102"/>
      <c r="SSM110" s="102"/>
      <c r="SSN110" s="103"/>
      <c r="SSS110" s="102"/>
      <c r="SST110" s="102"/>
      <c r="SSU110" s="103"/>
      <c r="SSZ110" s="102"/>
      <c r="STA110" s="102"/>
      <c r="STB110" s="103"/>
      <c r="STG110" s="102"/>
      <c r="STH110" s="102"/>
      <c r="STI110" s="103"/>
      <c r="STN110" s="102"/>
      <c r="STO110" s="102"/>
      <c r="STP110" s="103"/>
      <c r="STU110" s="102"/>
      <c r="STV110" s="102"/>
      <c r="STW110" s="103"/>
      <c r="SUB110" s="102"/>
      <c r="SUC110" s="102"/>
      <c r="SUD110" s="103"/>
      <c r="SUI110" s="102"/>
      <c r="SUJ110" s="102"/>
      <c r="SUK110" s="103"/>
      <c r="SUP110" s="102"/>
      <c r="SUQ110" s="102"/>
      <c r="SUR110" s="103"/>
      <c r="SUW110" s="102"/>
      <c r="SUX110" s="102"/>
      <c r="SUY110" s="103"/>
      <c r="SVD110" s="102"/>
      <c r="SVE110" s="102"/>
      <c r="SVF110" s="103"/>
      <c r="SVK110" s="102"/>
      <c r="SVL110" s="102"/>
      <c r="SVM110" s="103"/>
      <c r="SVR110" s="102"/>
      <c r="SVS110" s="102"/>
      <c r="SVT110" s="103"/>
      <c r="SVY110" s="102"/>
      <c r="SVZ110" s="102"/>
      <c r="SWA110" s="103"/>
      <c r="SWF110" s="102"/>
      <c r="SWG110" s="102"/>
      <c r="SWH110" s="103"/>
      <c r="SWM110" s="102"/>
      <c r="SWN110" s="102"/>
      <c r="SWO110" s="103"/>
      <c r="SWT110" s="102"/>
      <c r="SWU110" s="102"/>
      <c r="SWV110" s="103"/>
      <c r="SXA110" s="102"/>
      <c r="SXB110" s="102"/>
      <c r="SXC110" s="103"/>
      <c r="SXH110" s="102"/>
      <c r="SXI110" s="102"/>
      <c r="SXJ110" s="103"/>
      <c r="SXO110" s="102"/>
      <c r="SXP110" s="102"/>
      <c r="SXQ110" s="103"/>
      <c r="SXV110" s="102"/>
      <c r="SXW110" s="102"/>
      <c r="SXX110" s="103"/>
      <c r="SYC110" s="102"/>
      <c r="SYD110" s="102"/>
      <c r="SYE110" s="103"/>
      <c r="SYJ110" s="102"/>
      <c r="SYK110" s="102"/>
      <c r="SYL110" s="103"/>
      <c r="SYQ110" s="102"/>
      <c r="SYR110" s="102"/>
      <c r="SYS110" s="103"/>
      <c r="SYX110" s="102"/>
      <c r="SYY110" s="102"/>
      <c r="SYZ110" s="103"/>
      <c r="SZE110" s="102"/>
      <c r="SZF110" s="102"/>
      <c r="SZG110" s="103"/>
      <c r="SZL110" s="102"/>
      <c r="SZM110" s="102"/>
      <c r="SZN110" s="103"/>
      <c r="SZS110" s="102"/>
      <c r="SZT110" s="102"/>
      <c r="SZU110" s="103"/>
      <c r="SZZ110" s="102"/>
      <c r="TAA110" s="102"/>
      <c r="TAB110" s="103"/>
      <c r="TAG110" s="102"/>
      <c r="TAH110" s="102"/>
      <c r="TAI110" s="103"/>
      <c r="TAN110" s="102"/>
      <c r="TAO110" s="102"/>
      <c r="TAP110" s="103"/>
      <c r="TAU110" s="102"/>
      <c r="TAV110" s="102"/>
      <c r="TAW110" s="103"/>
      <c r="TBB110" s="102"/>
      <c r="TBC110" s="102"/>
      <c r="TBD110" s="103"/>
      <c r="TBI110" s="102"/>
      <c r="TBJ110" s="102"/>
      <c r="TBK110" s="103"/>
      <c r="TBP110" s="102"/>
      <c r="TBQ110" s="102"/>
      <c r="TBR110" s="103"/>
      <c r="TBW110" s="102"/>
      <c r="TBX110" s="102"/>
      <c r="TBY110" s="103"/>
      <c r="TCD110" s="102"/>
      <c r="TCE110" s="102"/>
      <c r="TCF110" s="103"/>
      <c r="TCK110" s="102"/>
      <c r="TCL110" s="102"/>
      <c r="TCM110" s="103"/>
      <c r="TCR110" s="102"/>
      <c r="TCS110" s="102"/>
      <c r="TCT110" s="103"/>
      <c r="TCY110" s="102"/>
      <c r="TCZ110" s="102"/>
      <c r="TDA110" s="103"/>
      <c r="TDF110" s="102"/>
      <c r="TDG110" s="102"/>
      <c r="TDH110" s="103"/>
      <c r="TDM110" s="102"/>
      <c r="TDN110" s="102"/>
      <c r="TDO110" s="103"/>
      <c r="TDT110" s="102"/>
      <c r="TDU110" s="102"/>
      <c r="TDV110" s="103"/>
      <c r="TEA110" s="102"/>
      <c r="TEB110" s="102"/>
      <c r="TEC110" s="103"/>
      <c r="TEH110" s="102"/>
      <c r="TEI110" s="102"/>
      <c r="TEJ110" s="103"/>
      <c r="TEO110" s="102"/>
      <c r="TEP110" s="102"/>
      <c r="TEQ110" s="103"/>
      <c r="TEV110" s="102"/>
      <c r="TEW110" s="102"/>
      <c r="TEX110" s="103"/>
      <c r="TFC110" s="102"/>
      <c r="TFD110" s="102"/>
      <c r="TFE110" s="103"/>
      <c r="TFJ110" s="102"/>
      <c r="TFK110" s="102"/>
      <c r="TFL110" s="103"/>
      <c r="TFQ110" s="102"/>
      <c r="TFR110" s="102"/>
      <c r="TFS110" s="103"/>
      <c r="TFX110" s="102"/>
      <c r="TFY110" s="102"/>
      <c r="TFZ110" s="103"/>
      <c r="TGE110" s="102"/>
      <c r="TGF110" s="102"/>
      <c r="TGG110" s="103"/>
      <c r="TGL110" s="102"/>
      <c r="TGM110" s="102"/>
      <c r="TGN110" s="103"/>
      <c r="TGS110" s="102"/>
      <c r="TGT110" s="102"/>
      <c r="TGU110" s="103"/>
      <c r="TGZ110" s="102"/>
      <c r="THA110" s="102"/>
      <c r="THB110" s="103"/>
      <c r="THG110" s="102"/>
      <c r="THH110" s="102"/>
      <c r="THI110" s="103"/>
      <c r="THN110" s="102"/>
      <c r="THO110" s="102"/>
      <c r="THP110" s="103"/>
      <c r="THU110" s="102"/>
      <c r="THV110" s="102"/>
      <c r="THW110" s="103"/>
      <c r="TIB110" s="102"/>
      <c r="TIC110" s="102"/>
      <c r="TID110" s="103"/>
      <c r="TII110" s="102"/>
      <c r="TIJ110" s="102"/>
      <c r="TIK110" s="103"/>
      <c r="TIP110" s="102"/>
      <c r="TIQ110" s="102"/>
      <c r="TIR110" s="103"/>
      <c r="TIW110" s="102"/>
      <c r="TIX110" s="102"/>
      <c r="TIY110" s="103"/>
      <c r="TJD110" s="102"/>
      <c r="TJE110" s="102"/>
      <c r="TJF110" s="103"/>
      <c r="TJK110" s="102"/>
      <c r="TJL110" s="102"/>
      <c r="TJM110" s="103"/>
      <c r="TJR110" s="102"/>
      <c r="TJS110" s="102"/>
      <c r="TJT110" s="103"/>
      <c r="TJY110" s="102"/>
      <c r="TJZ110" s="102"/>
      <c r="TKA110" s="103"/>
      <c r="TKF110" s="102"/>
      <c r="TKG110" s="102"/>
      <c r="TKH110" s="103"/>
      <c r="TKM110" s="102"/>
      <c r="TKN110" s="102"/>
      <c r="TKO110" s="103"/>
      <c r="TKT110" s="102"/>
      <c r="TKU110" s="102"/>
      <c r="TKV110" s="103"/>
      <c r="TLA110" s="102"/>
      <c r="TLB110" s="102"/>
      <c r="TLC110" s="103"/>
      <c r="TLH110" s="102"/>
      <c r="TLI110" s="102"/>
      <c r="TLJ110" s="103"/>
      <c r="TLO110" s="102"/>
      <c r="TLP110" s="102"/>
      <c r="TLQ110" s="103"/>
      <c r="TLV110" s="102"/>
      <c r="TLW110" s="102"/>
      <c r="TLX110" s="103"/>
      <c r="TMC110" s="102"/>
      <c r="TMD110" s="102"/>
      <c r="TME110" s="103"/>
      <c r="TMJ110" s="102"/>
      <c r="TMK110" s="102"/>
      <c r="TML110" s="103"/>
      <c r="TMQ110" s="102"/>
      <c r="TMR110" s="102"/>
      <c r="TMS110" s="103"/>
      <c r="TMX110" s="102"/>
      <c r="TMY110" s="102"/>
      <c r="TMZ110" s="103"/>
      <c r="TNE110" s="102"/>
      <c r="TNF110" s="102"/>
      <c r="TNG110" s="103"/>
      <c r="TNL110" s="102"/>
      <c r="TNM110" s="102"/>
      <c r="TNN110" s="103"/>
      <c r="TNS110" s="102"/>
      <c r="TNT110" s="102"/>
      <c r="TNU110" s="103"/>
      <c r="TNZ110" s="102"/>
      <c r="TOA110" s="102"/>
      <c r="TOB110" s="103"/>
      <c r="TOG110" s="102"/>
      <c r="TOH110" s="102"/>
      <c r="TOI110" s="103"/>
      <c r="TON110" s="102"/>
      <c r="TOO110" s="102"/>
      <c r="TOP110" s="103"/>
      <c r="TOU110" s="102"/>
      <c r="TOV110" s="102"/>
      <c r="TOW110" s="103"/>
      <c r="TPB110" s="102"/>
      <c r="TPC110" s="102"/>
      <c r="TPD110" s="103"/>
      <c r="TPI110" s="102"/>
      <c r="TPJ110" s="102"/>
      <c r="TPK110" s="103"/>
      <c r="TPP110" s="102"/>
      <c r="TPQ110" s="102"/>
      <c r="TPR110" s="103"/>
      <c r="TPW110" s="102"/>
      <c r="TPX110" s="102"/>
      <c r="TPY110" s="103"/>
      <c r="TQD110" s="102"/>
      <c r="TQE110" s="102"/>
      <c r="TQF110" s="103"/>
      <c r="TQK110" s="102"/>
      <c r="TQL110" s="102"/>
      <c r="TQM110" s="103"/>
      <c r="TQR110" s="102"/>
      <c r="TQS110" s="102"/>
      <c r="TQT110" s="103"/>
      <c r="TQY110" s="102"/>
      <c r="TQZ110" s="102"/>
      <c r="TRA110" s="103"/>
      <c r="TRF110" s="102"/>
      <c r="TRG110" s="102"/>
      <c r="TRH110" s="103"/>
      <c r="TRM110" s="102"/>
      <c r="TRN110" s="102"/>
      <c r="TRO110" s="103"/>
      <c r="TRT110" s="102"/>
      <c r="TRU110" s="102"/>
      <c r="TRV110" s="103"/>
      <c r="TSA110" s="102"/>
      <c r="TSB110" s="102"/>
      <c r="TSC110" s="103"/>
      <c r="TSH110" s="102"/>
      <c r="TSI110" s="102"/>
      <c r="TSJ110" s="103"/>
      <c r="TSO110" s="102"/>
      <c r="TSP110" s="102"/>
      <c r="TSQ110" s="103"/>
      <c r="TSV110" s="102"/>
      <c r="TSW110" s="102"/>
      <c r="TSX110" s="103"/>
      <c r="TTC110" s="102"/>
      <c r="TTD110" s="102"/>
      <c r="TTE110" s="103"/>
      <c r="TTJ110" s="102"/>
      <c r="TTK110" s="102"/>
      <c r="TTL110" s="103"/>
      <c r="TTQ110" s="102"/>
      <c r="TTR110" s="102"/>
      <c r="TTS110" s="103"/>
      <c r="TTX110" s="102"/>
      <c r="TTY110" s="102"/>
      <c r="TTZ110" s="103"/>
      <c r="TUE110" s="102"/>
      <c r="TUF110" s="102"/>
      <c r="TUG110" s="103"/>
      <c r="TUL110" s="102"/>
      <c r="TUM110" s="102"/>
      <c r="TUN110" s="103"/>
      <c r="TUS110" s="102"/>
      <c r="TUT110" s="102"/>
      <c r="TUU110" s="103"/>
      <c r="TUZ110" s="102"/>
      <c r="TVA110" s="102"/>
      <c r="TVB110" s="103"/>
      <c r="TVG110" s="102"/>
      <c r="TVH110" s="102"/>
      <c r="TVI110" s="103"/>
      <c r="TVN110" s="102"/>
      <c r="TVO110" s="102"/>
      <c r="TVP110" s="103"/>
      <c r="TVU110" s="102"/>
      <c r="TVV110" s="102"/>
      <c r="TVW110" s="103"/>
      <c r="TWB110" s="102"/>
      <c r="TWC110" s="102"/>
      <c r="TWD110" s="103"/>
      <c r="TWI110" s="102"/>
      <c r="TWJ110" s="102"/>
      <c r="TWK110" s="103"/>
      <c r="TWP110" s="102"/>
      <c r="TWQ110" s="102"/>
      <c r="TWR110" s="103"/>
      <c r="TWW110" s="102"/>
      <c r="TWX110" s="102"/>
      <c r="TWY110" s="103"/>
      <c r="TXD110" s="102"/>
      <c r="TXE110" s="102"/>
      <c r="TXF110" s="103"/>
      <c r="TXK110" s="102"/>
      <c r="TXL110" s="102"/>
      <c r="TXM110" s="103"/>
      <c r="TXR110" s="102"/>
      <c r="TXS110" s="102"/>
      <c r="TXT110" s="103"/>
      <c r="TXY110" s="102"/>
      <c r="TXZ110" s="102"/>
      <c r="TYA110" s="103"/>
      <c r="TYF110" s="102"/>
      <c r="TYG110" s="102"/>
      <c r="TYH110" s="103"/>
      <c r="TYM110" s="102"/>
      <c r="TYN110" s="102"/>
      <c r="TYO110" s="103"/>
      <c r="TYT110" s="102"/>
      <c r="TYU110" s="102"/>
      <c r="TYV110" s="103"/>
      <c r="TZA110" s="102"/>
      <c r="TZB110" s="102"/>
      <c r="TZC110" s="103"/>
      <c r="TZH110" s="102"/>
      <c r="TZI110" s="102"/>
      <c r="TZJ110" s="103"/>
      <c r="TZO110" s="102"/>
      <c r="TZP110" s="102"/>
      <c r="TZQ110" s="103"/>
      <c r="TZV110" s="102"/>
      <c r="TZW110" s="102"/>
      <c r="TZX110" s="103"/>
      <c r="UAC110" s="102"/>
      <c r="UAD110" s="102"/>
      <c r="UAE110" s="103"/>
      <c r="UAJ110" s="102"/>
      <c r="UAK110" s="102"/>
      <c r="UAL110" s="103"/>
      <c r="UAQ110" s="102"/>
      <c r="UAR110" s="102"/>
      <c r="UAS110" s="103"/>
      <c r="UAX110" s="102"/>
      <c r="UAY110" s="102"/>
      <c r="UAZ110" s="103"/>
      <c r="UBE110" s="102"/>
      <c r="UBF110" s="102"/>
      <c r="UBG110" s="103"/>
      <c r="UBL110" s="102"/>
      <c r="UBM110" s="102"/>
      <c r="UBN110" s="103"/>
      <c r="UBS110" s="102"/>
      <c r="UBT110" s="102"/>
      <c r="UBU110" s="103"/>
      <c r="UBZ110" s="102"/>
      <c r="UCA110" s="102"/>
      <c r="UCB110" s="103"/>
      <c r="UCG110" s="102"/>
      <c r="UCH110" s="102"/>
      <c r="UCI110" s="103"/>
      <c r="UCN110" s="102"/>
      <c r="UCO110" s="102"/>
      <c r="UCP110" s="103"/>
      <c r="UCU110" s="102"/>
      <c r="UCV110" s="102"/>
      <c r="UCW110" s="103"/>
      <c r="UDB110" s="102"/>
      <c r="UDC110" s="102"/>
      <c r="UDD110" s="103"/>
      <c r="UDI110" s="102"/>
      <c r="UDJ110" s="102"/>
      <c r="UDK110" s="103"/>
      <c r="UDP110" s="102"/>
      <c r="UDQ110" s="102"/>
      <c r="UDR110" s="103"/>
      <c r="UDW110" s="102"/>
      <c r="UDX110" s="102"/>
      <c r="UDY110" s="103"/>
      <c r="UED110" s="102"/>
      <c r="UEE110" s="102"/>
      <c r="UEF110" s="103"/>
      <c r="UEK110" s="102"/>
      <c r="UEL110" s="102"/>
      <c r="UEM110" s="103"/>
      <c r="UER110" s="102"/>
      <c r="UES110" s="102"/>
      <c r="UET110" s="103"/>
      <c r="UEY110" s="102"/>
      <c r="UEZ110" s="102"/>
      <c r="UFA110" s="103"/>
      <c r="UFF110" s="102"/>
      <c r="UFG110" s="102"/>
      <c r="UFH110" s="103"/>
      <c r="UFM110" s="102"/>
      <c r="UFN110" s="102"/>
      <c r="UFO110" s="103"/>
      <c r="UFT110" s="102"/>
      <c r="UFU110" s="102"/>
      <c r="UFV110" s="103"/>
      <c r="UGA110" s="102"/>
      <c r="UGB110" s="102"/>
      <c r="UGC110" s="103"/>
      <c r="UGH110" s="102"/>
      <c r="UGI110" s="102"/>
      <c r="UGJ110" s="103"/>
      <c r="UGO110" s="102"/>
      <c r="UGP110" s="102"/>
      <c r="UGQ110" s="103"/>
      <c r="UGV110" s="102"/>
      <c r="UGW110" s="102"/>
      <c r="UGX110" s="103"/>
      <c r="UHC110" s="102"/>
      <c r="UHD110" s="102"/>
      <c r="UHE110" s="103"/>
      <c r="UHJ110" s="102"/>
      <c r="UHK110" s="102"/>
      <c r="UHL110" s="103"/>
      <c r="UHQ110" s="102"/>
      <c r="UHR110" s="102"/>
      <c r="UHS110" s="103"/>
      <c r="UHX110" s="102"/>
      <c r="UHY110" s="102"/>
      <c r="UHZ110" s="103"/>
      <c r="UIE110" s="102"/>
      <c r="UIF110" s="102"/>
      <c r="UIG110" s="103"/>
      <c r="UIL110" s="102"/>
      <c r="UIM110" s="102"/>
      <c r="UIN110" s="103"/>
      <c r="UIS110" s="102"/>
      <c r="UIT110" s="102"/>
      <c r="UIU110" s="103"/>
      <c r="UIZ110" s="102"/>
      <c r="UJA110" s="102"/>
      <c r="UJB110" s="103"/>
      <c r="UJG110" s="102"/>
      <c r="UJH110" s="102"/>
      <c r="UJI110" s="103"/>
      <c r="UJN110" s="102"/>
      <c r="UJO110" s="102"/>
      <c r="UJP110" s="103"/>
      <c r="UJU110" s="102"/>
      <c r="UJV110" s="102"/>
      <c r="UJW110" s="103"/>
      <c r="UKB110" s="102"/>
      <c r="UKC110" s="102"/>
      <c r="UKD110" s="103"/>
      <c r="UKI110" s="102"/>
      <c r="UKJ110" s="102"/>
      <c r="UKK110" s="103"/>
      <c r="UKP110" s="102"/>
      <c r="UKQ110" s="102"/>
      <c r="UKR110" s="103"/>
      <c r="UKW110" s="102"/>
      <c r="UKX110" s="102"/>
      <c r="UKY110" s="103"/>
      <c r="ULD110" s="102"/>
      <c r="ULE110" s="102"/>
      <c r="ULF110" s="103"/>
      <c r="ULK110" s="102"/>
      <c r="ULL110" s="102"/>
      <c r="ULM110" s="103"/>
      <c r="ULR110" s="102"/>
      <c r="ULS110" s="102"/>
      <c r="ULT110" s="103"/>
      <c r="ULY110" s="102"/>
      <c r="ULZ110" s="102"/>
      <c r="UMA110" s="103"/>
      <c r="UMF110" s="102"/>
      <c r="UMG110" s="102"/>
      <c r="UMH110" s="103"/>
      <c r="UMM110" s="102"/>
      <c r="UMN110" s="102"/>
      <c r="UMO110" s="103"/>
      <c r="UMT110" s="102"/>
      <c r="UMU110" s="102"/>
      <c r="UMV110" s="103"/>
      <c r="UNA110" s="102"/>
      <c r="UNB110" s="102"/>
      <c r="UNC110" s="103"/>
      <c r="UNH110" s="102"/>
      <c r="UNI110" s="102"/>
      <c r="UNJ110" s="103"/>
      <c r="UNO110" s="102"/>
      <c r="UNP110" s="102"/>
      <c r="UNQ110" s="103"/>
      <c r="UNV110" s="102"/>
      <c r="UNW110" s="102"/>
      <c r="UNX110" s="103"/>
      <c r="UOC110" s="102"/>
      <c r="UOD110" s="102"/>
      <c r="UOE110" s="103"/>
      <c r="UOJ110" s="102"/>
      <c r="UOK110" s="102"/>
      <c r="UOL110" s="103"/>
      <c r="UOQ110" s="102"/>
      <c r="UOR110" s="102"/>
      <c r="UOS110" s="103"/>
      <c r="UOX110" s="102"/>
      <c r="UOY110" s="102"/>
      <c r="UOZ110" s="103"/>
      <c r="UPE110" s="102"/>
      <c r="UPF110" s="102"/>
      <c r="UPG110" s="103"/>
      <c r="UPL110" s="102"/>
      <c r="UPM110" s="102"/>
      <c r="UPN110" s="103"/>
      <c r="UPS110" s="102"/>
      <c r="UPT110" s="102"/>
      <c r="UPU110" s="103"/>
      <c r="UPZ110" s="102"/>
      <c r="UQA110" s="102"/>
      <c r="UQB110" s="103"/>
      <c r="UQG110" s="102"/>
      <c r="UQH110" s="102"/>
      <c r="UQI110" s="103"/>
      <c r="UQN110" s="102"/>
      <c r="UQO110" s="102"/>
      <c r="UQP110" s="103"/>
      <c r="UQU110" s="102"/>
      <c r="UQV110" s="102"/>
      <c r="UQW110" s="103"/>
      <c r="URB110" s="102"/>
      <c r="URC110" s="102"/>
      <c r="URD110" s="103"/>
      <c r="URI110" s="102"/>
      <c r="URJ110" s="102"/>
      <c r="URK110" s="103"/>
      <c r="URP110" s="102"/>
      <c r="URQ110" s="102"/>
      <c r="URR110" s="103"/>
      <c r="URW110" s="102"/>
      <c r="URX110" s="102"/>
      <c r="URY110" s="103"/>
      <c r="USD110" s="102"/>
      <c r="USE110" s="102"/>
      <c r="USF110" s="103"/>
      <c r="USK110" s="102"/>
      <c r="USL110" s="102"/>
      <c r="USM110" s="103"/>
      <c r="USR110" s="102"/>
      <c r="USS110" s="102"/>
      <c r="UST110" s="103"/>
      <c r="USY110" s="102"/>
      <c r="USZ110" s="102"/>
      <c r="UTA110" s="103"/>
      <c r="UTF110" s="102"/>
      <c r="UTG110" s="102"/>
      <c r="UTH110" s="103"/>
      <c r="UTM110" s="102"/>
      <c r="UTN110" s="102"/>
      <c r="UTO110" s="103"/>
      <c r="UTT110" s="102"/>
      <c r="UTU110" s="102"/>
      <c r="UTV110" s="103"/>
      <c r="UUA110" s="102"/>
      <c r="UUB110" s="102"/>
      <c r="UUC110" s="103"/>
      <c r="UUH110" s="102"/>
      <c r="UUI110" s="102"/>
      <c r="UUJ110" s="103"/>
      <c r="UUO110" s="102"/>
      <c r="UUP110" s="102"/>
      <c r="UUQ110" s="103"/>
      <c r="UUV110" s="102"/>
      <c r="UUW110" s="102"/>
      <c r="UUX110" s="103"/>
      <c r="UVC110" s="102"/>
      <c r="UVD110" s="102"/>
      <c r="UVE110" s="103"/>
      <c r="UVJ110" s="102"/>
      <c r="UVK110" s="102"/>
      <c r="UVL110" s="103"/>
      <c r="UVQ110" s="102"/>
      <c r="UVR110" s="102"/>
      <c r="UVS110" s="103"/>
      <c r="UVX110" s="102"/>
      <c r="UVY110" s="102"/>
      <c r="UVZ110" s="103"/>
      <c r="UWE110" s="102"/>
      <c r="UWF110" s="102"/>
      <c r="UWG110" s="103"/>
      <c r="UWL110" s="102"/>
      <c r="UWM110" s="102"/>
      <c r="UWN110" s="103"/>
      <c r="UWS110" s="102"/>
      <c r="UWT110" s="102"/>
      <c r="UWU110" s="103"/>
      <c r="UWZ110" s="102"/>
      <c r="UXA110" s="102"/>
      <c r="UXB110" s="103"/>
      <c r="UXG110" s="102"/>
      <c r="UXH110" s="102"/>
      <c r="UXI110" s="103"/>
      <c r="UXN110" s="102"/>
      <c r="UXO110" s="102"/>
      <c r="UXP110" s="103"/>
      <c r="UXU110" s="102"/>
      <c r="UXV110" s="102"/>
      <c r="UXW110" s="103"/>
      <c r="UYB110" s="102"/>
      <c r="UYC110" s="102"/>
      <c r="UYD110" s="103"/>
      <c r="UYI110" s="102"/>
      <c r="UYJ110" s="102"/>
      <c r="UYK110" s="103"/>
      <c r="UYP110" s="102"/>
      <c r="UYQ110" s="102"/>
      <c r="UYR110" s="103"/>
      <c r="UYW110" s="102"/>
      <c r="UYX110" s="102"/>
      <c r="UYY110" s="103"/>
      <c r="UZD110" s="102"/>
      <c r="UZE110" s="102"/>
      <c r="UZF110" s="103"/>
      <c r="UZK110" s="102"/>
      <c r="UZL110" s="102"/>
      <c r="UZM110" s="103"/>
      <c r="UZR110" s="102"/>
      <c r="UZS110" s="102"/>
      <c r="UZT110" s="103"/>
      <c r="UZY110" s="102"/>
      <c r="UZZ110" s="102"/>
      <c r="VAA110" s="103"/>
      <c r="VAF110" s="102"/>
      <c r="VAG110" s="102"/>
      <c r="VAH110" s="103"/>
      <c r="VAM110" s="102"/>
      <c r="VAN110" s="102"/>
      <c r="VAO110" s="103"/>
      <c r="VAT110" s="102"/>
      <c r="VAU110" s="102"/>
      <c r="VAV110" s="103"/>
      <c r="VBA110" s="102"/>
      <c r="VBB110" s="102"/>
      <c r="VBC110" s="103"/>
      <c r="VBH110" s="102"/>
      <c r="VBI110" s="102"/>
      <c r="VBJ110" s="103"/>
      <c r="VBO110" s="102"/>
      <c r="VBP110" s="102"/>
      <c r="VBQ110" s="103"/>
      <c r="VBV110" s="102"/>
      <c r="VBW110" s="102"/>
      <c r="VBX110" s="103"/>
      <c r="VCC110" s="102"/>
      <c r="VCD110" s="102"/>
      <c r="VCE110" s="103"/>
      <c r="VCJ110" s="102"/>
      <c r="VCK110" s="102"/>
      <c r="VCL110" s="103"/>
      <c r="VCQ110" s="102"/>
      <c r="VCR110" s="102"/>
      <c r="VCS110" s="103"/>
      <c r="VCX110" s="102"/>
      <c r="VCY110" s="102"/>
      <c r="VCZ110" s="103"/>
      <c r="VDE110" s="102"/>
      <c r="VDF110" s="102"/>
      <c r="VDG110" s="103"/>
      <c r="VDL110" s="102"/>
      <c r="VDM110" s="102"/>
      <c r="VDN110" s="103"/>
      <c r="VDS110" s="102"/>
      <c r="VDT110" s="102"/>
      <c r="VDU110" s="103"/>
      <c r="VDZ110" s="102"/>
      <c r="VEA110" s="102"/>
      <c r="VEB110" s="103"/>
      <c r="VEG110" s="102"/>
      <c r="VEH110" s="102"/>
      <c r="VEI110" s="103"/>
      <c r="VEN110" s="102"/>
      <c r="VEO110" s="102"/>
      <c r="VEP110" s="103"/>
      <c r="VEU110" s="102"/>
      <c r="VEV110" s="102"/>
      <c r="VEW110" s="103"/>
      <c r="VFB110" s="102"/>
      <c r="VFC110" s="102"/>
      <c r="VFD110" s="103"/>
      <c r="VFI110" s="102"/>
      <c r="VFJ110" s="102"/>
      <c r="VFK110" s="103"/>
      <c r="VFP110" s="102"/>
      <c r="VFQ110" s="102"/>
      <c r="VFR110" s="103"/>
      <c r="VFW110" s="102"/>
      <c r="VFX110" s="102"/>
      <c r="VFY110" s="103"/>
      <c r="VGD110" s="102"/>
      <c r="VGE110" s="102"/>
      <c r="VGF110" s="103"/>
      <c r="VGK110" s="102"/>
      <c r="VGL110" s="102"/>
      <c r="VGM110" s="103"/>
      <c r="VGR110" s="102"/>
      <c r="VGS110" s="102"/>
      <c r="VGT110" s="103"/>
      <c r="VGY110" s="102"/>
      <c r="VGZ110" s="102"/>
      <c r="VHA110" s="103"/>
      <c r="VHF110" s="102"/>
      <c r="VHG110" s="102"/>
      <c r="VHH110" s="103"/>
      <c r="VHM110" s="102"/>
      <c r="VHN110" s="102"/>
      <c r="VHO110" s="103"/>
      <c r="VHT110" s="102"/>
      <c r="VHU110" s="102"/>
      <c r="VHV110" s="103"/>
      <c r="VIA110" s="102"/>
      <c r="VIB110" s="102"/>
      <c r="VIC110" s="103"/>
      <c r="VIH110" s="102"/>
      <c r="VII110" s="102"/>
      <c r="VIJ110" s="103"/>
      <c r="VIO110" s="102"/>
      <c r="VIP110" s="102"/>
      <c r="VIQ110" s="103"/>
      <c r="VIV110" s="102"/>
      <c r="VIW110" s="102"/>
      <c r="VIX110" s="103"/>
      <c r="VJC110" s="102"/>
      <c r="VJD110" s="102"/>
      <c r="VJE110" s="103"/>
      <c r="VJJ110" s="102"/>
      <c r="VJK110" s="102"/>
      <c r="VJL110" s="103"/>
      <c r="VJQ110" s="102"/>
      <c r="VJR110" s="102"/>
      <c r="VJS110" s="103"/>
      <c r="VJX110" s="102"/>
      <c r="VJY110" s="102"/>
      <c r="VJZ110" s="103"/>
      <c r="VKE110" s="102"/>
      <c r="VKF110" s="102"/>
      <c r="VKG110" s="103"/>
      <c r="VKL110" s="102"/>
      <c r="VKM110" s="102"/>
      <c r="VKN110" s="103"/>
      <c r="VKS110" s="102"/>
      <c r="VKT110" s="102"/>
      <c r="VKU110" s="103"/>
      <c r="VKZ110" s="102"/>
      <c r="VLA110" s="102"/>
      <c r="VLB110" s="103"/>
      <c r="VLG110" s="102"/>
      <c r="VLH110" s="102"/>
      <c r="VLI110" s="103"/>
      <c r="VLN110" s="102"/>
      <c r="VLO110" s="102"/>
      <c r="VLP110" s="103"/>
      <c r="VLU110" s="102"/>
      <c r="VLV110" s="102"/>
      <c r="VLW110" s="103"/>
      <c r="VMB110" s="102"/>
      <c r="VMC110" s="102"/>
      <c r="VMD110" s="103"/>
      <c r="VMI110" s="102"/>
      <c r="VMJ110" s="102"/>
      <c r="VMK110" s="103"/>
      <c r="VMP110" s="102"/>
      <c r="VMQ110" s="102"/>
      <c r="VMR110" s="103"/>
      <c r="VMW110" s="102"/>
      <c r="VMX110" s="102"/>
      <c r="VMY110" s="103"/>
      <c r="VND110" s="102"/>
      <c r="VNE110" s="102"/>
      <c r="VNF110" s="103"/>
      <c r="VNK110" s="102"/>
      <c r="VNL110" s="102"/>
      <c r="VNM110" s="103"/>
      <c r="VNR110" s="102"/>
      <c r="VNS110" s="102"/>
      <c r="VNT110" s="103"/>
      <c r="VNY110" s="102"/>
      <c r="VNZ110" s="102"/>
      <c r="VOA110" s="103"/>
      <c r="VOF110" s="102"/>
      <c r="VOG110" s="102"/>
      <c r="VOH110" s="103"/>
      <c r="VOM110" s="102"/>
      <c r="VON110" s="102"/>
      <c r="VOO110" s="103"/>
      <c r="VOT110" s="102"/>
      <c r="VOU110" s="102"/>
      <c r="VOV110" s="103"/>
      <c r="VPA110" s="102"/>
      <c r="VPB110" s="102"/>
      <c r="VPC110" s="103"/>
      <c r="VPH110" s="102"/>
      <c r="VPI110" s="102"/>
      <c r="VPJ110" s="103"/>
      <c r="VPO110" s="102"/>
      <c r="VPP110" s="102"/>
      <c r="VPQ110" s="103"/>
      <c r="VPV110" s="102"/>
      <c r="VPW110" s="102"/>
      <c r="VPX110" s="103"/>
      <c r="VQC110" s="102"/>
      <c r="VQD110" s="102"/>
      <c r="VQE110" s="103"/>
      <c r="VQJ110" s="102"/>
      <c r="VQK110" s="102"/>
      <c r="VQL110" s="103"/>
      <c r="VQQ110" s="102"/>
      <c r="VQR110" s="102"/>
      <c r="VQS110" s="103"/>
      <c r="VQX110" s="102"/>
      <c r="VQY110" s="102"/>
      <c r="VQZ110" s="103"/>
      <c r="VRE110" s="102"/>
      <c r="VRF110" s="102"/>
      <c r="VRG110" s="103"/>
      <c r="VRL110" s="102"/>
      <c r="VRM110" s="102"/>
      <c r="VRN110" s="103"/>
      <c r="VRS110" s="102"/>
      <c r="VRT110" s="102"/>
      <c r="VRU110" s="103"/>
      <c r="VRZ110" s="102"/>
      <c r="VSA110" s="102"/>
      <c r="VSB110" s="103"/>
      <c r="VSG110" s="102"/>
      <c r="VSH110" s="102"/>
      <c r="VSI110" s="103"/>
      <c r="VSN110" s="102"/>
      <c r="VSO110" s="102"/>
      <c r="VSP110" s="103"/>
      <c r="VSU110" s="102"/>
      <c r="VSV110" s="102"/>
      <c r="VSW110" s="103"/>
      <c r="VTB110" s="102"/>
      <c r="VTC110" s="102"/>
      <c r="VTD110" s="103"/>
      <c r="VTI110" s="102"/>
      <c r="VTJ110" s="102"/>
      <c r="VTK110" s="103"/>
      <c r="VTP110" s="102"/>
      <c r="VTQ110" s="102"/>
      <c r="VTR110" s="103"/>
      <c r="VTW110" s="102"/>
      <c r="VTX110" s="102"/>
      <c r="VTY110" s="103"/>
      <c r="VUD110" s="102"/>
      <c r="VUE110" s="102"/>
      <c r="VUF110" s="103"/>
      <c r="VUK110" s="102"/>
      <c r="VUL110" s="102"/>
      <c r="VUM110" s="103"/>
      <c r="VUR110" s="102"/>
      <c r="VUS110" s="102"/>
      <c r="VUT110" s="103"/>
      <c r="VUY110" s="102"/>
      <c r="VUZ110" s="102"/>
      <c r="VVA110" s="103"/>
      <c r="VVF110" s="102"/>
      <c r="VVG110" s="102"/>
      <c r="VVH110" s="103"/>
      <c r="VVM110" s="102"/>
      <c r="VVN110" s="102"/>
      <c r="VVO110" s="103"/>
      <c r="VVT110" s="102"/>
      <c r="VVU110" s="102"/>
      <c r="VVV110" s="103"/>
      <c r="VWA110" s="102"/>
      <c r="VWB110" s="102"/>
      <c r="VWC110" s="103"/>
      <c r="VWH110" s="102"/>
      <c r="VWI110" s="102"/>
      <c r="VWJ110" s="103"/>
      <c r="VWO110" s="102"/>
      <c r="VWP110" s="102"/>
      <c r="VWQ110" s="103"/>
      <c r="VWV110" s="102"/>
      <c r="VWW110" s="102"/>
      <c r="VWX110" s="103"/>
      <c r="VXC110" s="102"/>
      <c r="VXD110" s="102"/>
      <c r="VXE110" s="103"/>
      <c r="VXJ110" s="102"/>
      <c r="VXK110" s="102"/>
      <c r="VXL110" s="103"/>
      <c r="VXQ110" s="102"/>
      <c r="VXR110" s="102"/>
      <c r="VXS110" s="103"/>
      <c r="VXX110" s="102"/>
      <c r="VXY110" s="102"/>
      <c r="VXZ110" s="103"/>
      <c r="VYE110" s="102"/>
      <c r="VYF110" s="102"/>
      <c r="VYG110" s="103"/>
      <c r="VYL110" s="102"/>
      <c r="VYM110" s="102"/>
      <c r="VYN110" s="103"/>
      <c r="VYS110" s="102"/>
      <c r="VYT110" s="102"/>
      <c r="VYU110" s="103"/>
      <c r="VYZ110" s="102"/>
      <c r="VZA110" s="102"/>
      <c r="VZB110" s="103"/>
      <c r="VZG110" s="102"/>
      <c r="VZH110" s="102"/>
      <c r="VZI110" s="103"/>
      <c r="VZN110" s="102"/>
      <c r="VZO110" s="102"/>
      <c r="VZP110" s="103"/>
      <c r="VZU110" s="102"/>
      <c r="VZV110" s="102"/>
      <c r="VZW110" s="103"/>
      <c r="WAB110" s="102"/>
      <c r="WAC110" s="102"/>
      <c r="WAD110" s="103"/>
      <c r="WAI110" s="102"/>
      <c r="WAJ110" s="102"/>
      <c r="WAK110" s="103"/>
      <c r="WAP110" s="102"/>
      <c r="WAQ110" s="102"/>
      <c r="WAR110" s="103"/>
      <c r="WAW110" s="102"/>
      <c r="WAX110" s="102"/>
      <c r="WAY110" s="103"/>
      <c r="WBD110" s="102"/>
      <c r="WBE110" s="102"/>
      <c r="WBF110" s="103"/>
      <c r="WBK110" s="102"/>
      <c r="WBL110" s="102"/>
      <c r="WBM110" s="103"/>
      <c r="WBR110" s="102"/>
      <c r="WBS110" s="102"/>
      <c r="WBT110" s="103"/>
      <c r="WBY110" s="102"/>
      <c r="WBZ110" s="102"/>
      <c r="WCA110" s="103"/>
      <c r="WCF110" s="102"/>
      <c r="WCG110" s="102"/>
      <c r="WCH110" s="103"/>
      <c r="WCM110" s="102"/>
      <c r="WCN110" s="102"/>
      <c r="WCO110" s="103"/>
      <c r="WCT110" s="102"/>
      <c r="WCU110" s="102"/>
      <c r="WCV110" s="103"/>
      <c r="WDA110" s="102"/>
      <c r="WDB110" s="102"/>
      <c r="WDC110" s="103"/>
      <c r="WDH110" s="102"/>
      <c r="WDI110" s="102"/>
      <c r="WDJ110" s="103"/>
      <c r="WDO110" s="102"/>
      <c r="WDP110" s="102"/>
      <c r="WDQ110" s="103"/>
      <c r="WDV110" s="102"/>
      <c r="WDW110" s="102"/>
      <c r="WDX110" s="103"/>
      <c r="WEC110" s="102"/>
      <c r="WED110" s="102"/>
      <c r="WEE110" s="103"/>
      <c r="WEJ110" s="102"/>
      <c r="WEK110" s="102"/>
      <c r="WEL110" s="103"/>
      <c r="WEQ110" s="102"/>
      <c r="WER110" s="102"/>
      <c r="WES110" s="103"/>
      <c r="WEX110" s="102"/>
      <c r="WEY110" s="102"/>
      <c r="WEZ110" s="103"/>
      <c r="WFE110" s="102"/>
      <c r="WFF110" s="102"/>
      <c r="WFG110" s="103"/>
      <c r="WFL110" s="102"/>
      <c r="WFM110" s="102"/>
      <c r="WFN110" s="103"/>
      <c r="WFS110" s="102"/>
      <c r="WFT110" s="102"/>
      <c r="WFU110" s="103"/>
      <c r="WFZ110" s="102"/>
      <c r="WGA110" s="102"/>
      <c r="WGB110" s="103"/>
      <c r="WGG110" s="102"/>
      <c r="WGH110" s="102"/>
      <c r="WGI110" s="103"/>
      <c r="WGN110" s="102"/>
      <c r="WGO110" s="102"/>
      <c r="WGP110" s="103"/>
      <c r="WGU110" s="102"/>
      <c r="WGV110" s="102"/>
      <c r="WGW110" s="103"/>
      <c r="WHB110" s="102"/>
      <c r="WHC110" s="102"/>
      <c r="WHD110" s="103"/>
      <c r="WHI110" s="102"/>
      <c r="WHJ110" s="102"/>
      <c r="WHK110" s="103"/>
      <c r="WHP110" s="102"/>
      <c r="WHQ110" s="102"/>
      <c r="WHR110" s="103"/>
      <c r="WHW110" s="102"/>
      <c r="WHX110" s="102"/>
      <c r="WHY110" s="103"/>
      <c r="WID110" s="102"/>
      <c r="WIE110" s="102"/>
      <c r="WIF110" s="103"/>
      <c r="WIK110" s="102"/>
      <c r="WIL110" s="102"/>
      <c r="WIM110" s="103"/>
      <c r="WIR110" s="102"/>
      <c r="WIS110" s="102"/>
      <c r="WIT110" s="103"/>
      <c r="WIY110" s="102"/>
      <c r="WIZ110" s="102"/>
      <c r="WJA110" s="103"/>
      <c r="WJF110" s="102"/>
      <c r="WJG110" s="102"/>
      <c r="WJH110" s="103"/>
      <c r="WJM110" s="102"/>
      <c r="WJN110" s="102"/>
      <c r="WJO110" s="103"/>
      <c r="WJT110" s="102"/>
      <c r="WJU110" s="102"/>
      <c r="WJV110" s="103"/>
      <c r="WKA110" s="102"/>
      <c r="WKB110" s="102"/>
      <c r="WKC110" s="103"/>
      <c r="WKH110" s="102"/>
      <c r="WKI110" s="102"/>
      <c r="WKJ110" s="103"/>
      <c r="WKO110" s="102"/>
      <c r="WKP110" s="102"/>
      <c r="WKQ110" s="103"/>
      <c r="WKV110" s="102"/>
      <c r="WKW110" s="102"/>
      <c r="WKX110" s="103"/>
      <c r="WLC110" s="102"/>
      <c r="WLD110" s="102"/>
      <c r="WLE110" s="103"/>
      <c r="WLJ110" s="102"/>
      <c r="WLK110" s="102"/>
      <c r="WLL110" s="103"/>
      <c r="WLQ110" s="102"/>
      <c r="WLR110" s="102"/>
      <c r="WLS110" s="103"/>
      <c r="WLX110" s="102"/>
      <c r="WLY110" s="102"/>
      <c r="WLZ110" s="103"/>
      <c r="WME110" s="102"/>
      <c r="WMF110" s="102"/>
      <c r="WMG110" s="103"/>
      <c r="WML110" s="102"/>
      <c r="WMM110" s="102"/>
      <c r="WMN110" s="103"/>
      <c r="WMS110" s="102"/>
      <c r="WMT110" s="102"/>
      <c r="WMU110" s="103"/>
      <c r="WMZ110" s="102"/>
      <c r="WNA110" s="102"/>
      <c r="WNB110" s="103"/>
      <c r="WNG110" s="102"/>
      <c r="WNH110" s="102"/>
      <c r="WNI110" s="103"/>
      <c r="WNN110" s="102"/>
      <c r="WNO110" s="102"/>
      <c r="WNP110" s="103"/>
      <c r="WNU110" s="102"/>
      <c r="WNV110" s="102"/>
      <c r="WNW110" s="103"/>
      <c r="WOB110" s="102"/>
      <c r="WOC110" s="102"/>
      <c r="WOD110" s="103"/>
      <c r="WOI110" s="102"/>
      <c r="WOJ110" s="102"/>
      <c r="WOK110" s="103"/>
      <c r="WOP110" s="102"/>
      <c r="WOQ110" s="102"/>
      <c r="WOR110" s="103"/>
      <c r="WOW110" s="102"/>
      <c r="WOX110" s="102"/>
      <c r="WOY110" s="103"/>
      <c r="WPD110" s="102"/>
      <c r="WPE110" s="102"/>
      <c r="WPF110" s="103"/>
      <c r="WPK110" s="102"/>
      <c r="WPL110" s="102"/>
      <c r="WPM110" s="103"/>
      <c r="WPR110" s="102"/>
      <c r="WPS110" s="102"/>
      <c r="WPT110" s="103"/>
      <c r="WPY110" s="102"/>
      <c r="WPZ110" s="102"/>
      <c r="WQA110" s="103"/>
      <c r="WQF110" s="102"/>
      <c r="WQG110" s="102"/>
      <c r="WQH110" s="103"/>
      <c r="WQM110" s="102"/>
      <c r="WQN110" s="102"/>
      <c r="WQO110" s="103"/>
      <c r="WQT110" s="102"/>
      <c r="WQU110" s="102"/>
      <c r="WQV110" s="103"/>
      <c r="WRA110" s="102"/>
      <c r="WRB110" s="102"/>
      <c r="WRC110" s="103"/>
      <c r="WRH110" s="102"/>
      <c r="WRI110" s="102"/>
      <c r="WRJ110" s="103"/>
      <c r="WRO110" s="102"/>
      <c r="WRP110" s="102"/>
      <c r="WRQ110" s="103"/>
      <c r="WRV110" s="102"/>
      <c r="WRW110" s="102"/>
      <c r="WRX110" s="103"/>
      <c r="WSC110" s="102"/>
      <c r="WSD110" s="102"/>
      <c r="WSE110" s="103"/>
      <c r="WSJ110" s="102"/>
      <c r="WSK110" s="102"/>
      <c r="WSL110" s="103"/>
      <c r="WSQ110" s="102"/>
      <c r="WSR110" s="102"/>
      <c r="WSS110" s="103"/>
      <c r="WSX110" s="102"/>
      <c r="WSY110" s="102"/>
      <c r="WSZ110" s="103"/>
      <c r="WTE110" s="102"/>
      <c r="WTF110" s="102"/>
      <c r="WTG110" s="103"/>
      <c r="WTL110" s="102"/>
      <c r="WTM110" s="102"/>
      <c r="WTN110" s="103"/>
      <c r="WTS110" s="102"/>
      <c r="WTT110" s="102"/>
      <c r="WTU110" s="103"/>
      <c r="WTZ110" s="102"/>
      <c r="WUA110" s="102"/>
      <c r="WUB110" s="103"/>
      <c r="WUG110" s="102"/>
      <c r="WUH110" s="102"/>
      <c r="WUI110" s="103"/>
      <c r="WUN110" s="102"/>
      <c r="WUO110" s="102"/>
      <c r="WUP110" s="103"/>
      <c r="WUU110" s="102"/>
      <c r="WUV110" s="102"/>
      <c r="WUW110" s="103"/>
      <c r="WVB110" s="102"/>
      <c r="WVC110" s="102"/>
      <c r="WVD110" s="103"/>
      <c r="WVI110" s="102"/>
      <c r="WVJ110" s="102"/>
      <c r="WVK110" s="103"/>
      <c r="WVP110" s="102"/>
      <c r="WVQ110" s="102"/>
      <c r="WVR110" s="103"/>
      <c r="WVW110" s="102"/>
      <c r="WVX110" s="102"/>
      <c r="WVY110" s="103"/>
      <c r="WWD110" s="102"/>
      <c r="WWE110" s="102"/>
      <c r="WWF110" s="103"/>
      <c r="WWK110" s="102"/>
      <c r="WWL110" s="102"/>
      <c r="WWM110" s="103"/>
      <c r="WWR110" s="102"/>
      <c r="WWS110" s="102"/>
      <c r="WWT110" s="103"/>
      <c r="WWY110" s="102"/>
      <c r="WWZ110" s="102"/>
      <c r="WXA110" s="103"/>
      <c r="WXF110" s="102"/>
      <c r="WXG110" s="102"/>
      <c r="WXH110" s="103"/>
      <c r="WXM110" s="102"/>
      <c r="WXN110" s="102"/>
      <c r="WXO110" s="103"/>
      <c r="WXT110" s="102"/>
      <c r="WXU110" s="102"/>
      <c r="WXV110" s="103"/>
      <c r="WYA110" s="102"/>
      <c r="WYB110" s="102"/>
      <c r="WYC110" s="103"/>
      <c r="WYH110" s="102"/>
      <c r="WYI110" s="102"/>
      <c r="WYJ110" s="103"/>
      <c r="WYO110" s="102"/>
      <c r="WYP110" s="102"/>
      <c r="WYQ110" s="103"/>
      <c r="WYV110" s="102"/>
      <c r="WYW110" s="102"/>
      <c r="WYX110" s="103"/>
      <c r="WZC110" s="102"/>
      <c r="WZD110" s="102"/>
      <c r="WZE110" s="103"/>
      <c r="WZJ110" s="102"/>
      <c r="WZK110" s="102"/>
      <c r="WZL110" s="103"/>
      <c r="WZQ110" s="102"/>
      <c r="WZR110" s="102"/>
      <c r="WZS110" s="103"/>
      <c r="WZX110" s="102"/>
      <c r="WZY110" s="102"/>
      <c r="WZZ110" s="103"/>
      <c r="XAE110" s="102"/>
      <c r="XAF110" s="102"/>
      <c r="XAG110" s="103"/>
      <c r="XAL110" s="102"/>
      <c r="XAM110" s="102"/>
      <c r="XAN110" s="103"/>
      <c r="XAS110" s="102"/>
      <c r="XAT110" s="102"/>
      <c r="XAU110" s="103"/>
      <c r="XAZ110" s="102"/>
      <c r="XBA110" s="102"/>
      <c r="XBB110" s="103"/>
      <c r="XBG110" s="102"/>
      <c r="XBH110" s="102"/>
      <c r="XBI110" s="103"/>
      <c r="XBN110" s="102"/>
      <c r="XBO110" s="102"/>
      <c r="XBP110" s="103"/>
      <c r="XBU110" s="102"/>
      <c r="XBV110" s="102"/>
      <c r="XBW110" s="103"/>
      <c r="XCB110" s="102"/>
      <c r="XCC110" s="102"/>
      <c r="XCD110" s="103"/>
      <c r="XCI110" s="102"/>
      <c r="XCJ110" s="102"/>
      <c r="XCK110" s="103"/>
      <c r="XCP110" s="102"/>
      <c r="XCQ110" s="102"/>
      <c r="XCR110" s="103"/>
      <c r="XCW110" s="102"/>
      <c r="XCX110" s="102"/>
      <c r="XCY110" s="103"/>
      <c r="XDD110" s="102"/>
      <c r="XDE110" s="102"/>
      <c r="XDF110" s="103"/>
      <c r="XDK110" s="102"/>
      <c r="XDL110" s="102"/>
      <c r="XDM110" s="103"/>
      <c r="XDR110" s="102"/>
      <c r="XDS110" s="102"/>
      <c r="XDT110" s="103"/>
      <c r="XDY110" s="102"/>
      <c r="XDZ110" s="102"/>
      <c r="XEA110" s="103"/>
      <c r="XEF110" s="102"/>
      <c r="XEG110" s="102"/>
      <c r="XEH110" s="103"/>
      <c r="XEM110" s="102"/>
      <c r="XEN110" s="102"/>
      <c r="XEO110" s="103"/>
      <c r="XET110" s="102"/>
      <c r="XEU110" s="102"/>
      <c r="XEV110" s="103"/>
      <c r="XFA110" s="102"/>
      <c r="XFB110" s="102"/>
      <c r="XFC110" s="103"/>
    </row>
    <row r="112" spans="1:2047 2052:3069 3074:5120 5125:6142 6147:7164 7169:9215 9220:10237 10242:12288 12293:13310 13315:14332 14337:16383" s="104" customFormat="1" x14ac:dyDescent="0.2">
      <c r="A112" s="102" t="s">
        <v>469</v>
      </c>
      <c r="B112" s="102">
        <v>4915740</v>
      </c>
      <c r="C112" s="103" t="s">
        <v>120</v>
      </c>
      <c r="D112" s="104" t="s">
        <v>121</v>
      </c>
      <c r="E112" s="104">
        <v>1755.28</v>
      </c>
      <c r="H112" s="102"/>
      <c r="I112" s="102"/>
      <c r="J112" s="103"/>
      <c r="O112" s="102"/>
      <c r="P112" s="102"/>
      <c r="Q112" s="103"/>
      <c r="V112" s="102"/>
      <c r="W112" s="102"/>
      <c r="X112" s="103"/>
      <c r="AC112" s="102"/>
      <c r="AD112" s="102"/>
      <c r="AE112" s="103"/>
      <c r="AJ112" s="102"/>
      <c r="AK112" s="102"/>
      <c r="AL112" s="103"/>
      <c r="AQ112" s="102"/>
      <c r="AR112" s="102"/>
      <c r="AS112" s="103"/>
      <c r="AX112" s="102"/>
      <c r="AY112" s="102"/>
      <c r="AZ112" s="103"/>
      <c r="BE112" s="102"/>
      <c r="BF112" s="102"/>
      <c r="BG112" s="103"/>
      <c r="BL112" s="102"/>
      <c r="BM112" s="102"/>
      <c r="BN112" s="103"/>
      <c r="BS112" s="102"/>
      <c r="BT112" s="102"/>
      <c r="BU112" s="103"/>
      <c r="BZ112" s="102"/>
      <c r="CA112" s="102"/>
      <c r="CB112" s="103"/>
      <c r="CG112" s="102"/>
      <c r="CH112" s="102"/>
      <c r="CI112" s="103"/>
      <c r="CN112" s="102"/>
      <c r="CO112" s="102"/>
      <c r="CP112" s="103"/>
      <c r="CU112" s="102"/>
      <c r="CV112" s="102"/>
      <c r="CW112" s="103"/>
      <c r="DB112" s="102"/>
      <c r="DC112" s="102"/>
      <c r="DD112" s="103"/>
      <c r="DI112" s="102"/>
      <c r="DJ112" s="102"/>
      <c r="DK112" s="103"/>
      <c r="DP112" s="102"/>
      <c r="DQ112" s="102"/>
      <c r="DR112" s="103"/>
      <c r="DW112" s="102"/>
      <c r="DX112" s="102"/>
      <c r="DY112" s="103"/>
      <c r="ED112" s="102"/>
      <c r="EE112" s="102"/>
      <c r="EF112" s="103"/>
      <c r="EK112" s="102"/>
      <c r="EL112" s="102"/>
      <c r="EM112" s="103"/>
      <c r="ER112" s="102"/>
      <c r="ES112" s="102"/>
      <c r="ET112" s="103"/>
      <c r="EY112" s="102"/>
      <c r="EZ112" s="102"/>
      <c r="FA112" s="103"/>
      <c r="FF112" s="102"/>
      <c r="FG112" s="102"/>
      <c r="FH112" s="103"/>
      <c r="FM112" s="102"/>
      <c r="FN112" s="102"/>
      <c r="FO112" s="103"/>
      <c r="FT112" s="102"/>
      <c r="FU112" s="102"/>
      <c r="FV112" s="103"/>
      <c r="GA112" s="102"/>
      <c r="GB112" s="102"/>
      <c r="GC112" s="103"/>
      <c r="GH112" s="102"/>
      <c r="GI112" s="102"/>
      <c r="GJ112" s="103"/>
      <c r="GO112" s="102"/>
      <c r="GP112" s="102"/>
      <c r="GQ112" s="103"/>
      <c r="GV112" s="102"/>
      <c r="GW112" s="102"/>
      <c r="GX112" s="103"/>
      <c r="HC112" s="102"/>
      <c r="HD112" s="102"/>
      <c r="HE112" s="103"/>
      <c r="HJ112" s="102"/>
      <c r="HK112" s="102"/>
      <c r="HL112" s="103"/>
      <c r="HQ112" s="102"/>
      <c r="HR112" s="102"/>
      <c r="HS112" s="103"/>
      <c r="HX112" s="102"/>
      <c r="HY112" s="102"/>
      <c r="HZ112" s="103"/>
      <c r="IE112" s="102"/>
      <c r="IF112" s="102"/>
      <c r="IG112" s="103"/>
      <c r="IL112" s="102"/>
      <c r="IM112" s="102"/>
      <c r="IN112" s="103"/>
      <c r="IS112" s="102"/>
      <c r="IT112" s="102"/>
      <c r="IU112" s="103"/>
      <c r="IZ112" s="102"/>
      <c r="JA112" s="102"/>
      <c r="JB112" s="103"/>
      <c r="JG112" s="102"/>
      <c r="JH112" s="102"/>
      <c r="JI112" s="103"/>
      <c r="JN112" s="102"/>
      <c r="JO112" s="102"/>
      <c r="JP112" s="103"/>
      <c r="JU112" s="102"/>
      <c r="JV112" s="102"/>
      <c r="JW112" s="103"/>
      <c r="KB112" s="102"/>
      <c r="KC112" s="102"/>
      <c r="KD112" s="103"/>
      <c r="KI112" s="102"/>
      <c r="KJ112" s="102"/>
      <c r="KK112" s="103"/>
      <c r="KP112" s="102"/>
      <c r="KQ112" s="102"/>
      <c r="KR112" s="103"/>
      <c r="KW112" s="102"/>
      <c r="KX112" s="102"/>
      <c r="KY112" s="103"/>
      <c r="LD112" s="102"/>
      <c r="LE112" s="102"/>
      <c r="LF112" s="103"/>
      <c r="LK112" s="102"/>
      <c r="LL112" s="102"/>
      <c r="LM112" s="103"/>
      <c r="LR112" s="102"/>
      <c r="LS112" s="102"/>
      <c r="LT112" s="103"/>
      <c r="LY112" s="102"/>
      <c r="LZ112" s="102"/>
      <c r="MA112" s="103"/>
      <c r="MF112" s="102"/>
      <c r="MG112" s="102"/>
      <c r="MH112" s="103"/>
      <c r="MM112" s="102"/>
      <c r="MN112" s="102"/>
      <c r="MO112" s="103"/>
      <c r="MT112" s="102"/>
      <c r="MU112" s="102"/>
      <c r="MV112" s="103"/>
      <c r="NA112" s="102"/>
      <c r="NB112" s="102"/>
      <c r="NC112" s="103"/>
      <c r="NH112" s="102"/>
      <c r="NI112" s="102"/>
      <c r="NJ112" s="103"/>
      <c r="NO112" s="102"/>
      <c r="NP112" s="102"/>
      <c r="NQ112" s="103"/>
      <c r="NV112" s="102"/>
      <c r="NW112" s="102"/>
      <c r="NX112" s="103"/>
      <c r="OC112" s="102"/>
      <c r="OD112" s="102"/>
      <c r="OE112" s="103"/>
      <c r="OJ112" s="102"/>
      <c r="OK112" s="102"/>
      <c r="OL112" s="103"/>
      <c r="OQ112" s="102"/>
      <c r="OR112" s="102"/>
      <c r="OS112" s="103"/>
      <c r="OX112" s="102"/>
      <c r="OY112" s="102"/>
      <c r="OZ112" s="103"/>
      <c r="PE112" s="102"/>
      <c r="PF112" s="102"/>
      <c r="PG112" s="103"/>
      <c r="PL112" s="102"/>
      <c r="PM112" s="102"/>
      <c r="PN112" s="103"/>
      <c r="PS112" s="102"/>
      <c r="PT112" s="102"/>
      <c r="PU112" s="103"/>
      <c r="PZ112" s="102"/>
      <c r="QA112" s="102"/>
      <c r="QB112" s="103"/>
      <c r="QG112" s="102"/>
      <c r="QH112" s="102"/>
      <c r="QI112" s="103"/>
      <c r="QN112" s="102"/>
      <c r="QO112" s="102"/>
      <c r="QP112" s="103"/>
      <c r="QU112" s="102"/>
      <c r="QV112" s="102"/>
      <c r="QW112" s="103"/>
      <c r="RB112" s="102"/>
      <c r="RC112" s="102"/>
      <c r="RD112" s="103"/>
      <c r="RI112" s="102"/>
      <c r="RJ112" s="102"/>
      <c r="RK112" s="103"/>
      <c r="RP112" s="102"/>
      <c r="RQ112" s="102"/>
      <c r="RR112" s="103"/>
      <c r="RW112" s="102"/>
      <c r="RX112" s="102"/>
      <c r="RY112" s="103"/>
      <c r="SD112" s="102"/>
      <c r="SE112" s="102"/>
      <c r="SF112" s="103"/>
      <c r="SK112" s="102"/>
      <c r="SL112" s="102"/>
      <c r="SM112" s="103"/>
      <c r="SR112" s="102"/>
      <c r="SS112" s="102"/>
      <c r="ST112" s="103"/>
      <c r="SY112" s="102"/>
      <c r="SZ112" s="102"/>
      <c r="TA112" s="103"/>
      <c r="TF112" s="102"/>
      <c r="TG112" s="102"/>
      <c r="TH112" s="103"/>
      <c r="TM112" s="102"/>
      <c r="TN112" s="102"/>
      <c r="TO112" s="103"/>
      <c r="TT112" s="102"/>
      <c r="TU112" s="102"/>
      <c r="TV112" s="103"/>
      <c r="UA112" s="102"/>
      <c r="UB112" s="102"/>
      <c r="UC112" s="103"/>
      <c r="UH112" s="102"/>
      <c r="UI112" s="102"/>
      <c r="UJ112" s="103"/>
      <c r="UO112" s="102"/>
      <c r="UP112" s="102"/>
      <c r="UQ112" s="103"/>
      <c r="UV112" s="102"/>
      <c r="UW112" s="102"/>
      <c r="UX112" s="103"/>
      <c r="VC112" s="102"/>
      <c r="VD112" s="102"/>
      <c r="VE112" s="103"/>
      <c r="VJ112" s="102"/>
      <c r="VK112" s="102"/>
      <c r="VL112" s="103"/>
      <c r="VQ112" s="102"/>
      <c r="VR112" s="102"/>
      <c r="VS112" s="103"/>
      <c r="VX112" s="102"/>
      <c r="VY112" s="102"/>
      <c r="VZ112" s="103"/>
      <c r="WE112" s="102"/>
      <c r="WF112" s="102"/>
      <c r="WG112" s="103"/>
      <c r="WL112" s="102"/>
      <c r="WM112" s="102"/>
      <c r="WN112" s="103"/>
      <c r="WS112" s="102"/>
      <c r="WT112" s="102"/>
      <c r="WU112" s="103"/>
      <c r="WZ112" s="102"/>
      <c r="XA112" s="102"/>
      <c r="XB112" s="103"/>
      <c r="XG112" s="102"/>
      <c r="XH112" s="102"/>
      <c r="XI112" s="103"/>
      <c r="XN112" s="102"/>
      <c r="XO112" s="102"/>
      <c r="XP112" s="103"/>
      <c r="XU112" s="102"/>
      <c r="XV112" s="102"/>
      <c r="XW112" s="103"/>
      <c r="YB112" s="102"/>
      <c r="YC112" s="102"/>
      <c r="YD112" s="103"/>
      <c r="YI112" s="102"/>
      <c r="YJ112" s="102"/>
      <c r="YK112" s="103"/>
      <c r="YP112" s="102"/>
      <c r="YQ112" s="102"/>
      <c r="YR112" s="103"/>
      <c r="YW112" s="102"/>
      <c r="YX112" s="102"/>
      <c r="YY112" s="103"/>
      <c r="ZD112" s="102"/>
      <c r="ZE112" s="102"/>
      <c r="ZF112" s="103"/>
      <c r="ZK112" s="102"/>
      <c r="ZL112" s="102"/>
      <c r="ZM112" s="103"/>
      <c r="ZR112" s="102"/>
      <c r="ZS112" s="102"/>
      <c r="ZT112" s="103"/>
      <c r="ZY112" s="102"/>
      <c r="ZZ112" s="102"/>
      <c r="AAA112" s="103"/>
      <c r="AAF112" s="102"/>
      <c r="AAG112" s="102"/>
      <c r="AAH112" s="103"/>
      <c r="AAM112" s="102"/>
      <c r="AAN112" s="102"/>
      <c r="AAO112" s="103"/>
      <c r="AAT112" s="102"/>
      <c r="AAU112" s="102"/>
      <c r="AAV112" s="103"/>
      <c r="ABA112" s="102"/>
      <c r="ABB112" s="102"/>
      <c r="ABC112" s="103"/>
      <c r="ABH112" s="102"/>
      <c r="ABI112" s="102"/>
      <c r="ABJ112" s="103"/>
      <c r="ABO112" s="102"/>
      <c r="ABP112" s="102"/>
      <c r="ABQ112" s="103"/>
      <c r="ABV112" s="102"/>
      <c r="ABW112" s="102"/>
      <c r="ABX112" s="103"/>
      <c r="ACC112" s="102"/>
      <c r="ACD112" s="102"/>
      <c r="ACE112" s="103"/>
      <c r="ACJ112" s="102"/>
      <c r="ACK112" s="102"/>
      <c r="ACL112" s="103"/>
      <c r="ACQ112" s="102"/>
      <c r="ACR112" s="102"/>
      <c r="ACS112" s="103"/>
      <c r="ACX112" s="102"/>
      <c r="ACY112" s="102"/>
      <c r="ACZ112" s="103"/>
      <c r="ADE112" s="102"/>
      <c r="ADF112" s="102"/>
      <c r="ADG112" s="103"/>
      <c r="ADL112" s="102"/>
      <c r="ADM112" s="102"/>
      <c r="ADN112" s="103"/>
      <c r="ADS112" s="102"/>
      <c r="ADT112" s="102"/>
      <c r="ADU112" s="103"/>
      <c r="ADZ112" s="102"/>
      <c r="AEA112" s="102"/>
      <c r="AEB112" s="103"/>
      <c r="AEG112" s="102"/>
      <c r="AEH112" s="102"/>
      <c r="AEI112" s="103"/>
      <c r="AEN112" s="102"/>
      <c r="AEO112" s="102"/>
      <c r="AEP112" s="103"/>
      <c r="AEU112" s="102"/>
      <c r="AEV112" s="102"/>
      <c r="AEW112" s="103"/>
      <c r="AFB112" s="102"/>
      <c r="AFC112" s="102"/>
      <c r="AFD112" s="103"/>
      <c r="AFI112" s="102"/>
      <c r="AFJ112" s="102"/>
      <c r="AFK112" s="103"/>
      <c r="AFP112" s="102"/>
      <c r="AFQ112" s="102"/>
      <c r="AFR112" s="103"/>
      <c r="AFW112" s="102"/>
      <c r="AFX112" s="102"/>
      <c r="AFY112" s="103"/>
      <c r="AGD112" s="102"/>
      <c r="AGE112" s="102"/>
      <c r="AGF112" s="103"/>
      <c r="AGK112" s="102"/>
      <c r="AGL112" s="102"/>
      <c r="AGM112" s="103"/>
      <c r="AGR112" s="102"/>
      <c r="AGS112" s="102"/>
      <c r="AGT112" s="103"/>
      <c r="AGY112" s="102"/>
      <c r="AGZ112" s="102"/>
      <c r="AHA112" s="103"/>
      <c r="AHF112" s="102"/>
      <c r="AHG112" s="102"/>
      <c r="AHH112" s="103"/>
      <c r="AHM112" s="102"/>
      <c r="AHN112" s="102"/>
      <c r="AHO112" s="103"/>
      <c r="AHT112" s="102"/>
      <c r="AHU112" s="102"/>
      <c r="AHV112" s="103"/>
      <c r="AIA112" s="102"/>
      <c r="AIB112" s="102"/>
      <c r="AIC112" s="103"/>
      <c r="AIH112" s="102"/>
      <c r="AII112" s="102"/>
      <c r="AIJ112" s="103"/>
      <c r="AIO112" s="102"/>
      <c r="AIP112" s="102"/>
      <c r="AIQ112" s="103"/>
      <c r="AIV112" s="102"/>
      <c r="AIW112" s="102"/>
      <c r="AIX112" s="103"/>
      <c r="AJC112" s="102"/>
      <c r="AJD112" s="102"/>
      <c r="AJE112" s="103"/>
      <c r="AJJ112" s="102"/>
      <c r="AJK112" s="102"/>
      <c r="AJL112" s="103"/>
      <c r="AJQ112" s="102"/>
      <c r="AJR112" s="102"/>
      <c r="AJS112" s="103"/>
      <c r="AJX112" s="102"/>
      <c r="AJY112" s="102"/>
      <c r="AJZ112" s="103"/>
      <c r="AKE112" s="102"/>
      <c r="AKF112" s="102"/>
      <c r="AKG112" s="103"/>
      <c r="AKL112" s="102"/>
      <c r="AKM112" s="102"/>
      <c r="AKN112" s="103"/>
      <c r="AKS112" s="102"/>
      <c r="AKT112" s="102"/>
      <c r="AKU112" s="103"/>
      <c r="AKZ112" s="102"/>
      <c r="ALA112" s="102"/>
      <c r="ALB112" s="103"/>
      <c r="ALG112" s="102"/>
      <c r="ALH112" s="102"/>
      <c r="ALI112" s="103"/>
      <c r="ALN112" s="102"/>
      <c r="ALO112" s="102"/>
      <c r="ALP112" s="103"/>
      <c r="ALU112" s="102"/>
      <c r="ALV112" s="102"/>
      <c r="ALW112" s="103"/>
      <c r="AMB112" s="102"/>
      <c r="AMC112" s="102"/>
      <c r="AMD112" s="103"/>
      <c r="AMI112" s="102"/>
      <c r="AMJ112" s="102"/>
      <c r="AMK112" s="103"/>
      <c r="AMP112" s="102"/>
      <c r="AMQ112" s="102"/>
      <c r="AMR112" s="103"/>
      <c r="AMW112" s="102"/>
      <c r="AMX112" s="102"/>
      <c r="AMY112" s="103"/>
      <c r="AND112" s="102"/>
      <c r="ANE112" s="102"/>
      <c r="ANF112" s="103"/>
      <c r="ANK112" s="102"/>
      <c r="ANL112" s="102"/>
      <c r="ANM112" s="103"/>
      <c r="ANR112" s="102"/>
      <c r="ANS112" s="102"/>
      <c r="ANT112" s="103"/>
      <c r="ANY112" s="102"/>
      <c r="ANZ112" s="102"/>
      <c r="AOA112" s="103"/>
      <c r="AOF112" s="102"/>
      <c r="AOG112" s="102"/>
      <c r="AOH112" s="103"/>
      <c r="AOM112" s="102"/>
      <c r="AON112" s="102"/>
      <c r="AOO112" s="103"/>
      <c r="AOT112" s="102"/>
      <c r="AOU112" s="102"/>
      <c r="AOV112" s="103"/>
      <c r="APA112" s="102"/>
      <c r="APB112" s="102"/>
      <c r="APC112" s="103"/>
      <c r="APH112" s="102"/>
      <c r="API112" s="102"/>
      <c r="APJ112" s="103"/>
      <c r="APO112" s="102"/>
      <c r="APP112" s="102"/>
      <c r="APQ112" s="103"/>
      <c r="APV112" s="102"/>
      <c r="APW112" s="102"/>
      <c r="APX112" s="103"/>
      <c r="AQC112" s="102"/>
      <c r="AQD112" s="102"/>
      <c r="AQE112" s="103"/>
      <c r="AQJ112" s="102"/>
      <c r="AQK112" s="102"/>
      <c r="AQL112" s="103"/>
      <c r="AQQ112" s="102"/>
      <c r="AQR112" s="102"/>
      <c r="AQS112" s="103"/>
      <c r="AQX112" s="102"/>
      <c r="AQY112" s="102"/>
      <c r="AQZ112" s="103"/>
      <c r="ARE112" s="102"/>
      <c r="ARF112" s="102"/>
      <c r="ARG112" s="103"/>
      <c r="ARL112" s="102"/>
      <c r="ARM112" s="102"/>
      <c r="ARN112" s="103"/>
      <c r="ARS112" s="102"/>
      <c r="ART112" s="102"/>
      <c r="ARU112" s="103"/>
      <c r="ARZ112" s="102"/>
      <c r="ASA112" s="102"/>
      <c r="ASB112" s="103"/>
      <c r="ASG112" s="102"/>
      <c r="ASH112" s="102"/>
      <c r="ASI112" s="103"/>
      <c r="ASN112" s="102"/>
      <c r="ASO112" s="102"/>
      <c r="ASP112" s="103"/>
      <c r="ASU112" s="102"/>
      <c r="ASV112" s="102"/>
      <c r="ASW112" s="103"/>
      <c r="ATB112" s="102"/>
      <c r="ATC112" s="102"/>
      <c r="ATD112" s="103"/>
      <c r="ATI112" s="102"/>
      <c r="ATJ112" s="102"/>
      <c r="ATK112" s="103"/>
      <c r="ATP112" s="102"/>
      <c r="ATQ112" s="102"/>
      <c r="ATR112" s="103"/>
      <c r="ATW112" s="102"/>
      <c r="ATX112" s="102"/>
      <c r="ATY112" s="103"/>
      <c r="AUD112" s="102"/>
      <c r="AUE112" s="102"/>
      <c r="AUF112" s="103"/>
      <c r="AUK112" s="102"/>
      <c r="AUL112" s="102"/>
      <c r="AUM112" s="103"/>
      <c r="AUR112" s="102"/>
      <c r="AUS112" s="102"/>
      <c r="AUT112" s="103"/>
      <c r="AUY112" s="102"/>
      <c r="AUZ112" s="102"/>
      <c r="AVA112" s="103"/>
      <c r="AVF112" s="102"/>
      <c r="AVG112" s="102"/>
      <c r="AVH112" s="103"/>
      <c r="AVM112" s="102"/>
      <c r="AVN112" s="102"/>
      <c r="AVO112" s="103"/>
      <c r="AVT112" s="102"/>
      <c r="AVU112" s="102"/>
      <c r="AVV112" s="103"/>
      <c r="AWA112" s="102"/>
      <c r="AWB112" s="102"/>
      <c r="AWC112" s="103"/>
      <c r="AWH112" s="102"/>
      <c r="AWI112" s="102"/>
      <c r="AWJ112" s="103"/>
      <c r="AWO112" s="102"/>
      <c r="AWP112" s="102"/>
      <c r="AWQ112" s="103"/>
      <c r="AWV112" s="102"/>
      <c r="AWW112" s="102"/>
      <c r="AWX112" s="103"/>
      <c r="AXC112" s="102"/>
      <c r="AXD112" s="102"/>
      <c r="AXE112" s="103"/>
      <c r="AXJ112" s="102"/>
      <c r="AXK112" s="102"/>
      <c r="AXL112" s="103"/>
      <c r="AXQ112" s="102"/>
      <c r="AXR112" s="102"/>
      <c r="AXS112" s="103"/>
      <c r="AXX112" s="102"/>
      <c r="AXY112" s="102"/>
      <c r="AXZ112" s="103"/>
      <c r="AYE112" s="102"/>
      <c r="AYF112" s="102"/>
      <c r="AYG112" s="103"/>
      <c r="AYL112" s="102"/>
      <c r="AYM112" s="102"/>
      <c r="AYN112" s="103"/>
      <c r="AYS112" s="102"/>
      <c r="AYT112" s="102"/>
      <c r="AYU112" s="103"/>
      <c r="AYZ112" s="102"/>
      <c r="AZA112" s="102"/>
      <c r="AZB112" s="103"/>
      <c r="AZG112" s="102"/>
      <c r="AZH112" s="102"/>
      <c r="AZI112" s="103"/>
      <c r="AZN112" s="102"/>
      <c r="AZO112" s="102"/>
      <c r="AZP112" s="103"/>
      <c r="AZU112" s="102"/>
      <c r="AZV112" s="102"/>
      <c r="AZW112" s="103"/>
      <c r="BAB112" s="102"/>
      <c r="BAC112" s="102"/>
      <c r="BAD112" s="103"/>
      <c r="BAI112" s="102"/>
      <c r="BAJ112" s="102"/>
      <c r="BAK112" s="103"/>
      <c r="BAP112" s="102"/>
      <c r="BAQ112" s="102"/>
      <c r="BAR112" s="103"/>
      <c r="BAW112" s="102"/>
      <c r="BAX112" s="102"/>
      <c r="BAY112" s="103"/>
      <c r="BBD112" s="102"/>
      <c r="BBE112" s="102"/>
      <c r="BBF112" s="103"/>
      <c r="BBK112" s="102"/>
      <c r="BBL112" s="102"/>
      <c r="BBM112" s="103"/>
      <c r="BBR112" s="102"/>
      <c r="BBS112" s="102"/>
      <c r="BBT112" s="103"/>
      <c r="BBY112" s="102"/>
      <c r="BBZ112" s="102"/>
      <c r="BCA112" s="103"/>
      <c r="BCF112" s="102"/>
      <c r="BCG112" s="102"/>
      <c r="BCH112" s="103"/>
      <c r="BCM112" s="102"/>
      <c r="BCN112" s="102"/>
      <c r="BCO112" s="103"/>
      <c r="BCT112" s="102"/>
      <c r="BCU112" s="102"/>
      <c r="BCV112" s="103"/>
      <c r="BDA112" s="102"/>
      <c r="BDB112" s="102"/>
      <c r="BDC112" s="103"/>
      <c r="BDH112" s="102"/>
      <c r="BDI112" s="102"/>
      <c r="BDJ112" s="103"/>
      <c r="BDO112" s="102"/>
      <c r="BDP112" s="102"/>
      <c r="BDQ112" s="103"/>
      <c r="BDV112" s="102"/>
      <c r="BDW112" s="102"/>
      <c r="BDX112" s="103"/>
      <c r="BEC112" s="102"/>
      <c r="BED112" s="102"/>
      <c r="BEE112" s="103"/>
      <c r="BEJ112" s="102"/>
      <c r="BEK112" s="102"/>
      <c r="BEL112" s="103"/>
      <c r="BEQ112" s="102"/>
      <c r="BER112" s="102"/>
      <c r="BES112" s="103"/>
      <c r="BEX112" s="102"/>
      <c r="BEY112" s="102"/>
      <c r="BEZ112" s="103"/>
      <c r="BFE112" s="102"/>
      <c r="BFF112" s="102"/>
      <c r="BFG112" s="103"/>
      <c r="BFL112" s="102"/>
      <c r="BFM112" s="102"/>
      <c r="BFN112" s="103"/>
      <c r="BFS112" s="102"/>
      <c r="BFT112" s="102"/>
      <c r="BFU112" s="103"/>
      <c r="BFZ112" s="102"/>
      <c r="BGA112" s="102"/>
      <c r="BGB112" s="103"/>
      <c r="BGG112" s="102"/>
      <c r="BGH112" s="102"/>
      <c r="BGI112" s="103"/>
      <c r="BGN112" s="102"/>
      <c r="BGO112" s="102"/>
      <c r="BGP112" s="103"/>
      <c r="BGU112" s="102"/>
      <c r="BGV112" s="102"/>
      <c r="BGW112" s="103"/>
      <c r="BHB112" s="102"/>
      <c r="BHC112" s="102"/>
      <c r="BHD112" s="103"/>
      <c r="BHI112" s="102"/>
      <c r="BHJ112" s="102"/>
      <c r="BHK112" s="103"/>
      <c r="BHP112" s="102"/>
      <c r="BHQ112" s="102"/>
      <c r="BHR112" s="103"/>
      <c r="BHW112" s="102"/>
      <c r="BHX112" s="102"/>
      <c r="BHY112" s="103"/>
      <c r="BID112" s="102"/>
      <c r="BIE112" s="102"/>
      <c r="BIF112" s="103"/>
      <c r="BIK112" s="102"/>
      <c r="BIL112" s="102"/>
      <c r="BIM112" s="103"/>
      <c r="BIR112" s="102"/>
      <c r="BIS112" s="102"/>
      <c r="BIT112" s="103"/>
      <c r="BIY112" s="102"/>
      <c r="BIZ112" s="102"/>
      <c r="BJA112" s="103"/>
      <c r="BJF112" s="102"/>
      <c r="BJG112" s="102"/>
      <c r="BJH112" s="103"/>
      <c r="BJM112" s="102"/>
      <c r="BJN112" s="102"/>
      <c r="BJO112" s="103"/>
      <c r="BJT112" s="102"/>
      <c r="BJU112" s="102"/>
      <c r="BJV112" s="103"/>
      <c r="BKA112" s="102"/>
      <c r="BKB112" s="102"/>
      <c r="BKC112" s="103"/>
      <c r="BKH112" s="102"/>
      <c r="BKI112" s="102"/>
      <c r="BKJ112" s="103"/>
      <c r="BKO112" s="102"/>
      <c r="BKP112" s="102"/>
      <c r="BKQ112" s="103"/>
      <c r="BKV112" s="102"/>
      <c r="BKW112" s="102"/>
      <c r="BKX112" s="103"/>
      <c r="BLC112" s="102"/>
      <c r="BLD112" s="102"/>
      <c r="BLE112" s="103"/>
      <c r="BLJ112" s="102"/>
      <c r="BLK112" s="102"/>
      <c r="BLL112" s="103"/>
      <c r="BLQ112" s="102"/>
      <c r="BLR112" s="102"/>
      <c r="BLS112" s="103"/>
      <c r="BLX112" s="102"/>
      <c r="BLY112" s="102"/>
      <c r="BLZ112" s="103"/>
      <c r="BME112" s="102"/>
      <c r="BMF112" s="102"/>
      <c r="BMG112" s="103"/>
      <c r="BML112" s="102"/>
      <c r="BMM112" s="102"/>
      <c r="BMN112" s="103"/>
      <c r="BMS112" s="102"/>
      <c r="BMT112" s="102"/>
      <c r="BMU112" s="103"/>
      <c r="BMZ112" s="102"/>
      <c r="BNA112" s="102"/>
      <c r="BNB112" s="103"/>
      <c r="BNG112" s="102"/>
      <c r="BNH112" s="102"/>
      <c r="BNI112" s="103"/>
      <c r="BNN112" s="102"/>
      <c r="BNO112" s="102"/>
      <c r="BNP112" s="103"/>
      <c r="BNU112" s="102"/>
      <c r="BNV112" s="102"/>
      <c r="BNW112" s="103"/>
      <c r="BOB112" s="102"/>
      <c r="BOC112" s="102"/>
      <c r="BOD112" s="103"/>
      <c r="BOI112" s="102"/>
      <c r="BOJ112" s="102"/>
      <c r="BOK112" s="103"/>
      <c r="BOP112" s="102"/>
      <c r="BOQ112" s="102"/>
      <c r="BOR112" s="103"/>
      <c r="BOW112" s="102"/>
      <c r="BOX112" s="102"/>
      <c r="BOY112" s="103"/>
      <c r="BPD112" s="102"/>
      <c r="BPE112" s="102"/>
      <c r="BPF112" s="103"/>
      <c r="BPK112" s="102"/>
      <c r="BPL112" s="102"/>
      <c r="BPM112" s="103"/>
      <c r="BPR112" s="102"/>
      <c r="BPS112" s="102"/>
      <c r="BPT112" s="103"/>
      <c r="BPY112" s="102"/>
      <c r="BPZ112" s="102"/>
      <c r="BQA112" s="103"/>
      <c r="BQF112" s="102"/>
      <c r="BQG112" s="102"/>
      <c r="BQH112" s="103"/>
      <c r="BQM112" s="102"/>
      <c r="BQN112" s="102"/>
      <c r="BQO112" s="103"/>
      <c r="BQT112" s="102"/>
      <c r="BQU112" s="102"/>
      <c r="BQV112" s="103"/>
      <c r="BRA112" s="102"/>
      <c r="BRB112" s="102"/>
      <c r="BRC112" s="103"/>
      <c r="BRH112" s="102"/>
      <c r="BRI112" s="102"/>
      <c r="BRJ112" s="103"/>
      <c r="BRO112" s="102"/>
      <c r="BRP112" s="102"/>
      <c r="BRQ112" s="103"/>
      <c r="BRV112" s="102"/>
      <c r="BRW112" s="102"/>
      <c r="BRX112" s="103"/>
      <c r="BSC112" s="102"/>
      <c r="BSD112" s="102"/>
      <c r="BSE112" s="103"/>
      <c r="BSJ112" s="102"/>
      <c r="BSK112" s="102"/>
      <c r="BSL112" s="103"/>
      <c r="BSQ112" s="102"/>
      <c r="BSR112" s="102"/>
      <c r="BSS112" s="103"/>
      <c r="BSX112" s="102"/>
      <c r="BSY112" s="102"/>
      <c r="BSZ112" s="103"/>
      <c r="BTE112" s="102"/>
      <c r="BTF112" s="102"/>
      <c r="BTG112" s="103"/>
      <c r="BTL112" s="102"/>
      <c r="BTM112" s="102"/>
      <c r="BTN112" s="103"/>
      <c r="BTS112" s="102"/>
      <c r="BTT112" s="102"/>
      <c r="BTU112" s="103"/>
      <c r="BTZ112" s="102"/>
      <c r="BUA112" s="102"/>
      <c r="BUB112" s="103"/>
      <c r="BUG112" s="102"/>
      <c r="BUH112" s="102"/>
      <c r="BUI112" s="103"/>
      <c r="BUN112" s="102"/>
      <c r="BUO112" s="102"/>
      <c r="BUP112" s="103"/>
      <c r="BUU112" s="102"/>
      <c r="BUV112" s="102"/>
      <c r="BUW112" s="103"/>
      <c r="BVB112" s="102"/>
      <c r="BVC112" s="102"/>
      <c r="BVD112" s="103"/>
      <c r="BVI112" s="102"/>
      <c r="BVJ112" s="102"/>
      <c r="BVK112" s="103"/>
      <c r="BVP112" s="102"/>
      <c r="BVQ112" s="102"/>
      <c r="BVR112" s="103"/>
      <c r="BVW112" s="102"/>
      <c r="BVX112" s="102"/>
      <c r="BVY112" s="103"/>
      <c r="BWD112" s="102"/>
      <c r="BWE112" s="102"/>
      <c r="BWF112" s="103"/>
      <c r="BWK112" s="102"/>
      <c r="BWL112" s="102"/>
      <c r="BWM112" s="103"/>
      <c r="BWR112" s="102"/>
      <c r="BWS112" s="102"/>
      <c r="BWT112" s="103"/>
      <c r="BWY112" s="102"/>
      <c r="BWZ112" s="102"/>
      <c r="BXA112" s="103"/>
      <c r="BXF112" s="102"/>
      <c r="BXG112" s="102"/>
      <c r="BXH112" s="103"/>
      <c r="BXM112" s="102"/>
      <c r="BXN112" s="102"/>
      <c r="BXO112" s="103"/>
      <c r="BXT112" s="102"/>
      <c r="BXU112" s="102"/>
      <c r="BXV112" s="103"/>
      <c r="BYA112" s="102"/>
      <c r="BYB112" s="102"/>
      <c r="BYC112" s="103"/>
      <c r="BYH112" s="102"/>
      <c r="BYI112" s="102"/>
      <c r="BYJ112" s="103"/>
      <c r="BYO112" s="102"/>
      <c r="BYP112" s="102"/>
      <c r="BYQ112" s="103"/>
      <c r="BYV112" s="102"/>
      <c r="BYW112" s="102"/>
      <c r="BYX112" s="103"/>
      <c r="BZC112" s="102"/>
      <c r="BZD112" s="102"/>
      <c r="BZE112" s="103"/>
      <c r="BZJ112" s="102"/>
      <c r="BZK112" s="102"/>
      <c r="BZL112" s="103"/>
      <c r="BZQ112" s="102"/>
      <c r="BZR112" s="102"/>
      <c r="BZS112" s="103"/>
      <c r="BZX112" s="102"/>
      <c r="BZY112" s="102"/>
      <c r="BZZ112" s="103"/>
      <c r="CAE112" s="102"/>
      <c r="CAF112" s="102"/>
      <c r="CAG112" s="103"/>
      <c r="CAL112" s="102"/>
      <c r="CAM112" s="102"/>
      <c r="CAN112" s="103"/>
      <c r="CAS112" s="102"/>
      <c r="CAT112" s="102"/>
      <c r="CAU112" s="103"/>
      <c r="CAZ112" s="102"/>
      <c r="CBA112" s="102"/>
      <c r="CBB112" s="103"/>
      <c r="CBG112" s="102"/>
      <c r="CBH112" s="102"/>
      <c r="CBI112" s="103"/>
      <c r="CBN112" s="102"/>
      <c r="CBO112" s="102"/>
      <c r="CBP112" s="103"/>
      <c r="CBU112" s="102"/>
      <c r="CBV112" s="102"/>
      <c r="CBW112" s="103"/>
      <c r="CCB112" s="102"/>
      <c r="CCC112" s="102"/>
      <c r="CCD112" s="103"/>
      <c r="CCI112" s="102"/>
      <c r="CCJ112" s="102"/>
      <c r="CCK112" s="103"/>
      <c r="CCP112" s="102"/>
      <c r="CCQ112" s="102"/>
      <c r="CCR112" s="103"/>
      <c r="CCW112" s="102"/>
      <c r="CCX112" s="102"/>
      <c r="CCY112" s="103"/>
      <c r="CDD112" s="102"/>
      <c r="CDE112" s="102"/>
      <c r="CDF112" s="103"/>
      <c r="CDK112" s="102"/>
      <c r="CDL112" s="102"/>
      <c r="CDM112" s="103"/>
      <c r="CDR112" s="102"/>
      <c r="CDS112" s="102"/>
      <c r="CDT112" s="103"/>
      <c r="CDY112" s="102"/>
      <c r="CDZ112" s="102"/>
      <c r="CEA112" s="103"/>
      <c r="CEF112" s="102"/>
      <c r="CEG112" s="102"/>
      <c r="CEH112" s="103"/>
      <c r="CEM112" s="102"/>
      <c r="CEN112" s="102"/>
      <c r="CEO112" s="103"/>
      <c r="CET112" s="102"/>
      <c r="CEU112" s="102"/>
      <c r="CEV112" s="103"/>
      <c r="CFA112" s="102"/>
      <c r="CFB112" s="102"/>
      <c r="CFC112" s="103"/>
      <c r="CFH112" s="102"/>
      <c r="CFI112" s="102"/>
      <c r="CFJ112" s="103"/>
      <c r="CFO112" s="102"/>
      <c r="CFP112" s="102"/>
      <c r="CFQ112" s="103"/>
      <c r="CFV112" s="102"/>
      <c r="CFW112" s="102"/>
      <c r="CFX112" s="103"/>
      <c r="CGC112" s="102"/>
      <c r="CGD112" s="102"/>
      <c r="CGE112" s="103"/>
      <c r="CGJ112" s="102"/>
      <c r="CGK112" s="102"/>
      <c r="CGL112" s="103"/>
      <c r="CGQ112" s="102"/>
      <c r="CGR112" s="102"/>
      <c r="CGS112" s="103"/>
      <c r="CGX112" s="102"/>
      <c r="CGY112" s="102"/>
      <c r="CGZ112" s="103"/>
      <c r="CHE112" s="102"/>
      <c r="CHF112" s="102"/>
      <c r="CHG112" s="103"/>
      <c r="CHL112" s="102"/>
      <c r="CHM112" s="102"/>
      <c r="CHN112" s="103"/>
      <c r="CHS112" s="102"/>
      <c r="CHT112" s="102"/>
      <c r="CHU112" s="103"/>
      <c r="CHZ112" s="102"/>
      <c r="CIA112" s="102"/>
      <c r="CIB112" s="103"/>
      <c r="CIG112" s="102"/>
      <c r="CIH112" s="102"/>
      <c r="CII112" s="103"/>
      <c r="CIN112" s="102"/>
      <c r="CIO112" s="102"/>
      <c r="CIP112" s="103"/>
      <c r="CIU112" s="102"/>
      <c r="CIV112" s="102"/>
      <c r="CIW112" s="103"/>
      <c r="CJB112" s="102"/>
      <c r="CJC112" s="102"/>
      <c r="CJD112" s="103"/>
      <c r="CJI112" s="102"/>
      <c r="CJJ112" s="102"/>
      <c r="CJK112" s="103"/>
      <c r="CJP112" s="102"/>
      <c r="CJQ112" s="102"/>
      <c r="CJR112" s="103"/>
      <c r="CJW112" s="102"/>
      <c r="CJX112" s="102"/>
      <c r="CJY112" s="103"/>
      <c r="CKD112" s="102"/>
      <c r="CKE112" s="102"/>
      <c r="CKF112" s="103"/>
      <c r="CKK112" s="102"/>
      <c r="CKL112" s="102"/>
      <c r="CKM112" s="103"/>
      <c r="CKR112" s="102"/>
      <c r="CKS112" s="102"/>
      <c r="CKT112" s="103"/>
      <c r="CKY112" s="102"/>
      <c r="CKZ112" s="102"/>
      <c r="CLA112" s="103"/>
      <c r="CLF112" s="102"/>
      <c r="CLG112" s="102"/>
      <c r="CLH112" s="103"/>
      <c r="CLM112" s="102"/>
      <c r="CLN112" s="102"/>
      <c r="CLO112" s="103"/>
      <c r="CLT112" s="102"/>
      <c r="CLU112" s="102"/>
      <c r="CLV112" s="103"/>
      <c r="CMA112" s="102"/>
      <c r="CMB112" s="102"/>
      <c r="CMC112" s="103"/>
      <c r="CMH112" s="102"/>
      <c r="CMI112" s="102"/>
      <c r="CMJ112" s="103"/>
      <c r="CMO112" s="102"/>
      <c r="CMP112" s="102"/>
      <c r="CMQ112" s="103"/>
      <c r="CMV112" s="102"/>
      <c r="CMW112" s="102"/>
      <c r="CMX112" s="103"/>
      <c r="CNC112" s="102"/>
      <c r="CND112" s="102"/>
      <c r="CNE112" s="103"/>
      <c r="CNJ112" s="102"/>
      <c r="CNK112" s="102"/>
      <c r="CNL112" s="103"/>
      <c r="CNQ112" s="102"/>
      <c r="CNR112" s="102"/>
      <c r="CNS112" s="103"/>
      <c r="CNX112" s="102"/>
      <c r="CNY112" s="102"/>
      <c r="CNZ112" s="103"/>
      <c r="COE112" s="102"/>
      <c r="COF112" s="102"/>
      <c r="COG112" s="103"/>
      <c r="COL112" s="102"/>
      <c r="COM112" s="102"/>
      <c r="CON112" s="103"/>
      <c r="COS112" s="102"/>
      <c r="COT112" s="102"/>
      <c r="COU112" s="103"/>
      <c r="COZ112" s="102"/>
      <c r="CPA112" s="102"/>
      <c r="CPB112" s="103"/>
      <c r="CPG112" s="102"/>
      <c r="CPH112" s="102"/>
      <c r="CPI112" s="103"/>
      <c r="CPN112" s="102"/>
      <c r="CPO112" s="102"/>
      <c r="CPP112" s="103"/>
      <c r="CPU112" s="102"/>
      <c r="CPV112" s="102"/>
      <c r="CPW112" s="103"/>
      <c r="CQB112" s="102"/>
      <c r="CQC112" s="102"/>
      <c r="CQD112" s="103"/>
      <c r="CQI112" s="102"/>
      <c r="CQJ112" s="102"/>
      <c r="CQK112" s="103"/>
      <c r="CQP112" s="102"/>
      <c r="CQQ112" s="102"/>
      <c r="CQR112" s="103"/>
      <c r="CQW112" s="102"/>
      <c r="CQX112" s="102"/>
      <c r="CQY112" s="103"/>
      <c r="CRD112" s="102"/>
      <c r="CRE112" s="102"/>
      <c r="CRF112" s="103"/>
      <c r="CRK112" s="102"/>
      <c r="CRL112" s="102"/>
      <c r="CRM112" s="103"/>
      <c r="CRR112" s="102"/>
      <c r="CRS112" s="102"/>
      <c r="CRT112" s="103"/>
      <c r="CRY112" s="102"/>
      <c r="CRZ112" s="102"/>
      <c r="CSA112" s="103"/>
      <c r="CSF112" s="102"/>
      <c r="CSG112" s="102"/>
      <c r="CSH112" s="103"/>
      <c r="CSM112" s="102"/>
      <c r="CSN112" s="102"/>
      <c r="CSO112" s="103"/>
      <c r="CST112" s="102"/>
      <c r="CSU112" s="102"/>
      <c r="CSV112" s="103"/>
      <c r="CTA112" s="102"/>
      <c r="CTB112" s="102"/>
      <c r="CTC112" s="103"/>
      <c r="CTH112" s="102"/>
      <c r="CTI112" s="102"/>
      <c r="CTJ112" s="103"/>
      <c r="CTO112" s="102"/>
      <c r="CTP112" s="102"/>
      <c r="CTQ112" s="103"/>
      <c r="CTV112" s="102"/>
      <c r="CTW112" s="102"/>
      <c r="CTX112" s="103"/>
      <c r="CUC112" s="102"/>
      <c r="CUD112" s="102"/>
      <c r="CUE112" s="103"/>
      <c r="CUJ112" s="102"/>
      <c r="CUK112" s="102"/>
      <c r="CUL112" s="103"/>
      <c r="CUQ112" s="102"/>
      <c r="CUR112" s="102"/>
      <c r="CUS112" s="103"/>
      <c r="CUX112" s="102"/>
      <c r="CUY112" s="102"/>
      <c r="CUZ112" s="103"/>
      <c r="CVE112" s="102"/>
      <c r="CVF112" s="102"/>
      <c r="CVG112" s="103"/>
      <c r="CVL112" s="102"/>
      <c r="CVM112" s="102"/>
      <c r="CVN112" s="103"/>
      <c r="CVS112" s="102"/>
      <c r="CVT112" s="102"/>
      <c r="CVU112" s="103"/>
      <c r="CVZ112" s="102"/>
      <c r="CWA112" s="102"/>
      <c r="CWB112" s="103"/>
      <c r="CWG112" s="102"/>
      <c r="CWH112" s="102"/>
      <c r="CWI112" s="103"/>
      <c r="CWN112" s="102"/>
      <c r="CWO112" s="102"/>
      <c r="CWP112" s="103"/>
      <c r="CWU112" s="102"/>
      <c r="CWV112" s="102"/>
      <c r="CWW112" s="103"/>
      <c r="CXB112" s="102"/>
      <c r="CXC112" s="102"/>
      <c r="CXD112" s="103"/>
      <c r="CXI112" s="102"/>
      <c r="CXJ112" s="102"/>
      <c r="CXK112" s="103"/>
      <c r="CXP112" s="102"/>
      <c r="CXQ112" s="102"/>
      <c r="CXR112" s="103"/>
      <c r="CXW112" s="102"/>
      <c r="CXX112" s="102"/>
      <c r="CXY112" s="103"/>
      <c r="CYD112" s="102"/>
      <c r="CYE112" s="102"/>
      <c r="CYF112" s="103"/>
      <c r="CYK112" s="102"/>
      <c r="CYL112" s="102"/>
      <c r="CYM112" s="103"/>
      <c r="CYR112" s="102"/>
      <c r="CYS112" s="102"/>
      <c r="CYT112" s="103"/>
      <c r="CYY112" s="102"/>
      <c r="CYZ112" s="102"/>
      <c r="CZA112" s="103"/>
      <c r="CZF112" s="102"/>
      <c r="CZG112" s="102"/>
      <c r="CZH112" s="103"/>
      <c r="CZM112" s="102"/>
      <c r="CZN112" s="102"/>
      <c r="CZO112" s="103"/>
      <c r="CZT112" s="102"/>
      <c r="CZU112" s="102"/>
      <c r="CZV112" s="103"/>
      <c r="DAA112" s="102"/>
      <c r="DAB112" s="102"/>
      <c r="DAC112" s="103"/>
      <c r="DAH112" s="102"/>
      <c r="DAI112" s="102"/>
      <c r="DAJ112" s="103"/>
      <c r="DAO112" s="102"/>
      <c r="DAP112" s="102"/>
      <c r="DAQ112" s="103"/>
      <c r="DAV112" s="102"/>
      <c r="DAW112" s="102"/>
      <c r="DAX112" s="103"/>
      <c r="DBC112" s="102"/>
      <c r="DBD112" s="102"/>
      <c r="DBE112" s="103"/>
      <c r="DBJ112" s="102"/>
      <c r="DBK112" s="102"/>
      <c r="DBL112" s="103"/>
      <c r="DBQ112" s="102"/>
      <c r="DBR112" s="102"/>
      <c r="DBS112" s="103"/>
      <c r="DBX112" s="102"/>
      <c r="DBY112" s="102"/>
      <c r="DBZ112" s="103"/>
      <c r="DCE112" s="102"/>
      <c r="DCF112" s="102"/>
      <c r="DCG112" s="103"/>
      <c r="DCL112" s="102"/>
      <c r="DCM112" s="102"/>
      <c r="DCN112" s="103"/>
      <c r="DCS112" s="102"/>
      <c r="DCT112" s="102"/>
      <c r="DCU112" s="103"/>
      <c r="DCZ112" s="102"/>
      <c r="DDA112" s="102"/>
      <c r="DDB112" s="103"/>
      <c r="DDG112" s="102"/>
      <c r="DDH112" s="102"/>
      <c r="DDI112" s="103"/>
      <c r="DDN112" s="102"/>
      <c r="DDO112" s="102"/>
      <c r="DDP112" s="103"/>
      <c r="DDU112" s="102"/>
      <c r="DDV112" s="102"/>
      <c r="DDW112" s="103"/>
      <c r="DEB112" s="102"/>
      <c r="DEC112" s="102"/>
      <c r="DED112" s="103"/>
      <c r="DEI112" s="102"/>
      <c r="DEJ112" s="102"/>
      <c r="DEK112" s="103"/>
      <c r="DEP112" s="102"/>
      <c r="DEQ112" s="102"/>
      <c r="DER112" s="103"/>
      <c r="DEW112" s="102"/>
      <c r="DEX112" s="102"/>
      <c r="DEY112" s="103"/>
      <c r="DFD112" s="102"/>
      <c r="DFE112" s="102"/>
      <c r="DFF112" s="103"/>
      <c r="DFK112" s="102"/>
      <c r="DFL112" s="102"/>
      <c r="DFM112" s="103"/>
      <c r="DFR112" s="102"/>
      <c r="DFS112" s="102"/>
      <c r="DFT112" s="103"/>
      <c r="DFY112" s="102"/>
      <c r="DFZ112" s="102"/>
      <c r="DGA112" s="103"/>
      <c r="DGF112" s="102"/>
      <c r="DGG112" s="102"/>
      <c r="DGH112" s="103"/>
      <c r="DGM112" s="102"/>
      <c r="DGN112" s="102"/>
      <c r="DGO112" s="103"/>
      <c r="DGT112" s="102"/>
      <c r="DGU112" s="102"/>
      <c r="DGV112" s="103"/>
      <c r="DHA112" s="102"/>
      <c r="DHB112" s="102"/>
      <c r="DHC112" s="103"/>
      <c r="DHH112" s="102"/>
      <c r="DHI112" s="102"/>
      <c r="DHJ112" s="103"/>
      <c r="DHO112" s="102"/>
      <c r="DHP112" s="102"/>
      <c r="DHQ112" s="103"/>
      <c r="DHV112" s="102"/>
      <c r="DHW112" s="102"/>
      <c r="DHX112" s="103"/>
      <c r="DIC112" s="102"/>
      <c r="DID112" s="102"/>
      <c r="DIE112" s="103"/>
      <c r="DIJ112" s="102"/>
      <c r="DIK112" s="102"/>
      <c r="DIL112" s="103"/>
      <c r="DIQ112" s="102"/>
      <c r="DIR112" s="102"/>
      <c r="DIS112" s="103"/>
      <c r="DIX112" s="102"/>
      <c r="DIY112" s="102"/>
      <c r="DIZ112" s="103"/>
      <c r="DJE112" s="102"/>
      <c r="DJF112" s="102"/>
      <c r="DJG112" s="103"/>
      <c r="DJL112" s="102"/>
      <c r="DJM112" s="102"/>
      <c r="DJN112" s="103"/>
      <c r="DJS112" s="102"/>
      <c r="DJT112" s="102"/>
      <c r="DJU112" s="103"/>
      <c r="DJZ112" s="102"/>
      <c r="DKA112" s="102"/>
      <c r="DKB112" s="103"/>
      <c r="DKG112" s="102"/>
      <c r="DKH112" s="102"/>
      <c r="DKI112" s="103"/>
      <c r="DKN112" s="102"/>
      <c r="DKO112" s="102"/>
      <c r="DKP112" s="103"/>
      <c r="DKU112" s="102"/>
      <c r="DKV112" s="102"/>
      <c r="DKW112" s="103"/>
      <c r="DLB112" s="102"/>
      <c r="DLC112" s="102"/>
      <c r="DLD112" s="103"/>
      <c r="DLI112" s="102"/>
      <c r="DLJ112" s="102"/>
      <c r="DLK112" s="103"/>
      <c r="DLP112" s="102"/>
      <c r="DLQ112" s="102"/>
      <c r="DLR112" s="103"/>
      <c r="DLW112" s="102"/>
      <c r="DLX112" s="102"/>
      <c r="DLY112" s="103"/>
      <c r="DMD112" s="102"/>
      <c r="DME112" s="102"/>
      <c r="DMF112" s="103"/>
      <c r="DMK112" s="102"/>
      <c r="DML112" s="102"/>
      <c r="DMM112" s="103"/>
      <c r="DMR112" s="102"/>
      <c r="DMS112" s="102"/>
      <c r="DMT112" s="103"/>
      <c r="DMY112" s="102"/>
      <c r="DMZ112" s="102"/>
      <c r="DNA112" s="103"/>
      <c r="DNF112" s="102"/>
      <c r="DNG112" s="102"/>
      <c r="DNH112" s="103"/>
      <c r="DNM112" s="102"/>
      <c r="DNN112" s="102"/>
      <c r="DNO112" s="103"/>
      <c r="DNT112" s="102"/>
      <c r="DNU112" s="102"/>
      <c r="DNV112" s="103"/>
      <c r="DOA112" s="102"/>
      <c r="DOB112" s="102"/>
      <c r="DOC112" s="103"/>
      <c r="DOH112" s="102"/>
      <c r="DOI112" s="102"/>
      <c r="DOJ112" s="103"/>
      <c r="DOO112" s="102"/>
      <c r="DOP112" s="102"/>
      <c r="DOQ112" s="103"/>
      <c r="DOV112" s="102"/>
      <c r="DOW112" s="102"/>
      <c r="DOX112" s="103"/>
      <c r="DPC112" s="102"/>
      <c r="DPD112" s="102"/>
      <c r="DPE112" s="103"/>
      <c r="DPJ112" s="102"/>
      <c r="DPK112" s="102"/>
      <c r="DPL112" s="103"/>
      <c r="DPQ112" s="102"/>
      <c r="DPR112" s="102"/>
      <c r="DPS112" s="103"/>
      <c r="DPX112" s="102"/>
      <c r="DPY112" s="102"/>
      <c r="DPZ112" s="103"/>
      <c r="DQE112" s="102"/>
      <c r="DQF112" s="102"/>
      <c r="DQG112" s="103"/>
      <c r="DQL112" s="102"/>
      <c r="DQM112" s="102"/>
      <c r="DQN112" s="103"/>
      <c r="DQS112" s="102"/>
      <c r="DQT112" s="102"/>
      <c r="DQU112" s="103"/>
      <c r="DQZ112" s="102"/>
      <c r="DRA112" s="102"/>
      <c r="DRB112" s="103"/>
      <c r="DRG112" s="102"/>
      <c r="DRH112" s="102"/>
      <c r="DRI112" s="103"/>
      <c r="DRN112" s="102"/>
      <c r="DRO112" s="102"/>
      <c r="DRP112" s="103"/>
      <c r="DRU112" s="102"/>
      <c r="DRV112" s="102"/>
      <c r="DRW112" s="103"/>
      <c r="DSB112" s="102"/>
      <c r="DSC112" s="102"/>
      <c r="DSD112" s="103"/>
      <c r="DSI112" s="102"/>
      <c r="DSJ112" s="102"/>
      <c r="DSK112" s="103"/>
      <c r="DSP112" s="102"/>
      <c r="DSQ112" s="102"/>
      <c r="DSR112" s="103"/>
      <c r="DSW112" s="102"/>
      <c r="DSX112" s="102"/>
      <c r="DSY112" s="103"/>
      <c r="DTD112" s="102"/>
      <c r="DTE112" s="102"/>
      <c r="DTF112" s="103"/>
      <c r="DTK112" s="102"/>
      <c r="DTL112" s="102"/>
      <c r="DTM112" s="103"/>
      <c r="DTR112" s="102"/>
      <c r="DTS112" s="102"/>
      <c r="DTT112" s="103"/>
      <c r="DTY112" s="102"/>
      <c r="DTZ112" s="102"/>
      <c r="DUA112" s="103"/>
      <c r="DUF112" s="102"/>
      <c r="DUG112" s="102"/>
      <c r="DUH112" s="103"/>
      <c r="DUM112" s="102"/>
      <c r="DUN112" s="102"/>
      <c r="DUO112" s="103"/>
      <c r="DUT112" s="102"/>
      <c r="DUU112" s="102"/>
      <c r="DUV112" s="103"/>
      <c r="DVA112" s="102"/>
      <c r="DVB112" s="102"/>
      <c r="DVC112" s="103"/>
      <c r="DVH112" s="102"/>
      <c r="DVI112" s="102"/>
      <c r="DVJ112" s="103"/>
      <c r="DVO112" s="102"/>
      <c r="DVP112" s="102"/>
      <c r="DVQ112" s="103"/>
      <c r="DVV112" s="102"/>
      <c r="DVW112" s="102"/>
      <c r="DVX112" s="103"/>
      <c r="DWC112" s="102"/>
      <c r="DWD112" s="102"/>
      <c r="DWE112" s="103"/>
      <c r="DWJ112" s="102"/>
      <c r="DWK112" s="102"/>
      <c r="DWL112" s="103"/>
      <c r="DWQ112" s="102"/>
      <c r="DWR112" s="102"/>
      <c r="DWS112" s="103"/>
      <c r="DWX112" s="102"/>
      <c r="DWY112" s="102"/>
      <c r="DWZ112" s="103"/>
      <c r="DXE112" s="102"/>
      <c r="DXF112" s="102"/>
      <c r="DXG112" s="103"/>
      <c r="DXL112" s="102"/>
      <c r="DXM112" s="102"/>
      <c r="DXN112" s="103"/>
      <c r="DXS112" s="102"/>
      <c r="DXT112" s="102"/>
      <c r="DXU112" s="103"/>
      <c r="DXZ112" s="102"/>
      <c r="DYA112" s="102"/>
      <c r="DYB112" s="103"/>
      <c r="DYG112" s="102"/>
      <c r="DYH112" s="102"/>
      <c r="DYI112" s="103"/>
      <c r="DYN112" s="102"/>
      <c r="DYO112" s="102"/>
      <c r="DYP112" s="103"/>
      <c r="DYU112" s="102"/>
      <c r="DYV112" s="102"/>
      <c r="DYW112" s="103"/>
      <c r="DZB112" s="102"/>
      <c r="DZC112" s="102"/>
      <c r="DZD112" s="103"/>
      <c r="DZI112" s="102"/>
      <c r="DZJ112" s="102"/>
      <c r="DZK112" s="103"/>
      <c r="DZP112" s="102"/>
      <c r="DZQ112" s="102"/>
      <c r="DZR112" s="103"/>
      <c r="DZW112" s="102"/>
      <c r="DZX112" s="102"/>
      <c r="DZY112" s="103"/>
      <c r="EAD112" s="102"/>
      <c r="EAE112" s="102"/>
      <c r="EAF112" s="103"/>
      <c r="EAK112" s="102"/>
      <c r="EAL112" s="102"/>
      <c r="EAM112" s="103"/>
      <c r="EAR112" s="102"/>
      <c r="EAS112" s="102"/>
      <c r="EAT112" s="103"/>
      <c r="EAY112" s="102"/>
      <c r="EAZ112" s="102"/>
      <c r="EBA112" s="103"/>
      <c r="EBF112" s="102"/>
      <c r="EBG112" s="102"/>
      <c r="EBH112" s="103"/>
      <c r="EBM112" s="102"/>
      <c r="EBN112" s="102"/>
      <c r="EBO112" s="103"/>
      <c r="EBT112" s="102"/>
      <c r="EBU112" s="102"/>
      <c r="EBV112" s="103"/>
      <c r="ECA112" s="102"/>
      <c r="ECB112" s="102"/>
      <c r="ECC112" s="103"/>
      <c r="ECH112" s="102"/>
      <c r="ECI112" s="102"/>
      <c r="ECJ112" s="103"/>
      <c r="ECO112" s="102"/>
      <c r="ECP112" s="102"/>
      <c r="ECQ112" s="103"/>
      <c r="ECV112" s="102"/>
      <c r="ECW112" s="102"/>
      <c r="ECX112" s="103"/>
      <c r="EDC112" s="102"/>
      <c r="EDD112" s="102"/>
      <c r="EDE112" s="103"/>
      <c r="EDJ112" s="102"/>
      <c r="EDK112" s="102"/>
      <c r="EDL112" s="103"/>
      <c r="EDQ112" s="102"/>
      <c r="EDR112" s="102"/>
      <c r="EDS112" s="103"/>
      <c r="EDX112" s="102"/>
      <c r="EDY112" s="102"/>
      <c r="EDZ112" s="103"/>
      <c r="EEE112" s="102"/>
      <c r="EEF112" s="102"/>
      <c r="EEG112" s="103"/>
      <c r="EEL112" s="102"/>
      <c r="EEM112" s="102"/>
      <c r="EEN112" s="103"/>
      <c r="EES112" s="102"/>
      <c r="EET112" s="102"/>
      <c r="EEU112" s="103"/>
      <c r="EEZ112" s="102"/>
      <c r="EFA112" s="102"/>
      <c r="EFB112" s="103"/>
      <c r="EFG112" s="102"/>
      <c r="EFH112" s="102"/>
      <c r="EFI112" s="103"/>
      <c r="EFN112" s="102"/>
      <c r="EFO112" s="102"/>
      <c r="EFP112" s="103"/>
      <c r="EFU112" s="102"/>
      <c r="EFV112" s="102"/>
      <c r="EFW112" s="103"/>
      <c r="EGB112" s="102"/>
      <c r="EGC112" s="102"/>
      <c r="EGD112" s="103"/>
      <c r="EGI112" s="102"/>
      <c r="EGJ112" s="102"/>
      <c r="EGK112" s="103"/>
      <c r="EGP112" s="102"/>
      <c r="EGQ112" s="102"/>
      <c r="EGR112" s="103"/>
      <c r="EGW112" s="102"/>
      <c r="EGX112" s="102"/>
      <c r="EGY112" s="103"/>
      <c r="EHD112" s="102"/>
      <c r="EHE112" s="102"/>
      <c r="EHF112" s="103"/>
      <c r="EHK112" s="102"/>
      <c r="EHL112" s="102"/>
      <c r="EHM112" s="103"/>
      <c r="EHR112" s="102"/>
      <c r="EHS112" s="102"/>
      <c r="EHT112" s="103"/>
      <c r="EHY112" s="102"/>
      <c r="EHZ112" s="102"/>
      <c r="EIA112" s="103"/>
      <c r="EIF112" s="102"/>
      <c r="EIG112" s="102"/>
      <c r="EIH112" s="103"/>
      <c r="EIM112" s="102"/>
      <c r="EIN112" s="102"/>
      <c r="EIO112" s="103"/>
      <c r="EIT112" s="102"/>
      <c r="EIU112" s="102"/>
      <c r="EIV112" s="103"/>
      <c r="EJA112" s="102"/>
      <c r="EJB112" s="102"/>
      <c r="EJC112" s="103"/>
      <c r="EJH112" s="102"/>
      <c r="EJI112" s="102"/>
      <c r="EJJ112" s="103"/>
      <c r="EJO112" s="102"/>
      <c r="EJP112" s="102"/>
      <c r="EJQ112" s="103"/>
      <c r="EJV112" s="102"/>
      <c r="EJW112" s="102"/>
      <c r="EJX112" s="103"/>
      <c r="EKC112" s="102"/>
      <c r="EKD112" s="102"/>
      <c r="EKE112" s="103"/>
      <c r="EKJ112" s="102"/>
      <c r="EKK112" s="102"/>
      <c r="EKL112" s="103"/>
      <c r="EKQ112" s="102"/>
      <c r="EKR112" s="102"/>
      <c r="EKS112" s="103"/>
      <c r="EKX112" s="102"/>
      <c r="EKY112" s="102"/>
      <c r="EKZ112" s="103"/>
      <c r="ELE112" s="102"/>
      <c r="ELF112" s="102"/>
      <c r="ELG112" s="103"/>
      <c r="ELL112" s="102"/>
      <c r="ELM112" s="102"/>
      <c r="ELN112" s="103"/>
      <c r="ELS112" s="102"/>
      <c r="ELT112" s="102"/>
      <c r="ELU112" s="103"/>
      <c r="ELZ112" s="102"/>
      <c r="EMA112" s="102"/>
      <c r="EMB112" s="103"/>
      <c r="EMG112" s="102"/>
      <c r="EMH112" s="102"/>
      <c r="EMI112" s="103"/>
      <c r="EMN112" s="102"/>
      <c r="EMO112" s="102"/>
      <c r="EMP112" s="103"/>
      <c r="EMU112" s="102"/>
      <c r="EMV112" s="102"/>
      <c r="EMW112" s="103"/>
      <c r="ENB112" s="102"/>
      <c r="ENC112" s="102"/>
      <c r="END112" s="103"/>
      <c r="ENI112" s="102"/>
      <c r="ENJ112" s="102"/>
      <c r="ENK112" s="103"/>
      <c r="ENP112" s="102"/>
      <c r="ENQ112" s="102"/>
      <c r="ENR112" s="103"/>
      <c r="ENW112" s="102"/>
      <c r="ENX112" s="102"/>
      <c r="ENY112" s="103"/>
      <c r="EOD112" s="102"/>
      <c r="EOE112" s="102"/>
      <c r="EOF112" s="103"/>
      <c r="EOK112" s="102"/>
      <c r="EOL112" s="102"/>
      <c r="EOM112" s="103"/>
      <c r="EOR112" s="102"/>
      <c r="EOS112" s="102"/>
      <c r="EOT112" s="103"/>
      <c r="EOY112" s="102"/>
      <c r="EOZ112" s="102"/>
      <c r="EPA112" s="103"/>
      <c r="EPF112" s="102"/>
      <c r="EPG112" s="102"/>
      <c r="EPH112" s="103"/>
      <c r="EPM112" s="102"/>
      <c r="EPN112" s="102"/>
      <c r="EPO112" s="103"/>
      <c r="EPT112" s="102"/>
      <c r="EPU112" s="102"/>
      <c r="EPV112" s="103"/>
      <c r="EQA112" s="102"/>
      <c r="EQB112" s="102"/>
      <c r="EQC112" s="103"/>
      <c r="EQH112" s="102"/>
      <c r="EQI112" s="102"/>
      <c r="EQJ112" s="103"/>
      <c r="EQO112" s="102"/>
      <c r="EQP112" s="102"/>
      <c r="EQQ112" s="103"/>
      <c r="EQV112" s="102"/>
      <c r="EQW112" s="102"/>
      <c r="EQX112" s="103"/>
      <c r="ERC112" s="102"/>
      <c r="ERD112" s="102"/>
      <c r="ERE112" s="103"/>
      <c r="ERJ112" s="102"/>
      <c r="ERK112" s="102"/>
      <c r="ERL112" s="103"/>
      <c r="ERQ112" s="102"/>
      <c r="ERR112" s="102"/>
      <c r="ERS112" s="103"/>
      <c r="ERX112" s="102"/>
      <c r="ERY112" s="102"/>
      <c r="ERZ112" s="103"/>
      <c r="ESE112" s="102"/>
      <c r="ESF112" s="102"/>
      <c r="ESG112" s="103"/>
      <c r="ESL112" s="102"/>
      <c r="ESM112" s="102"/>
      <c r="ESN112" s="103"/>
      <c r="ESS112" s="102"/>
      <c r="EST112" s="102"/>
      <c r="ESU112" s="103"/>
      <c r="ESZ112" s="102"/>
      <c r="ETA112" s="102"/>
      <c r="ETB112" s="103"/>
      <c r="ETG112" s="102"/>
      <c r="ETH112" s="102"/>
      <c r="ETI112" s="103"/>
      <c r="ETN112" s="102"/>
      <c r="ETO112" s="102"/>
      <c r="ETP112" s="103"/>
      <c r="ETU112" s="102"/>
      <c r="ETV112" s="102"/>
      <c r="ETW112" s="103"/>
      <c r="EUB112" s="102"/>
      <c r="EUC112" s="102"/>
      <c r="EUD112" s="103"/>
      <c r="EUI112" s="102"/>
      <c r="EUJ112" s="102"/>
      <c r="EUK112" s="103"/>
      <c r="EUP112" s="102"/>
      <c r="EUQ112" s="102"/>
      <c r="EUR112" s="103"/>
      <c r="EUW112" s="102"/>
      <c r="EUX112" s="102"/>
      <c r="EUY112" s="103"/>
      <c r="EVD112" s="102"/>
      <c r="EVE112" s="102"/>
      <c r="EVF112" s="103"/>
      <c r="EVK112" s="102"/>
      <c r="EVL112" s="102"/>
      <c r="EVM112" s="103"/>
      <c r="EVR112" s="102"/>
      <c r="EVS112" s="102"/>
      <c r="EVT112" s="103"/>
      <c r="EVY112" s="102"/>
      <c r="EVZ112" s="102"/>
      <c r="EWA112" s="103"/>
      <c r="EWF112" s="102"/>
      <c r="EWG112" s="102"/>
      <c r="EWH112" s="103"/>
      <c r="EWM112" s="102"/>
      <c r="EWN112" s="102"/>
      <c r="EWO112" s="103"/>
      <c r="EWT112" s="102"/>
      <c r="EWU112" s="102"/>
      <c r="EWV112" s="103"/>
      <c r="EXA112" s="102"/>
      <c r="EXB112" s="102"/>
      <c r="EXC112" s="103"/>
      <c r="EXH112" s="102"/>
      <c r="EXI112" s="102"/>
      <c r="EXJ112" s="103"/>
      <c r="EXO112" s="102"/>
      <c r="EXP112" s="102"/>
      <c r="EXQ112" s="103"/>
      <c r="EXV112" s="102"/>
      <c r="EXW112" s="102"/>
      <c r="EXX112" s="103"/>
      <c r="EYC112" s="102"/>
      <c r="EYD112" s="102"/>
      <c r="EYE112" s="103"/>
      <c r="EYJ112" s="102"/>
      <c r="EYK112" s="102"/>
      <c r="EYL112" s="103"/>
      <c r="EYQ112" s="102"/>
      <c r="EYR112" s="102"/>
      <c r="EYS112" s="103"/>
      <c r="EYX112" s="102"/>
      <c r="EYY112" s="102"/>
      <c r="EYZ112" s="103"/>
      <c r="EZE112" s="102"/>
      <c r="EZF112" s="102"/>
      <c r="EZG112" s="103"/>
      <c r="EZL112" s="102"/>
      <c r="EZM112" s="102"/>
      <c r="EZN112" s="103"/>
      <c r="EZS112" s="102"/>
      <c r="EZT112" s="102"/>
      <c r="EZU112" s="103"/>
      <c r="EZZ112" s="102"/>
      <c r="FAA112" s="102"/>
      <c r="FAB112" s="103"/>
      <c r="FAG112" s="102"/>
      <c r="FAH112" s="102"/>
      <c r="FAI112" s="103"/>
      <c r="FAN112" s="102"/>
      <c r="FAO112" s="102"/>
      <c r="FAP112" s="103"/>
      <c r="FAU112" s="102"/>
      <c r="FAV112" s="102"/>
      <c r="FAW112" s="103"/>
      <c r="FBB112" s="102"/>
      <c r="FBC112" s="102"/>
      <c r="FBD112" s="103"/>
      <c r="FBI112" s="102"/>
      <c r="FBJ112" s="102"/>
      <c r="FBK112" s="103"/>
      <c r="FBP112" s="102"/>
      <c r="FBQ112" s="102"/>
      <c r="FBR112" s="103"/>
      <c r="FBW112" s="102"/>
      <c r="FBX112" s="102"/>
      <c r="FBY112" s="103"/>
      <c r="FCD112" s="102"/>
      <c r="FCE112" s="102"/>
      <c r="FCF112" s="103"/>
      <c r="FCK112" s="102"/>
      <c r="FCL112" s="102"/>
      <c r="FCM112" s="103"/>
      <c r="FCR112" s="102"/>
      <c r="FCS112" s="102"/>
      <c r="FCT112" s="103"/>
      <c r="FCY112" s="102"/>
      <c r="FCZ112" s="102"/>
      <c r="FDA112" s="103"/>
      <c r="FDF112" s="102"/>
      <c r="FDG112" s="102"/>
      <c r="FDH112" s="103"/>
      <c r="FDM112" s="102"/>
      <c r="FDN112" s="102"/>
      <c r="FDO112" s="103"/>
      <c r="FDT112" s="102"/>
      <c r="FDU112" s="102"/>
      <c r="FDV112" s="103"/>
      <c r="FEA112" s="102"/>
      <c r="FEB112" s="102"/>
      <c r="FEC112" s="103"/>
      <c r="FEH112" s="102"/>
      <c r="FEI112" s="102"/>
      <c r="FEJ112" s="103"/>
      <c r="FEO112" s="102"/>
      <c r="FEP112" s="102"/>
      <c r="FEQ112" s="103"/>
      <c r="FEV112" s="102"/>
      <c r="FEW112" s="102"/>
      <c r="FEX112" s="103"/>
      <c r="FFC112" s="102"/>
      <c r="FFD112" s="102"/>
      <c r="FFE112" s="103"/>
      <c r="FFJ112" s="102"/>
      <c r="FFK112" s="102"/>
      <c r="FFL112" s="103"/>
      <c r="FFQ112" s="102"/>
      <c r="FFR112" s="102"/>
      <c r="FFS112" s="103"/>
      <c r="FFX112" s="102"/>
      <c r="FFY112" s="102"/>
      <c r="FFZ112" s="103"/>
      <c r="FGE112" s="102"/>
      <c r="FGF112" s="102"/>
      <c r="FGG112" s="103"/>
      <c r="FGL112" s="102"/>
      <c r="FGM112" s="102"/>
      <c r="FGN112" s="103"/>
      <c r="FGS112" s="102"/>
      <c r="FGT112" s="102"/>
      <c r="FGU112" s="103"/>
      <c r="FGZ112" s="102"/>
      <c r="FHA112" s="102"/>
      <c r="FHB112" s="103"/>
      <c r="FHG112" s="102"/>
      <c r="FHH112" s="102"/>
      <c r="FHI112" s="103"/>
      <c r="FHN112" s="102"/>
      <c r="FHO112" s="102"/>
      <c r="FHP112" s="103"/>
      <c r="FHU112" s="102"/>
      <c r="FHV112" s="102"/>
      <c r="FHW112" s="103"/>
      <c r="FIB112" s="102"/>
      <c r="FIC112" s="102"/>
      <c r="FID112" s="103"/>
      <c r="FII112" s="102"/>
      <c r="FIJ112" s="102"/>
      <c r="FIK112" s="103"/>
      <c r="FIP112" s="102"/>
      <c r="FIQ112" s="102"/>
      <c r="FIR112" s="103"/>
      <c r="FIW112" s="102"/>
      <c r="FIX112" s="102"/>
      <c r="FIY112" s="103"/>
      <c r="FJD112" s="102"/>
      <c r="FJE112" s="102"/>
      <c r="FJF112" s="103"/>
      <c r="FJK112" s="102"/>
      <c r="FJL112" s="102"/>
      <c r="FJM112" s="103"/>
      <c r="FJR112" s="102"/>
      <c r="FJS112" s="102"/>
      <c r="FJT112" s="103"/>
      <c r="FJY112" s="102"/>
      <c r="FJZ112" s="102"/>
      <c r="FKA112" s="103"/>
      <c r="FKF112" s="102"/>
      <c r="FKG112" s="102"/>
      <c r="FKH112" s="103"/>
      <c r="FKM112" s="102"/>
      <c r="FKN112" s="102"/>
      <c r="FKO112" s="103"/>
      <c r="FKT112" s="102"/>
      <c r="FKU112" s="102"/>
      <c r="FKV112" s="103"/>
      <c r="FLA112" s="102"/>
      <c r="FLB112" s="102"/>
      <c r="FLC112" s="103"/>
      <c r="FLH112" s="102"/>
      <c r="FLI112" s="102"/>
      <c r="FLJ112" s="103"/>
      <c r="FLO112" s="102"/>
      <c r="FLP112" s="102"/>
      <c r="FLQ112" s="103"/>
      <c r="FLV112" s="102"/>
      <c r="FLW112" s="102"/>
      <c r="FLX112" s="103"/>
      <c r="FMC112" s="102"/>
      <c r="FMD112" s="102"/>
      <c r="FME112" s="103"/>
      <c r="FMJ112" s="102"/>
      <c r="FMK112" s="102"/>
      <c r="FML112" s="103"/>
      <c r="FMQ112" s="102"/>
      <c r="FMR112" s="102"/>
      <c r="FMS112" s="103"/>
      <c r="FMX112" s="102"/>
      <c r="FMY112" s="102"/>
      <c r="FMZ112" s="103"/>
      <c r="FNE112" s="102"/>
      <c r="FNF112" s="102"/>
      <c r="FNG112" s="103"/>
      <c r="FNL112" s="102"/>
      <c r="FNM112" s="102"/>
      <c r="FNN112" s="103"/>
      <c r="FNS112" s="102"/>
      <c r="FNT112" s="102"/>
      <c r="FNU112" s="103"/>
      <c r="FNZ112" s="102"/>
      <c r="FOA112" s="102"/>
      <c r="FOB112" s="103"/>
      <c r="FOG112" s="102"/>
      <c r="FOH112" s="102"/>
      <c r="FOI112" s="103"/>
      <c r="FON112" s="102"/>
      <c r="FOO112" s="102"/>
      <c r="FOP112" s="103"/>
      <c r="FOU112" s="102"/>
      <c r="FOV112" s="102"/>
      <c r="FOW112" s="103"/>
      <c r="FPB112" s="102"/>
      <c r="FPC112" s="102"/>
      <c r="FPD112" s="103"/>
      <c r="FPI112" s="102"/>
      <c r="FPJ112" s="102"/>
      <c r="FPK112" s="103"/>
      <c r="FPP112" s="102"/>
      <c r="FPQ112" s="102"/>
      <c r="FPR112" s="103"/>
      <c r="FPW112" s="102"/>
      <c r="FPX112" s="102"/>
      <c r="FPY112" s="103"/>
      <c r="FQD112" s="102"/>
      <c r="FQE112" s="102"/>
      <c r="FQF112" s="103"/>
      <c r="FQK112" s="102"/>
      <c r="FQL112" s="102"/>
      <c r="FQM112" s="103"/>
      <c r="FQR112" s="102"/>
      <c r="FQS112" s="102"/>
      <c r="FQT112" s="103"/>
      <c r="FQY112" s="102"/>
      <c r="FQZ112" s="102"/>
      <c r="FRA112" s="103"/>
      <c r="FRF112" s="102"/>
      <c r="FRG112" s="102"/>
      <c r="FRH112" s="103"/>
      <c r="FRM112" s="102"/>
      <c r="FRN112" s="102"/>
      <c r="FRO112" s="103"/>
      <c r="FRT112" s="102"/>
      <c r="FRU112" s="102"/>
      <c r="FRV112" s="103"/>
      <c r="FSA112" s="102"/>
      <c r="FSB112" s="102"/>
      <c r="FSC112" s="103"/>
      <c r="FSH112" s="102"/>
      <c r="FSI112" s="102"/>
      <c r="FSJ112" s="103"/>
      <c r="FSO112" s="102"/>
      <c r="FSP112" s="102"/>
      <c r="FSQ112" s="103"/>
      <c r="FSV112" s="102"/>
      <c r="FSW112" s="102"/>
      <c r="FSX112" s="103"/>
      <c r="FTC112" s="102"/>
      <c r="FTD112" s="102"/>
      <c r="FTE112" s="103"/>
      <c r="FTJ112" s="102"/>
      <c r="FTK112" s="102"/>
      <c r="FTL112" s="103"/>
      <c r="FTQ112" s="102"/>
      <c r="FTR112" s="102"/>
      <c r="FTS112" s="103"/>
      <c r="FTX112" s="102"/>
      <c r="FTY112" s="102"/>
      <c r="FTZ112" s="103"/>
      <c r="FUE112" s="102"/>
      <c r="FUF112" s="102"/>
      <c r="FUG112" s="103"/>
      <c r="FUL112" s="102"/>
      <c r="FUM112" s="102"/>
      <c r="FUN112" s="103"/>
      <c r="FUS112" s="102"/>
      <c r="FUT112" s="102"/>
      <c r="FUU112" s="103"/>
      <c r="FUZ112" s="102"/>
      <c r="FVA112" s="102"/>
      <c r="FVB112" s="103"/>
      <c r="FVG112" s="102"/>
      <c r="FVH112" s="102"/>
      <c r="FVI112" s="103"/>
      <c r="FVN112" s="102"/>
      <c r="FVO112" s="102"/>
      <c r="FVP112" s="103"/>
      <c r="FVU112" s="102"/>
      <c r="FVV112" s="102"/>
      <c r="FVW112" s="103"/>
      <c r="FWB112" s="102"/>
      <c r="FWC112" s="102"/>
      <c r="FWD112" s="103"/>
      <c r="FWI112" s="102"/>
      <c r="FWJ112" s="102"/>
      <c r="FWK112" s="103"/>
      <c r="FWP112" s="102"/>
      <c r="FWQ112" s="102"/>
      <c r="FWR112" s="103"/>
      <c r="FWW112" s="102"/>
      <c r="FWX112" s="102"/>
      <c r="FWY112" s="103"/>
      <c r="FXD112" s="102"/>
      <c r="FXE112" s="102"/>
      <c r="FXF112" s="103"/>
      <c r="FXK112" s="102"/>
      <c r="FXL112" s="102"/>
      <c r="FXM112" s="103"/>
      <c r="FXR112" s="102"/>
      <c r="FXS112" s="102"/>
      <c r="FXT112" s="103"/>
      <c r="FXY112" s="102"/>
      <c r="FXZ112" s="102"/>
      <c r="FYA112" s="103"/>
      <c r="FYF112" s="102"/>
      <c r="FYG112" s="102"/>
      <c r="FYH112" s="103"/>
      <c r="FYM112" s="102"/>
      <c r="FYN112" s="102"/>
      <c r="FYO112" s="103"/>
      <c r="FYT112" s="102"/>
      <c r="FYU112" s="102"/>
      <c r="FYV112" s="103"/>
      <c r="FZA112" s="102"/>
      <c r="FZB112" s="102"/>
      <c r="FZC112" s="103"/>
      <c r="FZH112" s="102"/>
      <c r="FZI112" s="102"/>
      <c r="FZJ112" s="103"/>
      <c r="FZO112" s="102"/>
      <c r="FZP112" s="102"/>
      <c r="FZQ112" s="103"/>
      <c r="FZV112" s="102"/>
      <c r="FZW112" s="102"/>
      <c r="FZX112" s="103"/>
      <c r="GAC112" s="102"/>
      <c r="GAD112" s="102"/>
      <c r="GAE112" s="103"/>
      <c r="GAJ112" s="102"/>
      <c r="GAK112" s="102"/>
      <c r="GAL112" s="103"/>
      <c r="GAQ112" s="102"/>
      <c r="GAR112" s="102"/>
      <c r="GAS112" s="103"/>
      <c r="GAX112" s="102"/>
      <c r="GAY112" s="102"/>
      <c r="GAZ112" s="103"/>
      <c r="GBE112" s="102"/>
      <c r="GBF112" s="102"/>
      <c r="GBG112" s="103"/>
      <c r="GBL112" s="102"/>
      <c r="GBM112" s="102"/>
      <c r="GBN112" s="103"/>
      <c r="GBS112" s="102"/>
      <c r="GBT112" s="102"/>
      <c r="GBU112" s="103"/>
      <c r="GBZ112" s="102"/>
      <c r="GCA112" s="102"/>
      <c r="GCB112" s="103"/>
      <c r="GCG112" s="102"/>
      <c r="GCH112" s="102"/>
      <c r="GCI112" s="103"/>
      <c r="GCN112" s="102"/>
      <c r="GCO112" s="102"/>
      <c r="GCP112" s="103"/>
      <c r="GCU112" s="102"/>
      <c r="GCV112" s="102"/>
      <c r="GCW112" s="103"/>
      <c r="GDB112" s="102"/>
      <c r="GDC112" s="102"/>
      <c r="GDD112" s="103"/>
      <c r="GDI112" s="102"/>
      <c r="GDJ112" s="102"/>
      <c r="GDK112" s="103"/>
      <c r="GDP112" s="102"/>
      <c r="GDQ112" s="102"/>
      <c r="GDR112" s="103"/>
      <c r="GDW112" s="102"/>
      <c r="GDX112" s="102"/>
      <c r="GDY112" s="103"/>
      <c r="GED112" s="102"/>
      <c r="GEE112" s="102"/>
      <c r="GEF112" s="103"/>
      <c r="GEK112" s="102"/>
      <c r="GEL112" s="102"/>
      <c r="GEM112" s="103"/>
      <c r="GER112" s="102"/>
      <c r="GES112" s="102"/>
      <c r="GET112" s="103"/>
      <c r="GEY112" s="102"/>
      <c r="GEZ112" s="102"/>
      <c r="GFA112" s="103"/>
      <c r="GFF112" s="102"/>
      <c r="GFG112" s="102"/>
      <c r="GFH112" s="103"/>
      <c r="GFM112" s="102"/>
      <c r="GFN112" s="102"/>
      <c r="GFO112" s="103"/>
      <c r="GFT112" s="102"/>
      <c r="GFU112" s="102"/>
      <c r="GFV112" s="103"/>
      <c r="GGA112" s="102"/>
      <c r="GGB112" s="102"/>
      <c r="GGC112" s="103"/>
      <c r="GGH112" s="102"/>
      <c r="GGI112" s="102"/>
      <c r="GGJ112" s="103"/>
      <c r="GGO112" s="102"/>
      <c r="GGP112" s="102"/>
      <c r="GGQ112" s="103"/>
      <c r="GGV112" s="102"/>
      <c r="GGW112" s="102"/>
      <c r="GGX112" s="103"/>
      <c r="GHC112" s="102"/>
      <c r="GHD112" s="102"/>
      <c r="GHE112" s="103"/>
      <c r="GHJ112" s="102"/>
      <c r="GHK112" s="102"/>
      <c r="GHL112" s="103"/>
      <c r="GHQ112" s="102"/>
      <c r="GHR112" s="102"/>
      <c r="GHS112" s="103"/>
      <c r="GHX112" s="102"/>
      <c r="GHY112" s="102"/>
      <c r="GHZ112" s="103"/>
      <c r="GIE112" s="102"/>
      <c r="GIF112" s="102"/>
      <c r="GIG112" s="103"/>
      <c r="GIL112" s="102"/>
      <c r="GIM112" s="102"/>
      <c r="GIN112" s="103"/>
      <c r="GIS112" s="102"/>
      <c r="GIT112" s="102"/>
      <c r="GIU112" s="103"/>
      <c r="GIZ112" s="102"/>
      <c r="GJA112" s="102"/>
      <c r="GJB112" s="103"/>
      <c r="GJG112" s="102"/>
      <c r="GJH112" s="102"/>
      <c r="GJI112" s="103"/>
      <c r="GJN112" s="102"/>
      <c r="GJO112" s="102"/>
      <c r="GJP112" s="103"/>
      <c r="GJU112" s="102"/>
      <c r="GJV112" s="102"/>
      <c r="GJW112" s="103"/>
      <c r="GKB112" s="102"/>
      <c r="GKC112" s="102"/>
      <c r="GKD112" s="103"/>
      <c r="GKI112" s="102"/>
      <c r="GKJ112" s="102"/>
      <c r="GKK112" s="103"/>
      <c r="GKP112" s="102"/>
      <c r="GKQ112" s="102"/>
      <c r="GKR112" s="103"/>
      <c r="GKW112" s="102"/>
      <c r="GKX112" s="102"/>
      <c r="GKY112" s="103"/>
      <c r="GLD112" s="102"/>
      <c r="GLE112" s="102"/>
      <c r="GLF112" s="103"/>
      <c r="GLK112" s="102"/>
      <c r="GLL112" s="102"/>
      <c r="GLM112" s="103"/>
      <c r="GLR112" s="102"/>
      <c r="GLS112" s="102"/>
      <c r="GLT112" s="103"/>
      <c r="GLY112" s="102"/>
      <c r="GLZ112" s="102"/>
      <c r="GMA112" s="103"/>
      <c r="GMF112" s="102"/>
      <c r="GMG112" s="102"/>
      <c r="GMH112" s="103"/>
      <c r="GMM112" s="102"/>
      <c r="GMN112" s="102"/>
      <c r="GMO112" s="103"/>
      <c r="GMT112" s="102"/>
      <c r="GMU112" s="102"/>
      <c r="GMV112" s="103"/>
      <c r="GNA112" s="102"/>
      <c r="GNB112" s="102"/>
      <c r="GNC112" s="103"/>
      <c r="GNH112" s="102"/>
      <c r="GNI112" s="102"/>
      <c r="GNJ112" s="103"/>
      <c r="GNO112" s="102"/>
      <c r="GNP112" s="102"/>
      <c r="GNQ112" s="103"/>
      <c r="GNV112" s="102"/>
      <c r="GNW112" s="102"/>
      <c r="GNX112" s="103"/>
      <c r="GOC112" s="102"/>
      <c r="GOD112" s="102"/>
      <c r="GOE112" s="103"/>
      <c r="GOJ112" s="102"/>
      <c r="GOK112" s="102"/>
      <c r="GOL112" s="103"/>
      <c r="GOQ112" s="102"/>
      <c r="GOR112" s="102"/>
      <c r="GOS112" s="103"/>
      <c r="GOX112" s="102"/>
      <c r="GOY112" s="102"/>
      <c r="GOZ112" s="103"/>
      <c r="GPE112" s="102"/>
      <c r="GPF112" s="102"/>
      <c r="GPG112" s="103"/>
      <c r="GPL112" s="102"/>
      <c r="GPM112" s="102"/>
      <c r="GPN112" s="103"/>
      <c r="GPS112" s="102"/>
      <c r="GPT112" s="102"/>
      <c r="GPU112" s="103"/>
      <c r="GPZ112" s="102"/>
      <c r="GQA112" s="102"/>
      <c r="GQB112" s="103"/>
      <c r="GQG112" s="102"/>
      <c r="GQH112" s="102"/>
      <c r="GQI112" s="103"/>
      <c r="GQN112" s="102"/>
      <c r="GQO112" s="102"/>
      <c r="GQP112" s="103"/>
      <c r="GQU112" s="102"/>
      <c r="GQV112" s="102"/>
      <c r="GQW112" s="103"/>
      <c r="GRB112" s="102"/>
      <c r="GRC112" s="102"/>
      <c r="GRD112" s="103"/>
      <c r="GRI112" s="102"/>
      <c r="GRJ112" s="102"/>
      <c r="GRK112" s="103"/>
      <c r="GRP112" s="102"/>
      <c r="GRQ112" s="102"/>
      <c r="GRR112" s="103"/>
      <c r="GRW112" s="102"/>
      <c r="GRX112" s="102"/>
      <c r="GRY112" s="103"/>
      <c r="GSD112" s="102"/>
      <c r="GSE112" s="102"/>
      <c r="GSF112" s="103"/>
      <c r="GSK112" s="102"/>
      <c r="GSL112" s="102"/>
      <c r="GSM112" s="103"/>
      <c r="GSR112" s="102"/>
      <c r="GSS112" s="102"/>
      <c r="GST112" s="103"/>
      <c r="GSY112" s="102"/>
      <c r="GSZ112" s="102"/>
      <c r="GTA112" s="103"/>
      <c r="GTF112" s="102"/>
      <c r="GTG112" s="102"/>
      <c r="GTH112" s="103"/>
      <c r="GTM112" s="102"/>
      <c r="GTN112" s="102"/>
      <c r="GTO112" s="103"/>
      <c r="GTT112" s="102"/>
      <c r="GTU112" s="102"/>
      <c r="GTV112" s="103"/>
      <c r="GUA112" s="102"/>
      <c r="GUB112" s="102"/>
      <c r="GUC112" s="103"/>
      <c r="GUH112" s="102"/>
      <c r="GUI112" s="102"/>
      <c r="GUJ112" s="103"/>
      <c r="GUO112" s="102"/>
      <c r="GUP112" s="102"/>
      <c r="GUQ112" s="103"/>
      <c r="GUV112" s="102"/>
      <c r="GUW112" s="102"/>
      <c r="GUX112" s="103"/>
      <c r="GVC112" s="102"/>
      <c r="GVD112" s="102"/>
      <c r="GVE112" s="103"/>
      <c r="GVJ112" s="102"/>
      <c r="GVK112" s="102"/>
      <c r="GVL112" s="103"/>
      <c r="GVQ112" s="102"/>
      <c r="GVR112" s="102"/>
      <c r="GVS112" s="103"/>
      <c r="GVX112" s="102"/>
      <c r="GVY112" s="102"/>
      <c r="GVZ112" s="103"/>
      <c r="GWE112" s="102"/>
      <c r="GWF112" s="102"/>
      <c r="GWG112" s="103"/>
      <c r="GWL112" s="102"/>
      <c r="GWM112" s="102"/>
      <c r="GWN112" s="103"/>
      <c r="GWS112" s="102"/>
      <c r="GWT112" s="102"/>
      <c r="GWU112" s="103"/>
      <c r="GWZ112" s="102"/>
      <c r="GXA112" s="102"/>
      <c r="GXB112" s="103"/>
      <c r="GXG112" s="102"/>
      <c r="GXH112" s="102"/>
      <c r="GXI112" s="103"/>
      <c r="GXN112" s="102"/>
      <c r="GXO112" s="102"/>
      <c r="GXP112" s="103"/>
      <c r="GXU112" s="102"/>
      <c r="GXV112" s="102"/>
      <c r="GXW112" s="103"/>
      <c r="GYB112" s="102"/>
      <c r="GYC112" s="102"/>
      <c r="GYD112" s="103"/>
      <c r="GYI112" s="102"/>
      <c r="GYJ112" s="102"/>
      <c r="GYK112" s="103"/>
      <c r="GYP112" s="102"/>
      <c r="GYQ112" s="102"/>
      <c r="GYR112" s="103"/>
      <c r="GYW112" s="102"/>
      <c r="GYX112" s="102"/>
      <c r="GYY112" s="103"/>
      <c r="GZD112" s="102"/>
      <c r="GZE112" s="102"/>
      <c r="GZF112" s="103"/>
      <c r="GZK112" s="102"/>
      <c r="GZL112" s="102"/>
      <c r="GZM112" s="103"/>
      <c r="GZR112" s="102"/>
      <c r="GZS112" s="102"/>
      <c r="GZT112" s="103"/>
      <c r="GZY112" s="102"/>
      <c r="GZZ112" s="102"/>
      <c r="HAA112" s="103"/>
      <c r="HAF112" s="102"/>
      <c r="HAG112" s="102"/>
      <c r="HAH112" s="103"/>
      <c r="HAM112" s="102"/>
      <c r="HAN112" s="102"/>
      <c r="HAO112" s="103"/>
      <c r="HAT112" s="102"/>
      <c r="HAU112" s="102"/>
      <c r="HAV112" s="103"/>
      <c r="HBA112" s="102"/>
      <c r="HBB112" s="102"/>
      <c r="HBC112" s="103"/>
      <c r="HBH112" s="102"/>
      <c r="HBI112" s="102"/>
      <c r="HBJ112" s="103"/>
      <c r="HBO112" s="102"/>
      <c r="HBP112" s="102"/>
      <c r="HBQ112" s="103"/>
      <c r="HBV112" s="102"/>
      <c r="HBW112" s="102"/>
      <c r="HBX112" s="103"/>
      <c r="HCC112" s="102"/>
      <c r="HCD112" s="102"/>
      <c r="HCE112" s="103"/>
      <c r="HCJ112" s="102"/>
      <c r="HCK112" s="102"/>
      <c r="HCL112" s="103"/>
      <c r="HCQ112" s="102"/>
      <c r="HCR112" s="102"/>
      <c r="HCS112" s="103"/>
      <c r="HCX112" s="102"/>
      <c r="HCY112" s="102"/>
      <c r="HCZ112" s="103"/>
      <c r="HDE112" s="102"/>
      <c r="HDF112" s="102"/>
      <c r="HDG112" s="103"/>
      <c r="HDL112" s="102"/>
      <c r="HDM112" s="102"/>
      <c r="HDN112" s="103"/>
      <c r="HDS112" s="102"/>
      <c r="HDT112" s="102"/>
      <c r="HDU112" s="103"/>
      <c r="HDZ112" s="102"/>
      <c r="HEA112" s="102"/>
      <c r="HEB112" s="103"/>
      <c r="HEG112" s="102"/>
      <c r="HEH112" s="102"/>
      <c r="HEI112" s="103"/>
      <c r="HEN112" s="102"/>
      <c r="HEO112" s="102"/>
      <c r="HEP112" s="103"/>
      <c r="HEU112" s="102"/>
      <c r="HEV112" s="102"/>
      <c r="HEW112" s="103"/>
      <c r="HFB112" s="102"/>
      <c r="HFC112" s="102"/>
      <c r="HFD112" s="103"/>
      <c r="HFI112" s="102"/>
      <c r="HFJ112" s="102"/>
      <c r="HFK112" s="103"/>
      <c r="HFP112" s="102"/>
      <c r="HFQ112" s="102"/>
      <c r="HFR112" s="103"/>
      <c r="HFW112" s="102"/>
      <c r="HFX112" s="102"/>
      <c r="HFY112" s="103"/>
      <c r="HGD112" s="102"/>
      <c r="HGE112" s="102"/>
      <c r="HGF112" s="103"/>
      <c r="HGK112" s="102"/>
      <c r="HGL112" s="102"/>
      <c r="HGM112" s="103"/>
      <c r="HGR112" s="102"/>
      <c r="HGS112" s="102"/>
      <c r="HGT112" s="103"/>
      <c r="HGY112" s="102"/>
      <c r="HGZ112" s="102"/>
      <c r="HHA112" s="103"/>
      <c r="HHF112" s="102"/>
      <c r="HHG112" s="102"/>
      <c r="HHH112" s="103"/>
      <c r="HHM112" s="102"/>
      <c r="HHN112" s="102"/>
      <c r="HHO112" s="103"/>
      <c r="HHT112" s="102"/>
      <c r="HHU112" s="102"/>
      <c r="HHV112" s="103"/>
      <c r="HIA112" s="102"/>
      <c r="HIB112" s="102"/>
      <c r="HIC112" s="103"/>
      <c r="HIH112" s="102"/>
      <c r="HII112" s="102"/>
      <c r="HIJ112" s="103"/>
      <c r="HIO112" s="102"/>
      <c r="HIP112" s="102"/>
      <c r="HIQ112" s="103"/>
      <c r="HIV112" s="102"/>
      <c r="HIW112" s="102"/>
      <c r="HIX112" s="103"/>
      <c r="HJC112" s="102"/>
      <c r="HJD112" s="102"/>
      <c r="HJE112" s="103"/>
      <c r="HJJ112" s="102"/>
      <c r="HJK112" s="102"/>
      <c r="HJL112" s="103"/>
      <c r="HJQ112" s="102"/>
      <c r="HJR112" s="102"/>
      <c r="HJS112" s="103"/>
      <c r="HJX112" s="102"/>
      <c r="HJY112" s="102"/>
      <c r="HJZ112" s="103"/>
      <c r="HKE112" s="102"/>
      <c r="HKF112" s="102"/>
      <c r="HKG112" s="103"/>
      <c r="HKL112" s="102"/>
      <c r="HKM112" s="102"/>
      <c r="HKN112" s="103"/>
      <c r="HKS112" s="102"/>
      <c r="HKT112" s="102"/>
      <c r="HKU112" s="103"/>
      <c r="HKZ112" s="102"/>
      <c r="HLA112" s="102"/>
      <c r="HLB112" s="103"/>
      <c r="HLG112" s="102"/>
      <c r="HLH112" s="102"/>
      <c r="HLI112" s="103"/>
      <c r="HLN112" s="102"/>
      <c r="HLO112" s="102"/>
      <c r="HLP112" s="103"/>
      <c r="HLU112" s="102"/>
      <c r="HLV112" s="102"/>
      <c r="HLW112" s="103"/>
      <c r="HMB112" s="102"/>
      <c r="HMC112" s="102"/>
      <c r="HMD112" s="103"/>
      <c r="HMI112" s="102"/>
      <c r="HMJ112" s="102"/>
      <c r="HMK112" s="103"/>
      <c r="HMP112" s="102"/>
      <c r="HMQ112" s="102"/>
      <c r="HMR112" s="103"/>
      <c r="HMW112" s="102"/>
      <c r="HMX112" s="102"/>
      <c r="HMY112" s="103"/>
      <c r="HND112" s="102"/>
      <c r="HNE112" s="102"/>
      <c r="HNF112" s="103"/>
      <c r="HNK112" s="102"/>
      <c r="HNL112" s="102"/>
      <c r="HNM112" s="103"/>
      <c r="HNR112" s="102"/>
      <c r="HNS112" s="102"/>
      <c r="HNT112" s="103"/>
      <c r="HNY112" s="102"/>
      <c r="HNZ112" s="102"/>
      <c r="HOA112" s="103"/>
      <c r="HOF112" s="102"/>
      <c r="HOG112" s="102"/>
      <c r="HOH112" s="103"/>
      <c r="HOM112" s="102"/>
      <c r="HON112" s="102"/>
      <c r="HOO112" s="103"/>
      <c r="HOT112" s="102"/>
      <c r="HOU112" s="102"/>
      <c r="HOV112" s="103"/>
      <c r="HPA112" s="102"/>
      <c r="HPB112" s="102"/>
      <c r="HPC112" s="103"/>
      <c r="HPH112" s="102"/>
      <c r="HPI112" s="102"/>
      <c r="HPJ112" s="103"/>
      <c r="HPO112" s="102"/>
      <c r="HPP112" s="102"/>
      <c r="HPQ112" s="103"/>
      <c r="HPV112" s="102"/>
      <c r="HPW112" s="102"/>
      <c r="HPX112" s="103"/>
      <c r="HQC112" s="102"/>
      <c r="HQD112" s="102"/>
      <c r="HQE112" s="103"/>
      <c r="HQJ112" s="102"/>
      <c r="HQK112" s="102"/>
      <c r="HQL112" s="103"/>
      <c r="HQQ112" s="102"/>
      <c r="HQR112" s="102"/>
      <c r="HQS112" s="103"/>
      <c r="HQX112" s="102"/>
      <c r="HQY112" s="102"/>
      <c r="HQZ112" s="103"/>
      <c r="HRE112" s="102"/>
      <c r="HRF112" s="102"/>
      <c r="HRG112" s="103"/>
      <c r="HRL112" s="102"/>
      <c r="HRM112" s="102"/>
      <c r="HRN112" s="103"/>
      <c r="HRS112" s="102"/>
      <c r="HRT112" s="102"/>
      <c r="HRU112" s="103"/>
      <c r="HRZ112" s="102"/>
      <c r="HSA112" s="102"/>
      <c r="HSB112" s="103"/>
      <c r="HSG112" s="102"/>
      <c r="HSH112" s="102"/>
      <c r="HSI112" s="103"/>
      <c r="HSN112" s="102"/>
      <c r="HSO112" s="102"/>
      <c r="HSP112" s="103"/>
      <c r="HSU112" s="102"/>
      <c r="HSV112" s="102"/>
      <c r="HSW112" s="103"/>
      <c r="HTB112" s="102"/>
      <c r="HTC112" s="102"/>
      <c r="HTD112" s="103"/>
      <c r="HTI112" s="102"/>
      <c r="HTJ112" s="102"/>
      <c r="HTK112" s="103"/>
      <c r="HTP112" s="102"/>
      <c r="HTQ112" s="102"/>
      <c r="HTR112" s="103"/>
      <c r="HTW112" s="102"/>
      <c r="HTX112" s="102"/>
      <c r="HTY112" s="103"/>
      <c r="HUD112" s="102"/>
      <c r="HUE112" s="102"/>
      <c r="HUF112" s="103"/>
      <c r="HUK112" s="102"/>
      <c r="HUL112" s="102"/>
      <c r="HUM112" s="103"/>
      <c r="HUR112" s="102"/>
      <c r="HUS112" s="102"/>
      <c r="HUT112" s="103"/>
      <c r="HUY112" s="102"/>
      <c r="HUZ112" s="102"/>
      <c r="HVA112" s="103"/>
      <c r="HVF112" s="102"/>
      <c r="HVG112" s="102"/>
      <c r="HVH112" s="103"/>
      <c r="HVM112" s="102"/>
      <c r="HVN112" s="102"/>
      <c r="HVO112" s="103"/>
      <c r="HVT112" s="102"/>
      <c r="HVU112" s="102"/>
      <c r="HVV112" s="103"/>
      <c r="HWA112" s="102"/>
      <c r="HWB112" s="102"/>
      <c r="HWC112" s="103"/>
      <c r="HWH112" s="102"/>
      <c r="HWI112" s="102"/>
      <c r="HWJ112" s="103"/>
      <c r="HWO112" s="102"/>
      <c r="HWP112" s="102"/>
      <c r="HWQ112" s="103"/>
      <c r="HWV112" s="102"/>
      <c r="HWW112" s="102"/>
      <c r="HWX112" s="103"/>
      <c r="HXC112" s="102"/>
      <c r="HXD112" s="102"/>
      <c r="HXE112" s="103"/>
      <c r="HXJ112" s="102"/>
      <c r="HXK112" s="102"/>
      <c r="HXL112" s="103"/>
      <c r="HXQ112" s="102"/>
      <c r="HXR112" s="102"/>
      <c r="HXS112" s="103"/>
      <c r="HXX112" s="102"/>
      <c r="HXY112" s="102"/>
      <c r="HXZ112" s="103"/>
      <c r="HYE112" s="102"/>
      <c r="HYF112" s="102"/>
      <c r="HYG112" s="103"/>
      <c r="HYL112" s="102"/>
      <c r="HYM112" s="102"/>
      <c r="HYN112" s="103"/>
      <c r="HYS112" s="102"/>
      <c r="HYT112" s="102"/>
      <c r="HYU112" s="103"/>
      <c r="HYZ112" s="102"/>
      <c r="HZA112" s="102"/>
      <c r="HZB112" s="103"/>
      <c r="HZG112" s="102"/>
      <c r="HZH112" s="102"/>
      <c r="HZI112" s="103"/>
      <c r="HZN112" s="102"/>
      <c r="HZO112" s="102"/>
      <c r="HZP112" s="103"/>
      <c r="HZU112" s="102"/>
      <c r="HZV112" s="102"/>
      <c r="HZW112" s="103"/>
      <c r="IAB112" s="102"/>
      <c r="IAC112" s="102"/>
      <c r="IAD112" s="103"/>
      <c r="IAI112" s="102"/>
      <c r="IAJ112" s="102"/>
      <c r="IAK112" s="103"/>
      <c r="IAP112" s="102"/>
      <c r="IAQ112" s="102"/>
      <c r="IAR112" s="103"/>
      <c r="IAW112" s="102"/>
      <c r="IAX112" s="102"/>
      <c r="IAY112" s="103"/>
      <c r="IBD112" s="102"/>
      <c r="IBE112" s="102"/>
      <c r="IBF112" s="103"/>
      <c r="IBK112" s="102"/>
      <c r="IBL112" s="102"/>
      <c r="IBM112" s="103"/>
      <c r="IBR112" s="102"/>
      <c r="IBS112" s="102"/>
      <c r="IBT112" s="103"/>
      <c r="IBY112" s="102"/>
      <c r="IBZ112" s="102"/>
      <c r="ICA112" s="103"/>
      <c r="ICF112" s="102"/>
      <c r="ICG112" s="102"/>
      <c r="ICH112" s="103"/>
      <c r="ICM112" s="102"/>
      <c r="ICN112" s="102"/>
      <c r="ICO112" s="103"/>
      <c r="ICT112" s="102"/>
      <c r="ICU112" s="102"/>
      <c r="ICV112" s="103"/>
      <c r="IDA112" s="102"/>
      <c r="IDB112" s="102"/>
      <c r="IDC112" s="103"/>
      <c r="IDH112" s="102"/>
      <c r="IDI112" s="102"/>
      <c r="IDJ112" s="103"/>
      <c r="IDO112" s="102"/>
      <c r="IDP112" s="102"/>
      <c r="IDQ112" s="103"/>
      <c r="IDV112" s="102"/>
      <c r="IDW112" s="102"/>
      <c r="IDX112" s="103"/>
      <c r="IEC112" s="102"/>
      <c r="IED112" s="102"/>
      <c r="IEE112" s="103"/>
      <c r="IEJ112" s="102"/>
      <c r="IEK112" s="102"/>
      <c r="IEL112" s="103"/>
      <c r="IEQ112" s="102"/>
      <c r="IER112" s="102"/>
      <c r="IES112" s="103"/>
      <c r="IEX112" s="102"/>
      <c r="IEY112" s="102"/>
      <c r="IEZ112" s="103"/>
      <c r="IFE112" s="102"/>
      <c r="IFF112" s="102"/>
      <c r="IFG112" s="103"/>
      <c r="IFL112" s="102"/>
      <c r="IFM112" s="102"/>
      <c r="IFN112" s="103"/>
      <c r="IFS112" s="102"/>
      <c r="IFT112" s="102"/>
      <c r="IFU112" s="103"/>
      <c r="IFZ112" s="102"/>
      <c r="IGA112" s="102"/>
      <c r="IGB112" s="103"/>
      <c r="IGG112" s="102"/>
      <c r="IGH112" s="102"/>
      <c r="IGI112" s="103"/>
      <c r="IGN112" s="102"/>
      <c r="IGO112" s="102"/>
      <c r="IGP112" s="103"/>
      <c r="IGU112" s="102"/>
      <c r="IGV112" s="102"/>
      <c r="IGW112" s="103"/>
      <c r="IHB112" s="102"/>
      <c r="IHC112" s="102"/>
      <c r="IHD112" s="103"/>
      <c r="IHI112" s="102"/>
      <c r="IHJ112" s="102"/>
      <c r="IHK112" s="103"/>
      <c r="IHP112" s="102"/>
      <c r="IHQ112" s="102"/>
      <c r="IHR112" s="103"/>
      <c r="IHW112" s="102"/>
      <c r="IHX112" s="102"/>
      <c r="IHY112" s="103"/>
      <c r="IID112" s="102"/>
      <c r="IIE112" s="102"/>
      <c r="IIF112" s="103"/>
      <c r="IIK112" s="102"/>
      <c r="IIL112" s="102"/>
      <c r="IIM112" s="103"/>
      <c r="IIR112" s="102"/>
      <c r="IIS112" s="102"/>
      <c r="IIT112" s="103"/>
      <c r="IIY112" s="102"/>
      <c r="IIZ112" s="102"/>
      <c r="IJA112" s="103"/>
      <c r="IJF112" s="102"/>
      <c r="IJG112" s="102"/>
      <c r="IJH112" s="103"/>
      <c r="IJM112" s="102"/>
      <c r="IJN112" s="102"/>
      <c r="IJO112" s="103"/>
      <c r="IJT112" s="102"/>
      <c r="IJU112" s="102"/>
      <c r="IJV112" s="103"/>
      <c r="IKA112" s="102"/>
      <c r="IKB112" s="102"/>
      <c r="IKC112" s="103"/>
      <c r="IKH112" s="102"/>
      <c r="IKI112" s="102"/>
      <c r="IKJ112" s="103"/>
      <c r="IKO112" s="102"/>
      <c r="IKP112" s="102"/>
      <c r="IKQ112" s="103"/>
      <c r="IKV112" s="102"/>
      <c r="IKW112" s="102"/>
      <c r="IKX112" s="103"/>
      <c r="ILC112" s="102"/>
      <c r="ILD112" s="102"/>
      <c r="ILE112" s="103"/>
      <c r="ILJ112" s="102"/>
      <c r="ILK112" s="102"/>
      <c r="ILL112" s="103"/>
      <c r="ILQ112" s="102"/>
      <c r="ILR112" s="102"/>
      <c r="ILS112" s="103"/>
      <c r="ILX112" s="102"/>
      <c r="ILY112" s="102"/>
      <c r="ILZ112" s="103"/>
      <c r="IME112" s="102"/>
      <c r="IMF112" s="102"/>
      <c r="IMG112" s="103"/>
      <c r="IML112" s="102"/>
      <c r="IMM112" s="102"/>
      <c r="IMN112" s="103"/>
      <c r="IMS112" s="102"/>
      <c r="IMT112" s="102"/>
      <c r="IMU112" s="103"/>
      <c r="IMZ112" s="102"/>
      <c r="INA112" s="102"/>
      <c r="INB112" s="103"/>
      <c r="ING112" s="102"/>
      <c r="INH112" s="102"/>
      <c r="INI112" s="103"/>
      <c r="INN112" s="102"/>
      <c r="INO112" s="102"/>
      <c r="INP112" s="103"/>
      <c r="INU112" s="102"/>
      <c r="INV112" s="102"/>
      <c r="INW112" s="103"/>
      <c r="IOB112" s="102"/>
      <c r="IOC112" s="102"/>
      <c r="IOD112" s="103"/>
      <c r="IOI112" s="102"/>
      <c r="IOJ112" s="102"/>
      <c r="IOK112" s="103"/>
      <c r="IOP112" s="102"/>
      <c r="IOQ112" s="102"/>
      <c r="IOR112" s="103"/>
      <c r="IOW112" s="102"/>
      <c r="IOX112" s="102"/>
      <c r="IOY112" s="103"/>
      <c r="IPD112" s="102"/>
      <c r="IPE112" s="102"/>
      <c r="IPF112" s="103"/>
      <c r="IPK112" s="102"/>
      <c r="IPL112" s="102"/>
      <c r="IPM112" s="103"/>
      <c r="IPR112" s="102"/>
      <c r="IPS112" s="102"/>
      <c r="IPT112" s="103"/>
      <c r="IPY112" s="102"/>
      <c r="IPZ112" s="102"/>
      <c r="IQA112" s="103"/>
      <c r="IQF112" s="102"/>
      <c r="IQG112" s="102"/>
      <c r="IQH112" s="103"/>
      <c r="IQM112" s="102"/>
      <c r="IQN112" s="102"/>
      <c r="IQO112" s="103"/>
      <c r="IQT112" s="102"/>
      <c r="IQU112" s="102"/>
      <c r="IQV112" s="103"/>
      <c r="IRA112" s="102"/>
      <c r="IRB112" s="102"/>
      <c r="IRC112" s="103"/>
      <c r="IRH112" s="102"/>
      <c r="IRI112" s="102"/>
      <c r="IRJ112" s="103"/>
      <c r="IRO112" s="102"/>
      <c r="IRP112" s="102"/>
      <c r="IRQ112" s="103"/>
      <c r="IRV112" s="102"/>
      <c r="IRW112" s="102"/>
      <c r="IRX112" s="103"/>
      <c r="ISC112" s="102"/>
      <c r="ISD112" s="102"/>
      <c r="ISE112" s="103"/>
      <c r="ISJ112" s="102"/>
      <c r="ISK112" s="102"/>
      <c r="ISL112" s="103"/>
      <c r="ISQ112" s="102"/>
      <c r="ISR112" s="102"/>
      <c r="ISS112" s="103"/>
      <c r="ISX112" s="102"/>
      <c r="ISY112" s="102"/>
      <c r="ISZ112" s="103"/>
      <c r="ITE112" s="102"/>
      <c r="ITF112" s="102"/>
      <c r="ITG112" s="103"/>
      <c r="ITL112" s="102"/>
      <c r="ITM112" s="102"/>
      <c r="ITN112" s="103"/>
      <c r="ITS112" s="102"/>
      <c r="ITT112" s="102"/>
      <c r="ITU112" s="103"/>
      <c r="ITZ112" s="102"/>
      <c r="IUA112" s="102"/>
      <c r="IUB112" s="103"/>
      <c r="IUG112" s="102"/>
      <c r="IUH112" s="102"/>
      <c r="IUI112" s="103"/>
      <c r="IUN112" s="102"/>
      <c r="IUO112" s="102"/>
      <c r="IUP112" s="103"/>
      <c r="IUU112" s="102"/>
      <c r="IUV112" s="102"/>
      <c r="IUW112" s="103"/>
      <c r="IVB112" s="102"/>
      <c r="IVC112" s="102"/>
      <c r="IVD112" s="103"/>
      <c r="IVI112" s="102"/>
      <c r="IVJ112" s="102"/>
      <c r="IVK112" s="103"/>
      <c r="IVP112" s="102"/>
      <c r="IVQ112" s="102"/>
      <c r="IVR112" s="103"/>
      <c r="IVW112" s="102"/>
      <c r="IVX112" s="102"/>
      <c r="IVY112" s="103"/>
      <c r="IWD112" s="102"/>
      <c r="IWE112" s="102"/>
      <c r="IWF112" s="103"/>
      <c r="IWK112" s="102"/>
      <c r="IWL112" s="102"/>
      <c r="IWM112" s="103"/>
      <c r="IWR112" s="102"/>
      <c r="IWS112" s="102"/>
      <c r="IWT112" s="103"/>
      <c r="IWY112" s="102"/>
      <c r="IWZ112" s="102"/>
      <c r="IXA112" s="103"/>
      <c r="IXF112" s="102"/>
      <c r="IXG112" s="102"/>
      <c r="IXH112" s="103"/>
      <c r="IXM112" s="102"/>
      <c r="IXN112" s="102"/>
      <c r="IXO112" s="103"/>
      <c r="IXT112" s="102"/>
      <c r="IXU112" s="102"/>
      <c r="IXV112" s="103"/>
      <c r="IYA112" s="102"/>
      <c r="IYB112" s="102"/>
      <c r="IYC112" s="103"/>
      <c r="IYH112" s="102"/>
      <c r="IYI112" s="102"/>
      <c r="IYJ112" s="103"/>
      <c r="IYO112" s="102"/>
      <c r="IYP112" s="102"/>
      <c r="IYQ112" s="103"/>
      <c r="IYV112" s="102"/>
      <c r="IYW112" s="102"/>
      <c r="IYX112" s="103"/>
      <c r="IZC112" s="102"/>
      <c r="IZD112" s="102"/>
      <c r="IZE112" s="103"/>
      <c r="IZJ112" s="102"/>
      <c r="IZK112" s="102"/>
      <c r="IZL112" s="103"/>
      <c r="IZQ112" s="102"/>
      <c r="IZR112" s="102"/>
      <c r="IZS112" s="103"/>
      <c r="IZX112" s="102"/>
      <c r="IZY112" s="102"/>
      <c r="IZZ112" s="103"/>
      <c r="JAE112" s="102"/>
      <c r="JAF112" s="102"/>
      <c r="JAG112" s="103"/>
      <c r="JAL112" s="102"/>
      <c r="JAM112" s="102"/>
      <c r="JAN112" s="103"/>
      <c r="JAS112" s="102"/>
      <c r="JAT112" s="102"/>
      <c r="JAU112" s="103"/>
      <c r="JAZ112" s="102"/>
      <c r="JBA112" s="102"/>
      <c r="JBB112" s="103"/>
      <c r="JBG112" s="102"/>
      <c r="JBH112" s="102"/>
      <c r="JBI112" s="103"/>
      <c r="JBN112" s="102"/>
      <c r="JBO112" s="102"/>
      <c r="JBP112" s="103"/>
      <c r="JBU112" s="102"/>
      <c r="JBV112" s="102"/>
      <c r="JBW112" s="103"/>
      <c r="JCB112" s="102"/>
      <c r="JCC112" s="102"/>
      <c r="JCD112" s="103"/>
      <c r="JCI112" s="102"/>
      <c r="JCJ112" s="102"/>
      <c r="JCK112" s="103"/>
      <c r="JCP112" s="102"/>
      <c r="JCQ112" s="102"/>
      <c r="JCR112" s="103"/>
      <c r="JCW112" s="102"/>
      <c r="JCX112" s="102"/>
      <c r="JCY112" s="103"/>
      <c r="JDD112" s="102"/>
      <c r="JDE112" s="102"/>
      <c r="JDF112" s="103"/>
      <c r="JDK112" s="102"/>
      <c r="JDL112" s="102"/>
      <c r="JDM112" s="103"/>
      <c r="JDR112" s="102"/>
      <c r="JDS112" s="102"/>
      <c r="JDT112" s="103"/>
      <c r="JDY112" s="102"/>
      <c r="JDZ112" s="102"/>
      <c r="JEA112" s="103"/>
      <c r="JEF112" s="102"/>
      <c r="JEG112" s="102"/>
      <c r="JEH112" s="103"/>
      <c r="JEM112" s="102"/>
      <c r="JEN112" s="102"/>
      <c r="JEO112" s="103"/>
      <c r="JET112" s="102"/>
      <c r="JEU112" s="102"/>
      <c r="JEV112" s="103"/>
      <c r="JFA112" s="102"/>
      <c r="JFB112" s="102"/>
      <c r="JFC112" s="103"/>
      <c r="JFH112" s="102"/>
      <c r="JFI112" s="102"/>
      <c r="JFJ112" s="103"/>
      <c r="JFO112" s="102"/>
      <c r="JFP112" s="102"/>
      <c r="JFQ112" s="103"/>
      <c r="JFV112" s="102"/>
      <c r="JFW112" s="102"/>
      <c r="JFX112" s="103"/>
      <c r="JGC112" s="102"/>
      <c r="JGD112" s="102"/>
      <c r="JGE112" s="103"/>
      <c r="JGJ112" s="102"/>
      <c r="JGK112" s="102"/>
      <c r="JGL112" s="103"/>
      <c r="JGQ112" s="102"/>
      <c r="JGR112" s="102"/>
      <c r="JGS112" s="103"/>
      <c r="JGX112" s="102"/>
      <c r="JGY112" s="102"/>
      <c r="JGZ112" s="103"/>
      <c r="JHE112" s="102"/>
      <c r="JHF112" s="102"/>
      <c r="JHG112" s="103"/>
      <c r="JHL112" s="102"/>
      <c r="JHM112" s="102"/>
      <c r="JHN112" s="103"/>
      <c r="JHS112" s="102"/>
      <c r="JHT112" s="102"/>
      <c r="JHU112" s="103"/>
      <c r="JHZ112" s="102"/>
      <c r="JIA112" s="102"/>
      <c r="JIB112" s="103"/>
      <c r="JIG112" s="102"/>
      <c r="JIH112" s="102"/>
      <c r="JII112" s="103"/>
      <c r="JIN112" s="102"/>
      <c r="JIO112" s="102"/>
      <c r="JIP112" s="103"/>
      <c r="JIU112" s="102"/>
      <c r="JIV112" s="102"/>
      <c r="JIW112" s="103"/>
      <c r="JJB112" s="102"/>
      <c r="JJC112" s="102"/>
      <c r="JJD112" s="103"/>
      <c r="JJI112" s="102"/>
      <c r="JJJ112" s="102"/>
      <c r="JJK112" s="103"/>
      <c r="JJP112" s="102"/>
      <c r="JJQ112" s="102"/>
      <c r="JJR112" s="103"/>
      <c r="JJW112" s="102"/>
      <c r="JJX112" s="102"/>
      <c r="JJY112" s="103"/>
      <c r="JKD112" s="102"/>
      <c r="JKE112" s="102"/>
      <c r="JKF112" s="103"/>
      <c r="JKK112" s="102"/>
      <c r="JKL112" s="102"/>
      <c r="JKM112" s="103"/>
      <c r="JKR112" s="102"/>
      <c r="JKS112" s="102"/>
      <c r="JKT112" s="103"/>
      <c r="JKY112" s="102"/>
      <c r="JKZ112" s="102"/>
      <c r="JLA112" s="103"/>
      <c r="JLF112" s="102"/>
      <c r="JLG112" s="102"/>
      <c r="JLH112" s="103"/>
      <c r="JLM112" s="102"/>
      <c r="JLN112" s="102"/>
      <c r="JLO112" s="103"/>
      <c r="JLT112" s="102"/>
      <c r="JLU112" s="102"/>
      <c r="JLV112" s="103"/>
      <c r="JMA112" s="102"/>
      <c r="JMB112" s="102"/>
      <c r="JMC112" s="103"/>
      <c r="JMH112" s="102"/>
      <c r="JMI112" s="102"/>
      <c r="JMJ112" s="103"/>
      <c r="JMO112" s="102"/>
      <c r="JMP112" s="102"/>
      <c r="JMQ112" s="103"/>
      <c r="JMV112" s="102"/>
      <c r="JMW112" s="102"/>
      <c r="JMX112" s="103"/>
      <c r="JNC112" s="102"/>
      <c r="JND112" s="102"/>
      <c r="JNE112" s="103"/>
      <c r="JNJ112" s="102"/>
      <c r="JNK112" s="102"/>
      <c r="JNL112" s="103"/>
      <c r="JNQ112" s="102"/>
      <c r="JNR112" s="102"/>
      <c r="JNS112" s="103"/>
      <c r="JNX112" s="102"/>
      <c r="JNY112" s="102"/>
      <c r="JNZ112" s="103"/>
      <c r="JOE112" s="102"/>
      <c r="JOF112" s="102"/>
      <c r="JOG112" s="103"/>
      <c r="JOL112" s="102"/>
      <c r="JOM112" s="102"/>
      <c r="JON112" s="103"/>
      <c r="JOS112" s="102"/>
      <c r="JOT112" s="102"/>
      <c r="JOU112" s="103"/>
      <c r="JOZ112" s="102"/>
      <c r="JPA112" s="102"/>
      <c r="JPB112" s="103"/>
      <c r="JPG112" s="102"/>
      <c r="JPH112" s="102"/>
      <c r="JPI112" s="103"/>
      <c r="JPN112" s="102"/>
      <c r="JPO112" s="102"/>
      <c r="JPP112" s="103"/>
      <c r="JPU112" s="102"/>
      <c r="JPV112" s="102"/>
      <c r="JPW112" s="103"/>
      <c r="JQB112" s="102"/>
      <c r="JQC112" s="102"/>
      <c r="JQD112" s="103"/>
      <c r="JQI112" s="102"/>
      <c r="JQJ112" s="102"/>
      <c r="JQK112" s="103"/>
      <c r="JQP112" s="102"/>
      <c r="JQQ112" s="102"/>
      <c r="JQR112" s="103"/>
      <c r="JQW112" s="102"/>
      <c r="JQX112" s="102"/>
      <c r="JQY112" s="103"/>
      <c r="JRD112" s="102"/>
      <c r="JRE112" s="102"/>
      <c r="JRF112" s="103"/>
      <c r="JRK112" s="102"/>
      <c r="JRL112" s="102"/>
      <c r="JRM112" s="103"/>
      <c r="JRR112" s="102"/>
      <c r="JRS112" s="102"/>
      <c r="JRT112" s="103"/>
      <c r="JRY112" s="102"/>
      <c r="JRZ112" s="102"/>
      <c r="JSA112" s="103"/>
      <c r="JSF112" s="102"/>
      <c r="JSG112" s="102"/>
      <c r="JSH112" s="103"/>
      <c r="JSM112" s="102"/>
      <c r="JSN112" s="102"/>
      <c r="JSO112" s="103"/>
      <c r="JST112" s="102"/>
      <c r="JSU112" s="102"/>
      <c r="JSV112" s="103"/>
      <c r="JTA112" s="102"/>
      <c r="JTB112" s="102"/>
      <c r="JTC112" s="103"/>
      <c r="JTH112" s="102"/>
      <c r="JTI112" s="102"/>
      <c r="JTJ112" s="103"/>
      <c r="JTO112" s="102"/>
      <c r="JTP112" s="102"/>
      <c r="JTQ112" s="103"/>
      <c r="JTV112" s="102"/>
      <c r="JTW112" s="102"/>
      <c r="JTX112" s="103"/>
      <c r="JUC112" s="102"/>
      <c r="JUD112" s="102"/>
      <c r="JUE112" s="103"/>
      <c r="JUJ112" s="102"/>
      <c r="JUK112" s="102"/>
      <c r="JUL112" s="103"/>
      <c r="JUQ112" s="102"/>
      <c r="JUR112" s="102"/>
      <c r="JUS112" s="103"/>
      <c r="JUX112" s="102"/>
      <c r="JUY112" s="102"/>
      <c r="JUZ112" s="103"/>
      <c r="JVE112" s="102"/>
      <c r="JVF112" s="102"/>
      <c r="JVG112" s="103"/>
      <c r="JVL112" s="102"/>
      <c r="JVM112" s="102"/>
      <c r="JVN112" s="103"/>
      <c r="JVS112" s="102"/>
      <c r="JVT112" s="102"/>
      <c r="JVU112" s="103"/>
      <c r="JVZ112" s="102"/>
      <c r="JWA112" s="102"/>
      <c r="JWB112" s="103"/>
      <c r="JWG112" s="102"/>
      <c r="JWH112" s="102"/>
      <c r="JWI112" s="103"/>
      <c r="JWN112" s="102"/>
      <c r="JWO112" s="102"/>
      <c r="JWP112" s="103"/>
      <c r="JWU112" s="102"/>
      <c r="JWV112" s="102"/>
      <c r="JWW112" s="103"/>
      <c r="JXB112" s="102"/>
      <c r="JXC112" s="102"/>
      <c r="JXD112" s="103"/>
      <c r="JXI112" s="102"/>
      <c r="JXJ112" s="102"/>
      <c r="JXK112" s="103"/>
      <c r="JXP112" s="102"/>
      <c r="JXQ112" s="102"/>
      <c r="JXR112" s="103"/>
      <c r="JXW112" s="102"/>
      <c r="JXX112" s="102"/>
      <c r="JXY112" s="103"/>
      <c r="JYD112" s="102"/>
      <c r="JYE112" s="102"/>
      <c r="JYF112" s="103"/>
      <c r="JYK112" s="102"/>
      <c r="JYL112" s="102"/>
      <c r="JYM112" s="103"/>
      <c r="JYR112" s="102"/>
      <c r="JYS112" s="102"/>
      <c r="JYT112" s="103"/>
      <c r="JYY112" s="102"/>
      <c r="JYZ112" s="102"/>
      <c r="JZA112" s="103"/>
      <c r="JZF112" s="102"/>
      <c r="JZG112" s="102"/>
      <c r="JZH112" s="103"/>
      <c r="JZM112" s="102"/>
      <c r="JZN112" s="102"/>
      <c r="JZO112" s="103"/>
      <c r="JZT112" s="102"/>
      <c r="JZU112" s="102"/>
      <c r="JZV112" s="103"/>
      <c r="KAA112" s="102"/>
      <c r="KAB112" s="102"/>
      <c r="KAC112" s="103"/>
      <c r="KAH112" s="102"/>
      <c r="KAI112" s="102"/>
      <c r="KAJ112" s="103"/>
      <c r="KAO112" s="102"/>
      <c r="KAP112" s="102"/>
      <c r="KAQ112" s="103"/>
      <c r="KAV112" s="102"/>
      <c r="KAW112" s="102"/>
      <c r="KAX112" s="103"/>
      <c r="KBC112" s="102"/>
      <c r="KBD112" s="102"/>
      <c r="KBE112" s="103"/>
      <c r="KBJ112" s="102"/>
      <c r="KBK112" s="102"/>
      <c r="KBL112" s="103"/>
      <c r="KBQ112" s="102"/>
      <c r="KBR112" s="102"/>
      <c r="KBS112" s="103"/>
      <c r="KBX112" s="102"/>
      <c r="KBY112" s="102"/>
      <c r="KBZ112" s="103"/>
      <c r="KCE112" s="102"/>
      <c r="KCF112" s="102"/>
      <c r="KCG112" s="103"/>
      <c r="KCL112" s="102"/>
      <c r="KCM112" s="102"/>
      <c r="KCN112" s="103"/>
      <c r="KCS112" s="102"/>
      <c r="KCT112" s="102"/>
      <c r="KCU112" s="103"/>
      <c r="KCZ112" s="102"/>
      <c r="KDA112" s="102"/>
      <c r="KDB112" s="103"/>
      <c r="KDG112" s="102"/>
      <c r="KDH112" s="102"/>
      <c r="KDI112" s="103"/>
      <c r="KDN112" s="102"/>
      <c r="KDO112" s="102"/>
      <c r="KDP112" s="103"/>
      <c r="KDU112" s="102"/>
      <c r="KDV112" s="102"/>
      <c r="KDW112" s="103"/>
      <c r="KEB112" s="102"/>
      <c r="KEC112" s="102"/>
      <c r="KED112" s="103"/>
      <c r="KEI112" s="102"/>
      <c r="KEJ112" s="102"/>
      <c r="KEK112" s="103"/>
      <c r="KEP112" s="102"/>
      <c r="KEQ112" s="102"/>
      <c r="KER112" s="103"/>
      <c r="KEW112" s="102"/>
      <c r="KEX112" s="102"/>
      <c r="KEY112" s="103"/>
      <c r="KFD112" s="102"/>
      <c r="KFE112" s="102"/>
      <c r="KFF112" s="103"/>
      <c r="KFK112" s="102"/>
      <c r="KFL112" s="102"/>
      <c r="KFM112" s="103"/>
      <c r="KFR112" s="102"/>
      <c r="KFS112" s="102"/>
      <c r="KFT112" s="103"/>
      <c r="KFY112" s="102"/>
      <c r="KFZ112" s="102"/>
      <c r="KGA112" s="103"/>
      <c r="KGF112" s="102"/>
      <c r="KGG112" s="102"/>
      <c r="KGH112" s="103"/>
      <c r="KGM112" s="102"/>
      <c r="KGN112" s="102"/>
      <c r="KGO112" s="103"/>
      <c r="KGT112" s="102"/>
      <c r="KGU112" s="102"/>
      <c r="KGV112" s="103"/>
      <c r="KHA112" s="102"/>
      <c r="KHB112" s="102"/>
      <c r="KHC112" s="103"/>
      <c r="KHH112" s="102"/>
      <c r="KHI112" s="102"/>
      <c r="KHJ112" s="103"/>
      <c r="KHO112" s="102"/>
      <c r="KHP112" s="102"/>
      <c r="KHQ112" s="103"/>
      <c r="KHV112" s="102"/>
      <c r="KHW112" s="102"/>
      <c r="KHX112" s="103"/>
      <c r="KIC112" s="102"/>
      <c r="KID112" s="102"/>
      <c r="KIE112" s="103"/>
      <c r="KIJ112" s="102"/>
      <c r="KIK112" s="102"/>
      <c r="KIL112" s="103"/>
      <c r="KIQ112" s="102"/>
      <c r="KIR112" s="102"/>
      <c r="KIS112" s="103"/>
      <c r="KIX112" s="102"/>
      <c r="KIY112" s="102"/>
      <c r="KIZ112" s="103"/>
      <c r="KJE112" s="102"/>
      <c r="KJF112" s="102"/>
      <c r="KJG112" s="103"/>
      <c r="KJL112" s="102"/>
      <c r="KJM112" s="102"/>
      <c r="KJN112" s="103"/>
      <c r="KJS112" s="102"/>
      <c r="KJT112" s="102"/>
      <c r="KJU112" s="103"/>
      <c r="KJZ112" s="102"/>
      <c r="KKA112" s="102"/>
      <c r="KKB112" s="103"/>
      <c r="KKG112" s="102"/>
      <c r="KKH112" s="102"/>
      <c r="KKI112" s="103"/>
      <c r="KKN112" s="102"/>
      <c r="KKO112" s="102"/>
      <c r="KKP112" s="103"/>
      <c r="KKU112" s="102"/>
      <c r="KKV112" s="102"/>
      <c r="KKW112" s="103"/>
      <c r="KLB112" s="102"/>
      <c r="KLC112" s="102"/>
      <c r="KLD112" s="103"/>
      <c r="KLI112" s="102"/>
      <c r="KLJ112" s="102"/>
      <c r="KLK112" s="103"/>
      <c r="KLP112" s="102"/>
      <c r="KLQ112" s="102"/>
      <c r="KLR112" s="103"/>
      <c r="KLW112" s="102"/>
      <c r="KLX112" s="102"/>
      <c r="KLY112" s="103"/>
      <c r="KMD112" s="102"/>
      <c r="KME112" s="102"/>
      <c r="KMF112" s="103"/>
      <c r="KMK112" s="102"/>
      <c r="KML112" s="102"/>
      <c r="KMM112" s="103"/>
      <c r="KMR112" s="102"/>
      <c r="KMS112" s="102"/>
      <c r="KMT112" s="103"/>
      <c r="KMY112" s="102"/>
      <c r="KMZ112" s="102"/>
      <c r="KNA112" s="103"/>
      <c r="KNF112" s="102"/>
      <c r="KNG112" s="102"/>
      <c r="KNH112" s="103"/>
      <c r="KNM112" s="102"/>
      <c r="KNN112" s="102"/>
      <c r="KNO112" s="103"/>
      <c r="KNT112" s="102"/>
      <c r="KNU112" s="102"/>
      <c r="KNV112" s="103"/>
      <c r="KOA112" s="102"/>
      <c r="KOB112" s="102"/>
      <c r="KOC112" s="103"/>
      <c r="KOH112" s="102"/>
      <c r="KOI112" s="102"/>
      <c r="KOJ112" s="103"/>
      <c r="KOO112" s="102"/>
      <c r="KOP112" s="102"/>
      <c r="KOQ112" s="103"/>
      <c r="KOV112" s="102"/>
      <c r="KOW112" s="102"/>
      <c r="KOX112" s="103"/>
      <c r="KPC112" s="102"/>
      <c r="KPD112" s="102"/>
      <c r="KPE112" s="103"/>
      <c r="KPJ112" s="102"/>
      <c r="KPK112" s="102"/>
      <c r="KPL112" s="103"/>
      <c r="KPQ112" s="102"/>
      <c r="KPR112" s="102"/>
      <c r="KPS112" s="103"/>
      <c r="KPX112" s="102"/>
      <c r="KPY112" s="102"/>
      <c r="KPZ112" s="103"/>
      <c r="KQE112" s="102"/>
      <c r="KQF112" s="102"/>
      <c r="KQG112" s="103"/>
      <c r="KQL112" s="102"/>
      <c r="KQM112" s="102"/>
      <c r="KQN112" s="103"/>
      <c r="KQS112" s="102"/>
      <c r="KQT112" s="102"/>
      <c r="KQU112" s="103"/>
      <c r="KQZ112" s="102"/>
      <c r="KRA112" s="102"/>
      <c r="KRB112" s="103"/>
      <c r="KRG112" s="102"/>
      <c r="KRH112" s="102"/>
      <c r="KRI112" s="103"/>
      <c r="KRN112" s="102"/>
      <c r="KRO112" s="102"/>
      <c r="KRP112" s="103"/>
      <c r="KRU112" s="102"/>
      <c r="KRV112" s="102"/>
      <c r="KRW112" s="103"/>
      <c r="KSB112" s="102"/>
      <c r="KSC112" s="102"/>
      <c r="KSD112" s="103"/>
      <c r="KSI112" s="102"/>
      <c r="KSJ112" s="102"/>
      <c r="KSK112" s="103"/>
      <c r="KSP112" s="102"/>
      <c r="KSQ112" s="102"/>
      <c r="KSR112" s="103"/>
      <c r="KSW112" s="102"/>
      <c r="KSX112" s="102"/>
      <c r="KSY112" s="103"/>
      <c r="KTD112" s="102"/>
      <c r="KTE112" s="102"/>
      <c r="KTF112" s="103"/>
      <c r="KTK112" s="102"/>
      <c r="KTL112" s="102"/>
      <c r="KTM112" s="103"/>
      <c r="KTR112" s="102"/>
      <c r="KTS112" s="102"/>
      <c r="KTT112" s="103"/>
      <c r="KTY112" s="102"/>
      <c r="KTZ112" s="102"/>
      <c r="KUA112" s="103"/>
      <c r="KUF112" s="102"/>
      <c r="KUG112" s="102"/>
      <c r="KUH112" s="103"/>
      <c r="KUM112" s="102"/>
      <c r="KUN112" s="102"/>
      <c r="KUO112" s="103"/>
      <c r="KUT112" s="102"/>
      <c r="KUU112" s="102"/>
      <c r="KUV112" s="103"/>
      <c r="KVA112" s="102"/>
      <c r="KVB112" s="102"/>
      <c r="KVC112" s="103"/>
      <c r="KVH112" s="102"/>
      <c r="KVI112" s="102"/>
      <c r="KVJ112" s="103"/>
      <c r="KVO112" s="102"/>
      <c r="KVP112" s="102"/>
      <c r="KVQ112" s="103"/>
      <c r="KVV112" s="102"/>
      <c r="KVW112" s="102"/>
      <c r="KVX112" s="103"/>
      <c r="KWC112" s="102"/>
      <c r="KWD112" s="102"/>
      <c r="KWE112" s="103"/>
      <c r="KWJ112" s="102"/>
      <c r="KWK112" s="102"/>
      <c r="KWL112" s="103"/>
      <c r="KWQ112" s="102"/>
      <c r="KWR112" s="102"/>
      <c r="KWS112" s="103"/>
      <c r="KWX112" s="102"/>
      <c r="KWY112" s="102"/>
      <c r="KWZ112" s="103"/>
      <c r="KXE112" s="102"/>
      <c r="KXF112" s="102"/>
      <c r="KXG112" s="103"/>
      <c r="KXL112" s="102"/>
      <c r="KXM112" s="102"/>
      <c r="KXN112" s="103"/>
      <c r="KXS112" s="102"/>
      <c r="KXT112" s="102"/>
      <c r="KXU112" s="103"/>
      <c r="KXZ112" s="102"/>
      <c r="KYA112" s="102"/>
      <c r="KYB112" s="103"/>
      <c r="KYG112" s="102"/>
      <c r="KYH112" s="102"/>
      <c r="KYI112" s="103"/>
      <c r="KYN112" s="102"/>
      <c r="KYO112" s="102"/>
      <c r="KYP112" s="103"/>
      <c r="KYU112" s="102"/>
      <c r="KYV112" s="102"/>
      <c r="KYW112" s="103"/>
      <c r="KZB112" s="102"/>
      <c r="KZC112" s="102"/>
      <c r="KZD112" s="103"/>
      <c r="KZI112" s="102"/>
      <c r="KZJ112" s="102"/>
      <c r="KZK112" s="103"/>
      <c r="KZP112" s="102"/>
      <c r="KZQ112" s="102"/>
      <c r="KZR112" s="103"/>
      <c r="KZW112" s="102"/>
      <c r="KZX112" s="102"/>
      <c r="KZY112" s="103"/>
      <c r="LAD112" s="102"/>
      <c r="LAE112" s="102"/>
      <c r="LAF112" s="103"/>
      <c r="LAK112" s="102"/>
      <c r="LAL112" s="102"/>
      <c r="LAM112" s="103"/>
      <c r="LAR112" s="102"/>
      <c r="LAS112" s="102"/>
      <c r="LAT112" s="103"/>
      <c r="LAY112" s="102"/>
      <c r="LAZ112" s="102"/>
      <c r="LBA112" s="103"/>
      <c r="LBF112" s="102"/>
      <c r="LBG112" s="102"/>
      <c r="LBH112" s="103"/>
      <c r="LBM112" s="102"/>
      <c r="LBN112" s="102"/>
      <c r="LBO112" s="103"/>
      <c r="LBT112" s="102"/>
      <c r="LBU112" s="102"/>
      <c r="LBV112" s="103"/>
      <c r="LCA112" s="102"/>
      <c r="LCB112" s="102"/>
      <c r="LCC112" s="103"/>
      <c r="LCH112" s="102"/>
      <c r="LCI112" s="102"/>
      <c r="LCJ112" s="103"/>
      <c r="LCO112" s="102"/>
      <c r="LCP112" s="102"/>
      <c r="LCQ112" s="103"/>
      <c r="LCV112" s="102"/>
      <c r="LCW112" s="102"/>
      <c r="LCX112" s="103"/>
      <c r="LDC112" s="102"/>
      <c r="LDD112" s="102"/>
      <c r="LDE112" s="103"/>
      <c r="LDJ112" s="102"/>
      <c r="LDK112" s="102"/>
      <c r="LDL112" s="103"/>
      <c r="LDQ112" s="102"/>
      <c r="LDR112" s="102"/>
      <c r="LDS112" s="103"/>
      <c r="LDX112" s="102"/>
      <c r="LDY112" s="102"/>
      <c r="LDZ112" s="103"/>
      <c r="LEE112" s="102"/>
      <c r="LEF112" s="102"/>
      <c r="LEG112" s="103"/>
      <c r="LEL112" s="102"/>
      <c r="LEM112" s="102"/>
      <c r="LEN112" s="103"/>
      <c r="LES112" s="102"/>
      <c r="LET112" s="102"/>
      <c r="LEU112" s="103"/>
      <c r="LEZ112" s="102"/>
      <c r="LFA112" s="102"/>
      <c r="LFB112" s="103"/>
      <c r="LFG112" s="102"/>
      <c r="LFH112" s="102"/>
      <c r="LFI112" s="103"/>
      <c r="LFN112" s="102"/>
      <c r="LFO112" s="102"/>
      <c r="LFP112" s="103"/>
      <c r="LFU112" s="102"/>
      <c r="LFV112" s="102"/>
      <c r="LFW112" s="103"/>
      <c r="LGB112" s="102"/>
      <c r="LGC112" s="102"/>
      <c r="LGD112" s="103"/>
      <c r="LGI112" s="102"/>
      <c r="LGJ112" s="102"/>
      <c r="LGK112" s="103"/>
      <c r="LGP112" s="102"/>
      <c r="LGQ112" s="102"/>
      <c r="LGR112" s="103"/>
      <c r="LGW112" s="102"/>
      <c r="LGX112" s="102"/>
      <c r="LGY112" s="103"/>
      <c r="LHD112" s="102"/>
      <c r="LHE112" s="102"/>
      <c r="LHF112" s="103"/>
      <c r="LHK112" s="102"/>
      <c r="LHL112" s="102"/>
      <c r="LHM112" s="103"/>
      <c r="LHR112" s="102"/>
      <c r="LHS112" s="102"/>
      <c r="LHT112" s="103"/>
      <c r="LHY112" s="102"/>
      <c r="LHZ112" s="102"/>
      <c r="LIA112" s="103"/>
      <c r="LIF112" s="102"/>
      <c r="LIG112" s="102"/>
      <c r="LIH112" s="103"/>
      <c r="LIM112" s="102"/>
      <c r="LIN112" s="102"/>
      <c r="LIO112" s="103"/>
      <c r="LIT112" s="102"/>
      <c r="LIU112" s="102"/>
      <c r="LIV112" s="103"/>
      <c r="LJA112" s="102"/>
      <c r="LJB112" s="102"/>
      <c r="LJC112" s="103"/>
      <c r="LJH112" s="102"/>
      <c r="LJI112" s="102"/>
      <c r="LJJ112" s="103"/>
      <c r="LJO112" s="102"/>
      <c r="LJP112" s="102"/>
      <c r="LJQ112" s="103"/>
      <c r="LJV112" s="102"/>
      <c r="LJW112" s="102"/>
      <c r="LJX112" s="103"/>
      <c r="LKC112" s="102"/>
      <c r="LKD112" s="102"/>
      <c r="LKE112" s="103"/>
      <c r="LKJ112" s="102"/>
      <c r="LKK112" s="102"/>
      <c r="LKL112" s="103"/>
      <c r="LKQ112" s="102"/>
      <c r="LKR112" s="102"/>
      <c r="LKS112" s="103"/>
      <c r="LKX112" s="102"/>
      <c r="LKY112" s="102"/>
      <c r="LKZ112" s="103"/>
      <c r="LLE112" s="102"/>
      <c r="LLF112" s="102"/>
      <c r="LLG112" s="103"/>
      <c r="LLL112" s="102"/>
      <c r="LLM112" s="102"/>
      <c r="LLN112" s="103"/>
      <c r="LLS112" s="102"/>
      <c r="LLT112" s="102"/>
      <c r="LLU112" s="103"/>
      <c r="LLZ112" s="102"/>
      <c r="LMA112" s="102"/>
      <c r="LMB112" s="103"/>
      <c r="LMG112" s="102"/>
      <c r="LMH112" s="102"/>
      <c r="LMI112" s="103"/>
      <c r="LMN112" s="102"/>
      <c r="LMO112" s="102"/>
      <c r="LMP112" s="103"/>
      <c r="LMU112" s="102"/>
      <c r="LMV112" s="102"/>
      <c r="LMW112" s="103"/>
      <c r="LNB112" s="102"/>
      <c r="LNC112" s="102"/>
      <c r="LND112" s="103"/>
      <c r="LNI112" s="102"/>
      <c r="LNJ112" s="102"/>
      <c r="LNK112" s="103"/>
      <c r="LNP112" s="102"/>
      <c r="LNQ112" s="102"/>
      <c r="LNR112" s="103"/>
      <c r="LNW112" s="102"/>
      <c r="LNX112" s="102"/>
      <c r="LNY112" s="103"/>
      <c r="LOD112" s="102"/>
      <c r="LOE112" s="102"/>
      <c r="LOF112" s="103"/>
      <c r="LOK112" s="102"/>
      <c r="LOL112" s="102"/>
      <c r="LOM112" s="103"/>
      <c r="LOR112" s="102"/>
      <c r="LOS112" s="102"/>
      <c r="LOT112" s="103"/>
      <c r="LOY112" s="102"/>
      <c r="LOZ112" s="102"/>
      <c r="LPA112" s="103"/>
      <c r="LPF112" s="102"/>
      <c r="LPG112" s="102"/>
      <c r="LPH112" s="103"/>
      <c r="LPM112" s="102"/>
      <c r="LPN112" s="102"/>
      <c r="LPO112" s="103"/>
      <c r="LPT112" s="102"/>
      <c r="LPU112" s="102"/>
      <c r="LPV112" s="103"/>
      <c r="LQA112" s="102"/>
      <c r="LQB112" s="102"/>
      <c r="LQC112" s="103"/>
      <c r="LQH112" s="102"/>
      <c r="LQI112" s="102"/>
      <c r="LQJ112" s="103"/>
      <c r="LQO112" s="102"/>
      <c r="LQP112" s="102"/>
      <c r="LQQ112" s="103"/>
      <c r="LQV112" s="102"/>
      <c r="LQW112" s="102"/>
      <c r="LQX112" s="103"/>
      <c r="LRC112" s="102"/>
      <c r="LRD112" s="102"/>
      <c r="LRE112" s="103"/>
      <c r="LRJ112" s="102"/>
      <c r="LRK112" s="102"/>
      <c r="LRL112" s="103"/>
      <c r="LRQ112" s="102"/>
      <c r="LRR112" s="102"/>
      <c r="LRS112" s="103"/>
      <c r="LRX112" s="102"/>
      <c r="LRY112" s="102"/>
      <c r="LRZ112" s="103"/>
      <c r="LSE112" s="102"/>
      <c r="LSF112" s="102"/>
      <c r="LSG112" s="103"/>
      <c r="LSL112" s="102"/>
      <c r="LSM112" s="102"/>
      <c r="LSN112" s="103"/>
      <c r="LSS112" s="102"/>
      <c r="LST112" s="102"/>
      <c r="LSU112" s="103"/>
      <c r="LSZ112" s="102"/>
      <c r="LTA112" s="102"/>
      <c r="LTB112" s="103"/>
      <c r="LTG112" s="102"/>
      <c r="LTH112" s="102"/>
      <c r="LTI112" s="103"/>
      <c r="LTN112" s="102"/>
      <c r="LTO112" s="102"/>
      <c r="LTP112" s="103"/>
      <c r="LTU112" s="102"/>
      <c r="LTV112" s="102"/>
      <c r="LTW112" s="103"/>
      <c r="LUB112" s="102"/>
      <c r="LUC112" s="102"/>
      <c r="LUD112" s="103"/>
      <c r="LUI112" s="102"/>
      <c r="LUJ112" s="102"/>
      <c r="LUK112" s="103"/>
      <c r="LUP112" s="102"/>
      <c r="LUQ112" s="102"/>
      <c r="LUR112" s="103"/>
      <c r="LUW112" s="102"/>
      <c r="LUX112" s="102"/>
      <c r="LUY112" s="103"/>
      <c r="LVD112" s="102"/>
      <c r="LVE112" s="102"/>
      <c r="LVF112" s="103"/>
      <c r="LVK112" s="102"/>
      <c r="LVL112" s="102"/>
      <c r="LVM112" s="103"/>
      <c r="LVR112" s="102"/>
      <c r="LVS112" s="102"/>
      <c r="LVT112" s="103"/>
      <c r="LVY112" s="102"/>
      <c r="LVZ112" s="102"/>
      <c r="LWA112" s="103"/>
      <c r="LWF112" s="102"/>
      <c r="LWG112" s="102"/>
      <c r="LWH112" s="103"/>
      <c r="LWM112" s="102"/>
      <c r="LWN112" s="102"/>
      <c r="LWO112" s="103"/>
      <c r="LWT112" s="102"/>
      <c r="LWU112" s="102"/>
      <c r="LWV112" s="103"/>
      <c r="LXA112" s="102"/>
      <c r="LXB112" s="102"/>
      <c r="LXC112" s="103"/>
      <c r="LXH112" s="102"/>
      <c r="LXI112" s="102"/>
      <c r="LXJ112" s="103"/>
      <c r="LXO112" s="102"/>
      <c r="LXP112" s="102"/>
      <c r="LXQ112" s="103"/>
      <c r="LXV112" s="102"/>
      <c r="LXW112" s="102"/>
      <c r="LXX112" s="103"/>
      <c r="LYC112" s="102"/>
      <c r="LYD112" s="102"/>
      <c r="LYE112" s="103"/>
      <c r="LYJ112" s="102"/>
      <c r="LYK112" s="102"/>
      <c r="LYL112" s="103"/>
      <c r="LYQ112" s="102"/>
      <c r="LYR112" s="102"/>
      <c r="LYS112" s="103"/>
      <c r="LYX112" s="102"/>
      <c r="LYY112" s="102"/>
      <c r="LYZ112" s="103"/>
      <c r="LZE112" s="102"/>
      <c r="LZF112" s="102"/>
      <c r="LZG112" s="103"/>
      <c r="LZL112" s="102"/>
      <c r="LZM112" s="102"/>
      <c r="LZN112" s="103"/>
      <c r="LZS112" s="102"/>
      <c r="LZT112" s="102"/>
      <c r="LZU112" s="103"/>
      <c r="LZZ112" s="102"/>
      <c r="MAA112" s="102"/>
      <c r="MAB112" s="103"/>
      <c r="MAG112" s="102"/>
      <c r="MAH112" s="102"/>
      <c r="MAI112" s="103"/>
      <c r="MAN112" s="102"/>
      <c r="MAO112" s="102"/>
      <c r="MAP112" s="103"/>
      <c r="MAU112" s="102"/>
      <c r="MAV112" s="102"/>
      <c r="MAW112" s="103"/>
      <c r="MBB112" s="102"/>
      <c r="MBC112" s="102"/>
      <c r="MBD112" s="103"/>
      <c r="MBI112" s="102"/>
      <c r="MBJ112" s="102"/>
      <c r="MBK112" s="103"/>
      <c r="MBP112" s="102"/>
      <c r="MBQ112" s="102"/>
      <c r="MBR112" s="103"/>
      <c r="MBW112" s="102"/>
      <c r="MBX112" s="102"/>
      <c r="MBY112" s="103"/>
      <c r="MCD112" s="102"/>
      <c r="MCE112" s="102"/>
      <c r="MCF112" s="103"/>
      <c r="MCK112" s="102"/>
      <c r="MCL112" s="102"/>
      <c r="MCM112" s="103"/>
      <c r="MCR112" s="102"/>
      <c r="MCS112" s="102"/>
      <c r="MCT112" s="103"/>
      <c r="MCY112" s="102"/>
      <c r="MCZ112" s="102"/>
      <c r="MDA112" s="103"/>
      <c r="MDF112" s="102"/>
      <c r="MDG112" s="102"/>
      <c r="MDH112" s="103"/>
      <c r="MDM112" s="102"/>
      <c r="MDN112" s="102"/>
      <c r="MDO112" s="103"/>
      <c r="MDT112" s="102"/>
      <c r="MDU112" s="102"/>
      <c r="MDV112" s="103"/>
      <c r="MEA112" s="102"/>
      <c r="MEB112" s="102"/>
      <c r="MEC112" s="103"/>
      <c r="MEH112" s="102"/>
      <c r="MEI112" s="102"/>
      <c r="MEJ112" s="103"/>
      <c r="MEO112" s="102"/>
      <c r="MEP112" s="102"/>
      <c r="MEQ112" s="103"/>
      <c r="MEV112" s="102"/>
      <c r="MEW112" s="102"/>
      <c r="MEX112" s="103"/>
      <c r="MFC112" s="102"/>
      <c r="MFD112" s="102"/>
      <c r="MFE112" s="103"/>
      <c r="MFJ112" s="102"/>
      <c r="MFK112" s="102"/>
      <c r="MFL112" s="103"/>
      <c r="MFQ112" s="102"/>
      <c r="MFR112" s="102"/>
      <c r="MFS112" s="103"/>
      <c r="MFX112" s="102"/>
      <c r="MFY112" s="102"/>
      <c r="MFZ112" s="103"/>
      <c r="MGE112" s="102"/>
      <c r="MGF112" s="102"/>
      <c r="MGG112" s="103"/>
      <c r="MGL112" s="102"/>
      <c r="MGM112" s="102"/>
      <c r="MGN112" s="103"/>
      <c r="MGS112" s="102"/>
      <c r="MGT112" s="102"/>
      <c r="MGU112" s="103"/>
      <c r="MGZ112" s="102"/>
      <c r="MHA112" s="102"/>
      <c r="MHB112" s="103"/>
      <c r="MHG112" s="102"/>
      <c r="MHH112" s="102"/>
      <c r="MHI112" s="103"/>
      <c r="MHN112" s="102"/>
      <c r="MHO112" s="102"/>
      <c r="MHP112" s="103"/>
      <c r="MHU112" s="102"/>
      <c r="MHV112" s="102"/>
      <c r="MHW112" s="103"/>
      <c r="MIB112" s="102"/>
      <c r="MIC112" s="102"/>
      <c r="MID112" s="103"/>
      <c r="MII112" s="102"/>
      <c r="MIJ112" s="102"/>
      <c r="MIK112" s="103"/>
      <c r="MIP112" s="102"/>
      <c r="MIQ112" s="102"/>
      <c r="MIR112" s="103"/>
      <c r="MIW112" s="102"/>
      <c r="MIX112" s="102"/>
      <c r="MIY112" s="103"/>
      <c r="MJD112" s="102"/>
      <c r="MJE112" s="102"/>
      <c r="MJF112" s="103"/>
      <c r="MJK112" s="102"/>
      <c r="MJL112" s="102"/>
      <c r="MJM112" s="103"/>
      <c r="MJR112" s="102"/>
      <c r="MJS112" s="102"/>
      <c r="MJT112" s="103"/>
      <c r="MJY112" s="102"/>
      <c r="MJZ112" s="102"/>
      <c r="MKA112" s="103"/>
      <c r="MKF112" s="102"/>
      <c r="MKG112" s="102"/>
      <c r="MKH112" s="103"/>
      <c r="MKM112" s="102"/>
      <c r="MKN112" s="102"/>
      <c r="MKO112" s="103"/>
      <c r="MKT112" s="102"/>
      <c r="MKU112" s="102"/>
      <c r="MKV112" s="103"/>
      <c r="MLA112" s="102"/>
      <c r="MLB112" s="102"/>
      <c r="MLC112" s="103"/>
      <c r="MLH112" s="102"/>
      <c r="MLI112" s="102"/>
      <c r="MLJ112" s="103"/>
      <c r="MLO112" s="102"/>
      <c r="MLP112" s="102"/>
      <c r="MLQ112" s="103"/>
      <c r="MLV112" s="102"/>
      <c r="MLW112" s="102"/>
      <c r="MLX112" s="103"/>
      <c r="MMC112" s="102"/>
      <c r="MMD112" s="102"/>
      <c r="MME112" s="103"/>
      <c r="MMJ112" s="102"/>
      <c r="MMK112" s="102"/>
      <c r="MML112" s="103"/>
      <c r="MMQ112" s="102"/>
      <c r="MMR112" s="102"/>
      <c r="MMS112" s="103"/>
      <c r="MMX112" s="102"/>
      <c r="MMY112" s="102"/>
      <c r="MMZ112" s="103"/>
      <c r="MNE112" s="102"/>
      <c r="MNF112" s="102"/>
      <c r="MNG112" s="103"/>
      <c r="MNL112" s="102"/>
      <c r="MNM112" s="102"/>
      <c r="MNN112" s="103"/>
      <c r="MNS112" s="102"/>
      <c r="MNT112" s="102"/>
      <c r="MNU112" s="103"/>
      <c r="MNZ112" s="102"/>
      <c r="MOA112" s="102"/>
      <c r="MOB112" s="103"/>
      <c r="MOG112" s="102"/>
      <c r="MOH112" s="102"/>
      <c r="MOI112" s="103"/>
      <c r="MON112" s="102"/>
      <c r="MOO112" s="102"/>
      <c r="MOP112" s="103"/>
      <c r="MOU112" s="102"/>
      <c r="MOV112" s="102"/>
      <c r="MOW112" s="103"/>
      <c r="MPB112" s="102"/>
      <c r="MPC112" s="102"/>
      <c r="MPD112" s="103"/>
      <c r="MPI112" s="102"/>
      <c r="MPJ112" s="102"/>
      <c r="MPK112" s="103"/>
      <c r="MPP112" s="102"/>
      <c r="MPQ112" s="102"/>
      <c r="MPR112" s="103"/>
      <c r="MPW112" s="102"/>
      <c r="MPX112" s="102"/>
      <c r="MPY112" s="103"/>
      <c r="MQD112" s="102"/>
      <c r="MQE112" s="102"/>
      <c r="MQF112" s="103"/>
      <c r="MQK112" s="102"/>
      <c r="MQL112" s="102"/>
      <c r="MQM112" s="103"/>
      <c r="MQR112" s="102"/>
      <c r="MQS112" s="102"/>
      <c r="MQT112" s="103"/>
      <c r="MQY112" s="102"/>
      <c r="MQZ112" s="102"/>
      <c r="MRA112" s="103"/>
      <c r="MRF112" s="102"/>
      <c r="MRG112" s="102"/>
      <c r="MRH112" s="103"/>
      <c r="MRM112" s="102"/>
      <c r="MRN112" s="102"/>
      <c r="MRO112" s="103"/>
      <c r="MRT112" s="102"/>
      <c r="MRU112" s="102"/>
      <c r="MRV112" s="103"/>
      <c r="MSA112" s="102"/>
      <c r="MSB112" s="102"/>
      <c r="MSC112" s="103"/>
      <c r="MSH112" s="102"/>
      <c r="MSI112" s="102"/>
      <c r="MSJ112" s="103"/>
      <c r="MSO112" s="102"/>
      <c r="MSP112" s="102"/>
      <c r="MSQ112" s="103"/>
      <c r="MSV112" s="102"/>
      <c r="MSW112" s="102"/>
      <c r="MSX112" s="103"/>
      <c r="MTC112" s="102"/>
      <c r="MTD112" s="102"/>
      <c r="MTE112" s="103"/>
      <c r="MTJ112" s="102"/>
      <c r="MTK112" s="102"/>
      <c r="MTL112" s="103"/>
      <c r="MTQ112" s="102"/>
      <c r="MTR112" s="102"/>
      <c r="MTS112" s="103"/>
      <c r="MTX112" s="102"/>
      <c r="MTY112" s="102"/>
      <c r="MTZ112" s="103"/>
      <c r="MUE112" s="102"/>
      <c r="MUF112" s="102"/>
      <c r="MUG112" s="103"/>
      <c r="MUL112" s="102"/>
      <c r="MUM112" s="102"/>
      <c r="MUN112" s="103"/>
      <c r="MUS112" s="102"/>
      <c r="MUT112" s="102"/>
      <c r="MUU112" s="103"/>
      <c r="MUZ112" s="102"/>
      <c r="MVA112" s="102"/>
      <c r="MVB112" s="103"/>
      <c r="MVG112" s="102"/>
      <c r="MVH112" s="102"/>
      <c r="MVI112" s="103"/>
      <c r="MVN112" s="102"/>
      <c r="MVO112" s="102"/>
      <c r="MVP112" s="103"/>
      <c r="MVU112" s="102"/>
      <c r="MVV112" s="102"/>
      <c r="MVW112" s="103"/>
      <c r="MWB112" s="102"/>
      <c r="MWC112" s="102"/>
      <c r="MWD112" s="103"/>
      <c r="MWI112" s="102"/>
      <c r="MWJ112" s="102"/>
      <c r="MWK112" s="103"/>
      <c r="MWP112" s="102"/>
      <c r="MWQ112" s="102"/>
      <c r="MWR112" s="103"/>
      <c r="MWW112" s="102"/>
      <c r="MWX112" s="102"/>
      <c r="MWY112" s="103"/>
      <c r="MXD112" s="102"/>
      <c r="MXE112" s="102"/>
      <c r="MXF112" s="103"/>
      <c r="MXK112" s="102"/>
      <c r="MXL112" s="102"/>
      <c r="MXM112" s="103"/>
      <c r="MXR112" s="102"/>
      <c r="MXS112" s="102"/>
      <c r="MXT112" s="103"/>
      <c r="MXY112" s="102"/>
      <c r="MXZ112" s="102"/>
      <c r="MYA112" s="103"/>
      <c r="MYF112" s="102"/>
      <c r="MYG112" s="102"/>
      <c r="MYH112" s="103"/>
      <c r="MYM112" s="102"/>
      <c r="MYN112" s="102"/>
      <c r="MYO112" s="103"/>
      <c r="MYT112" s="102"/>
      <c r="MYU112" s="102"/>
      <c r="MYV112" s="103"/>
      <c r="MZA112" s="102"/>
      <c r="MZB112" s="102"/>
      <c r="MZC112" s="103"/>
      <c r="MZH112" s="102"/>
      <c r="MZI112" s="102"/>
      <c r="MZJ112" s="103"/>
      <c r="MZO112" s="102"/>
      <c r="MZP112" s="102"/>
      <c r="MZQ112" s="103"/>
      <c r="MZV112" s="102"/>
      <c r="MZW112" s="102"/>
      <c r="MZX112" s="103"/>
      <c r="NAC112" s="102"/>
      <c r="NAD112" s="102"/>
      <c r="NAE112" s="103"/>
      <c r="NAJ112" s="102"/>
      <c r="NAK112" s="102"/>
      <c r="NAL112" s="103"/>
      <c r="NAQ112" s="102"/>
      <c r="NAR112" s="102"/>
      <c r="NAS112" s="103"/>
      <c r="NAX112" s="102"/>
      <c r="NAY112" s="102"/>
      <c r="NAZ112" s="103"/>
      <c r="NBE112" s="102"/>
      <c r="NBF112" s="102"/>
      <c r="NBG112" s="103"/>
      <c r="NBL112" s="102"/>
      <c r="NBM112" s="102"/>
      <c r="NBN112" s="103"/>
      <c r="NBS112" s="102"/>
      <c r="NBT112" s="102"/>
      <c r="NBU112" s="103"/>
      <c r="NBZ112" s="102"/>
      <c r="NCA112" s="102"/>
      <c r="NCB112" s="103"/>
      <c r="NCG112" s="102"/>
      <c r="NCH112" s="102"/>
      <c r="NCI112" s="103"/>
      <c r="NCN112" s="102"/>
      <c r="NCO112" s="102"/>
      <c r="NCP112" s="103"/>
      <c r="NCU112" s="102"/>
      <c r="NCV112" s="102"/>
      <c r="NCW112" s="103"/>
      <c r="NDB112" s="102"/>
      <c r="NDC112" s="102"/>
      <c r="NDD112" s="103"/>
      <c r="NDI112" s="102"/>
      <c r="NDJ112" s="102"/>
      <c r="NDK112" s="103"/>
      <c r="NDP112" s="102"/>
      <c r="NDQ112" s="102"/>
      <c r="NDR112" s="103"/>
      <c r="NDW112" s="102"/>
      <c r="NDX112" s="102"/>
      <c r="NDY112" s="103"/>
      <c r="NED112" s="102"/>
      <c r="NEE112" s="102"/>
      <c r="NEF112" s="103"/>
      <c r="NEK112" s="102"/>
      <c r="NEL112" s="102"/>
      <c r="NEM112" s="103"/>
      <c r="NER112" s="102"/>
      <c r="NES112" s="102"/>
      <c r="NET112" s="103"/>
      <c r="NEY112" s="102"/>
      <c r="NEZ112" s="102"/>
      <c r="NFA112" s="103"/>
      <c r="NFF112" s="102"/>
      <c r="NFG112" s="102"/>
      <c r="NFH112" s="103"/>
      <c r="NFM112" s="102"/>
      <c r="NFN112" s="102"/>
      <c r="NFO112" s="103"/>
      <c r="NFT112" s="102"/>
      <c r="NFU112" s="102"/>
      <c r="NFV112" s="103"/>
      <c r="NGA112" s="102"/>
      <c r="NGB112" s="102"/>
      <c r="NGC112" s="103"/>
      <c r="NGH112" s="102"/>
      <c r="NGI112" s="102"/>
      <c r="NGJ112" s="103"/>
      <c r="NGO112" s="102"/>
      <c r="NGP112" s="102"/>
      <c r="NGQ112" s="103"/>
      <c r="NGV112" s="102"/>
      <c r="NGW112" s="102"/>
      <c r="NGX112" s="103"/>
      <c r="NHC112" s="102"/>
      <c r="NHD112" s="102"/>
      <c r="NHE112" s="103"/>
      <c r="NHJ112" s="102"/>
      <c r="NHK112" s="102"/>
      <c r="NHL112" s="103"/>
      <c r="NHQ112" s="102"/>
      <c r="NHR112" s="102"/>
      <c r="NHS112" s="103"/>
      <c r="NHX112" s="102"/>
      <c r="NHY112" s="102"/>
      <c r="NHZ112" s="103"/>
      <c r="NIE112" s="102"/>
      <c r="NIF112" s="102"/>
      <c r="NIG112" s="103"/>
      <c r="NIL112" s="102"/>
      <c r="NIM112" s="102"/>
      <c r="NIN112" s="103"/>
      <c r="NIS112" s="102"/>
      <c r="NIT112" s="102"/>
      <c r="NIU112" s="103"/>
      <c r="NIZ112" s="102"/>
      <c r="NJA112" s="102"/>
      <c r="NJB112" s="103"/>
      <c r="NJG112" s="102"/>
      <c r="NJH112" s="102"/>
      <c r="NJI112" s="103"/>
      <c r="NJN112" s="102"/>
      <c r="NJO112" s="102"/>
      <c r="NJP112" s="103"/>
      <c r="NJU112" s="102"/>
      <c r="NJV112" s="102"/>
      <c r="NJW112" s="103"/>
      <c r="NKB112" s="102"/>
      <c r="NKC112" s="102"/>
      <c r="NKD112" s="103"/>
      <c r="NKI112" s="102"/>
      <c r="NKJ112" s="102"/>
      <c r="NKK112" s="103"/>
      <c r="NKP112" s="102"/>
      <c r="NKQ112" s="102"/>
      <c r="NKR112" s="103"/>
      <c r="NKW112" s="102"/>
      <c r="NKX112" s="102"/>
      <c r="NKY112" s="103"/>
      <c r="NLD112" s="102"/>
      <c r="NLE112" s="102"/>
      <c r="NLF112" s="103"/>
      <c r="NLK112" s="102"/>
      <c r="NLL112" s="102"/>
      <c r="NLM112" s="103"/>
      <c r="NLR112" s="102"/>
      <c r="NLS112" s="102"/>
      <c r="NLT112" s="103"/>
      <c r="NLY112" s="102"/>
      <c r="NLZ112" s="102"/>
      <c r="NMA112" s="103"/>
      <c r="NMF112" s="102"/>
      <c r="NMG112" s="102"/>
      <c r="NMH112" s="103"/>
      <c r="NMM112" s="102"/>
      <c r="NMN112" s="102"/>
      <c r="NMO112" s="103"/>
      <c r="NMT112" s="102"/>
      <c r="NMU112" s="102"/>
      <c r="NMV112" s="103"/>
      <c r="NNA112" s="102"/>
      <c r="NNB112" s="102"/>
      <c r="NNC112" s="103"/>
      <c r="NNH112" s="102"/>
      <c r="NNI112" s="102"/>
      <c r="NNJ112" s="103"/>
      <c r="NNO112" s="102"/>
      <c r="NNP112" s="102"/>
      <c r="NNQ112" s="103"/>
      <c r="NNV112" s="102"/>
      <c r="NNW112" s="102"/>
      <c r="NNX112" s="103"/>
      <c r="NOC112" s="102"/>
      <c r="NOD112" s="102"/>
      <c r="NOE112" s="103"/>
      <c r="NOJ112" s="102"/>
      <c r="NOK112" s="102"/>
      <c r="NOL112" s="103"/>
      <c r="NOQ112" s="102"/>
      <c r="NOR112" s="102"/>
      <c r="NOS112" s="103"/>
      <c r="NOX112" s="102"/>
      <c r="NOY112" s="102"/>
      <c r="NOZ112" s="103"/>
      <c r="NPE112" s="102"/>
      <c r="NPF112" s="102"/>
      <c r="NPG112" s="103"/>
      <c r="NPL112" s="102"/>
      <c r="NPM112" s="102"/>
      <c r="NPN112" s="103"/>
      <c r="NPS112" s="102"/>
      <c r="NPT112" s="102"/>
      <c r="NPU112" s="103"/>
      <c r="NPZ112" s="102"/>
      <c r="NQA112" s="102"/>
      <c r="NQB112" s="103"/>
      <c r="NQG112" s="102"/>
      <c r="NQH112" s="102"/>
      <c r="NQI112" s="103"/>
      <c r="NQN112" s="102"/>
      <c r="NQO112" s="102"/>
      <c r="NQP112" s="103"/>
      <c r="NQU112" s="102"/>
      <c r="NQV112" s="102"/>
      <c r="NQW112" s="103"/>
      <c r="NRB112" s="102"/>
      <c r="NRC112" s="102"/>
      <c r="NRD112" s="103"/>
      <c r="NRI112" s="102"/>
      <c r="NRJ112" s="102"/>
      <c r="NRK112" s="103"/>
      <c r="NRP112" s="102"/>
      <c r="NRQ112" s="102"/>
      <c r="NRR112" s="103"/>
      <c r="NRW112" s="102"/>
      <c r="NRX112" s="102"/>
      <c r="NRY112" s="103"/>
      <c r="NSD112" s="102"/>
      <c r="NSE112" s="102"/>
      <c r="NSF112" s="103"/>
      <c r="NSK112" s="102"/>
      <c r="NSL112" s="102"/>
      <c r="NSM112" s="103"/>
      <c r="NSR112" s="102"/>
      <c r="NSS112" s="102"/>
      <c r="NST112" s="103"/>
      <c r="NSY112" s="102"/>
      <c r="NSZ112" s="102"/>
      <c r="NTA112" s="103"/>
      <c r="NTF112" s="102"/>
      <c r="NTG112" s="102"/>
      <c r="NTH112" s="103"/>
      <c r="NTM112" s="102"/>
      <c r="NTN112" s="102"/>
      <c r="NTO112" s="103"/>
      <c r="NTT112" s="102"/>
      <c r="NTU112" s="102"/>
      <c r="NTV112" s="103"/>
      <c r="NUA112" s="102"/>
      <c r="NUB112" s="102"/>
      <c r="NUC112" s="103"/>
      <c r="NUH112" s="102"/>
      <c r="NUI112" s="102"/>
      <c r="NUJ112" s="103"/>
      <c r="NUO112" s="102"/>
      <c r="NUP112" s="102"/>
      <c r="NUQ112" s="103"/>
      <c r="NUV112" s="102"/>
      <c r="NUW112" s="102"/>
      <c r="NUX112" s="103"/>
      <c r="NVC112" s="102"/>
      <c r="NVD112" s="102"/>
      <c r="NVE112" s="103"/>
      <c r="NVJ112" s="102"/>
      <c r="NVK112" s="102"/>
      <c r="NVL112" s="103"/>
      <c r="NVQ112" s="102"/>
      <c r="NVR112" s="102"/>
      <c r="NVS112" s="103"/>
      <c r="NVX112" s="102"/>
      <c r="NVY112" s="102"/>
      <c r="NVZ112" s="103"/>
      <c r="NWE112" s="102"/>
      <c r="NWF112" s="102"/>
      <c r="NWG112" s="103"/>
      <c r="NWL112" s="102"/>
      <c r="NWM112" s="102"/>
      <c r="NWN112" s="103"/>
      <c r="NWS112" s="102"/>
      <c r="NWT112" s="102"/>
      <c r="NWU112" s="103"/>
      <c r="NWZ112" s="102"/>
      <c r="NXA112" s="102"/>
      <c r="NXB112" s="103"/>
      <c r="NXG112" s="102"/>
      <c r="NXH112" s="102"/>
      <c r="NXI112" s="103"/>
      <c r="NXN112" s="102"/>
      <c r="NXO112" s="102"/>
      <c r="NXP112" s="103"/>
      <c r="NXU112" s="102"/>
      <c r="NXV112" s="102"/>
      <c r="NXW112" s="103"/>
      <c r="NYB112" s="102"/>
      <c r="NYC112" s="102"/>
      <c r="NYD112" s="103"/>
      <c r="NYI112" s="102"/>
      <c r="NYJ112" s="102"/>
      <c r="NYK112" s="103"/>
      <c r="NYP112" s="102"/>
      <c r="NYQ112" s="102"/>
      <c r="NYR112" s="103"/>
      <c r="NYW112" s="102"/>
      <c r="NYX112" s="102"/>
      <c r="NYY112" s="103"/>
      <c r="NZD112" s="102"/>
      <c r="NZE112" s="102"/>
      <c r="NZF112" s="103"/>
      <c r="NZK112" s="102"/>
      <c r="NZL112" s="102"/>
      <c r="NZM112" s="103"/>
      <c r="NZR112" s="102"/>
      <c r="NZS112" s="102"/>
      <c r="NZT112" s="103"/>
      <c r="NZY112" s="102"/>
      <c r="NZZ112" s="102"/>
      <c r="OAA112" s="103"/>
      <c r="OAF112" s="102"/>
      <c r="OAG112" s="102"/>
      <c r="OAH112" s="103"/>
      <c r="OAM112" s="102"/>
      <c r="OAN112" s="102"/>
      <c r="OAO112" s="103"/>
      <c r="OAT112" s="102"/>
      <c r="OAU112" s="102"/>
      <c r="OAV112" s="103"/>
      <c r="OBA112" s="102"/>
      <c r="OBB112" s="102"/>
      <c r="OBC112" s="103"/>
      <c r="OBH112" s="102"/>
      <c r="OBI112" s="102"/>
      <c r="OBJ112" s="103"/>
      <c r="OBO112" s="102"/>
      <c r="OBP112" s="102"/>
      <c r="OBQ112" s="103"/>
      <c r="OBV112" s="102"/>
      <c r="OBW112" s="102"/>
      <c r="OBX112" s="103"/>
      <c r="OCC112" s="102"/>
      <c r="OCD112" s="102"/>
      <c r="OCE112" s="103"/>
      <c r="OCJ112" s="102"/>
      <c r="OCK112" s="102"/>
      <c r="OCL112" s="103"/>
      <c r="OCQ112" s="102"/>
      <c r="OCR112" s="102"/>
      <c r="OCS112" s="103"/>
      <c r="OCX112" s="102"/>
      <c r="OCY112" s="102"/>
      <c r="OCZ112" s="103"/>
      <c r="ODE112" s="102"/>
      <c r="ODF112" s="102"/>
      <c r="ODG112" s="103"/>
      <c r="ODL112" s="102"/>
      <c r="ODM112" s="102"/>
      <c r="ODN112" s="103"/>
      <c r="ODS112" s="102"/>
      <c r="ODT112" s="102"/>
      <c r="ODU112" s="103"/>
      <c r="ODZ112" s="102"/>
      <c r="OEA112" s="102"/>
      <c r="OEB112" s="103"/>
      <c r="OEG112" s="102"/>
      <c r="OEH112" s="102"/>
      <c r="OEI112" s="103"/>
      <c r="OEN112" s="102"/>
      <c r="OEO112" s="102"/>
      <c r="OEP112" s="103"/>
      <c r="OEU112" s="102"/>
      <c r="OEV112" s="102"/>
      <c r="OEW112" s="103"/>
      <c r="OFB112" s="102"/>
      <c r="OFC112" s="102"/>
      <c r="OFD112" s="103"/>
      <c r="OFI112" s="102"/>
      <c r="OFJ112" s="102"/>
      <c r="OFK112" s="103"/>
      <c r="OFP112" s="102"/>
      <c r="OFQ112" s="102"/>
      <c r="OFR112" s="103"/>
      <c r="OFW112" s="102"/>
      <c r="OFX112" s="102"/>
      <c r="OFY112" s="103"/>
      <c r="OGD112" s="102"/>
      <c r="OGE112" s="102"/>
      <c r="OGF112" s="103"/>
      <c r="OGK112" s="102"/>
      <c r="OGL112" s="102"/>
      <c r="OGM112" s="103"/>
      <c r="OGR112" s="102"/>
      <c r="OGS112" s="102"/>
      <c r="OGT112" s="103"/>
      <c r="OGY112" s="102"/>
      <c r="OGZ112" s="102"/>
      <c r="OHA112" s="103"/>
      <c r="OHF112" s="102"/>
      <c r="OHG112" s="102"/>
      <c r="OHH112" s="103"/>
      <c r="OHM112" s="102"/>
      <c r="OHN112" s="102"/>
      <c r="OHO112" s="103"/>
      <c r="OHT112" s="102"/>
      <c r="OHU112" s="102"/>
      <c r="OHV112" s="103"/>
      <c r="OIA112" s="102"/>
      <c r="OIB112" s="102"/>
      <c r="OIC112" s="103"/>
      <c r="OIH112" s="102"/>
      <c r="OII112" s="102"/>
      <c r="OIJ112" s="103"/>
      <c r="OIO112" s="102"/>
      <c r="OIP112" s="102"/>
      <c r="OIQ112" s="103"/>
      <c r="OIV112" s="102"/>
      <c r="OIW112" s="102"/>
      <c r="OIX112" s="103"/>
      <c r="OJC112" s="102"/>
      <c r="OJD112" s="102"/>
      <c r="OJE112" s="103"/>
      <c r="OJJ112" s="102"/>
      <c r="OJK112" s="102"/>
      <c r="OJL112" s="103"/>
      <c r="OJQ112" s="102"/>
      <c r="OJR112" s="102"/>
      <c r="OJS112" s="103"/>
      <c r="OJX112" s="102"/>
      <c r="OJY112" s="102"/>
      <c r="OJZ112" s="103"/>
      <c r="OKE112" s="102"/>
      <c r="OKF112" s="102"/>
      <c r="OKG112" s="103"/>
      <c r="OKL112" s="102"/>
      <c r="OKM112" s="102"/>
      <c r="OKN112" s="103"/>
      <c r="OKS112" s="102"/>
      <c r="OKT112" s="102"/>
      <c r="OKU112" s="103"/>
      <c r="OKZ112" s="102"/>
      <c r="OLA112" s="102"/>
      <c r="OLB112" s="103"/>
      <c r="OLG112" s="102"/>
      <c r="OLH112" s="102"/>
      <c r="OLI112" s="103"/>
      <c r="OLN112" s="102"/>
      <c r="OLO112" s="102"/>
      <c r="OLP112" s="103"/>
      <c r="OLU112" s="102"/>
      <c r="OLV112" s="102"/>
      <c r="OLW112" s="103"/>
      <c r="OMB112" s="102"/>
      <c r="OMC112" s="102"/>
      <c r="OMD112" s="103"/>
      <c r="OMI112" s="102"/>
      <c r="OMJ112" s="102"/>
      <c r="OMK112" s="103"/>
      <c r="OMP112" s="102"/>
      <c r="OMQ112" s="102"/>
      <c r="OMR112" s="103"/>
      <c r="OMW112" s="102"/>
      <c r="OMX112" s="102"/>
      <c r="OMY112" s="103"/>
      <c r="OND112" s="102"/>
      <c r="ONE112" s="102"/>
      <c r="ONF112" s="103"/>
      <c r="ONK112" s="102"/>
      <c r="ONL112" s="102"/>
      <c r="ONM112" s="103"/>
      <c r="ONR112" s="102"/>
      <c r="ONS112" s="102"/>
      <c r="ONT112" s="103"/>
      <c r="ONY112" s="102"/>
      <c r="ONZ112" s="102"/>
      <c r="OOA112" s="103"/>
      <c r="OOF112" s="102"/>
      <c r="OOG112" s="102"/>
      <c r="OOH112" s="103"/>
      <c r="OOM112" s="102"/>
      <c r="OON112" s="102"/>
      <c r="OOO112" s="103"/>
      <c r="OOT112" s="102"/>
      <c r="OOU112" s="102"/>
      <c r="OOV112" s="103"/>
      <c r="OPA112" s="102"/>
      <c r="OPB112" s="102"/>
      <c r="OPC112" s="103"/>
      <c r="OPH112" s="102"/>
      <c r="OPI112" s="102"/>
      <c r="OPJ112" s="103"/>
      <c r="OPO112" s="102"/>
      <c r="OPP112" s="102"/>
      <c r="OPQ112" s="103"/>
      <c r="OPV112" s="102"/>
      <c r="OPW112" s="102"/>
      <c r="OPX112" s="103"/>
      <c r="OQC112" s="102"/>
      <c r="OQD112" s="102"/>
      <c r="OQE112" s="103"/>
      <c r="OQJ112" s="102"/>
      <c r="OQK112" s="102"/>
      <c r="OQL112" s="103"/>
      <c r="OQQ112" s="102"/>
      <c r="OQR112" s="102"/>
      <c r="OQS112" s="103"/>
      <c r="OQX112" s="102"/>
      <c r="OQY112" s="102"/>
      <c r="OQZ112" s="103"/>
      <c r="ORE112" s="102"/>
      <c r="ORF112" s="102"/>
      <c r="ORG112" s="103"/>
      <c r="ORL112" s="102"/>
      <c r="ORM112" s="102"/>
      <c r="ORN112" s="103"/>
      <c r="ORS112" s="102"/>
      <c r="ORT112" s="102"/>
      <c r="ORU112" s="103"/>
      <c r="ORZ112" s="102"/>
      <c r="OSA112" s="102"/>
      <c r="OSB112" s="103"/>
      <c r="OSG112" s="102"/>
      <c r="OSH112" s="102"/>
      <c r="OSI112" s="103"/>
      <c r="OSN112" s="102"/>
      <c r="OSO112" s="102"/>
      <c r="OSP112" s="103"/>
      <c r="OSU112" s="102"/>
      <c r="OSV112" s="102"/>
      <c r="OSW112" s="103"/>
      <c r="OTB112" s="102"/>
      <c r="OTC112" s="102"/>
      <c r="OTD112" s="103"/>
      <c r="OTI112" s="102"/>
      <c r="OTJ112" s="102"/>
      <c r="OTK112" s="103"/>
      <c r="OTP112" s="102"/>
      <c r="OTQ112" s="102"/>
      <c r="OTR112" s="103"/>
      <c r="OTW112" s="102"/>
      <c r="OTX112" s="102"/>
      <c r="OTY112" s="103"/>
      <c r="OUD112" s="102"/>
      <c r="OUE112" s="102"/>
      <c r="OUF112" s="103"/>
      <c r="OUK112" s="102"/>
      <c r="OUL112" s="102"/>
      <c r="OUM112" s="103"/>
      <c r="OUR112" s="102"/>
      <c r="OUS112" s="102"/>
      <c r="OUT112" s="103"/>
      <c r="OUY112" s="102"/>
      <c r="OUZ112" s="102"/>
      <c r="OVA112" s="103"/>
      <c r="OVF112" s="102"/>
      <c r="OVG112" s="102"/>
      <c r="OVH112" s="103"/>
      <c r="OVM112" s="102"/>
      <c r="OVN112" s="102"/>
      <c r="OVO112" s="103"/>
      <c r="OVT112" s="102"/>
      <c r="OVU112" s="102"/>
      <c r="OVV112" s="103"/>
      <c r="OWA112" s="102"/>
      <c r="OWB112" s="102"/>
      <c r="OWC112" s="103"/>
      <c r="OWH112" s="102"/>
      <c r="OWI112" s="102"/>
      <c r="OWJ112" s="103"/>
      <c r="OWO112" s="102"/>
      <c r="OWP112" s="102"/>
      <c r="OWQ112" s="103"/>
      <c r="OWV112" s="102"/>
      <c r="OWW112" s="102"/>
      <c r="OWX112" s="103"/>
      <c r="OXC112" s="102"/>
      <c r="OXD112" s="102"/>
      <c r="OXE112" s="103"/>
      <c r="OXJ112" s="102"/>
      <c r="OXK112" s="102"/>
      <c r="OXL112" s="103"/>
      <c r="OXQ112" s="102"/>
      <c r="OXR112" s="102"/>
      <c r="OXS112" s="103"/>
      <c r="OXX112" s="102"/>
      <c r="OXY112" s="102"/>
      <c r="OXZ112" s="103"/>
      <c r="OYE112" s="102"/>
      <c r="OYF112" s="102"/>
      <c r="OYG112" s="103"/>
      <c r="OYL112" s="102"/>
      <c r="OYM112" s="102"/>
      <c r="OYN112" s="103"/>
      <c r="OYS112" s="102"/>
      <c r="OYT112" s="102"/>
      <c r="OYU112" s="103"/>
      <c r="OYZ112" s="102"/>
      <c r="OZA112" s="102"/>
      <c r="OZB112" s="103"/>
      <c r="OZG112" s="102"/>
      <c r="OZH112" s="102"/>
      <c r="OZI112" s="103"/>
      <c r="OZN112" s="102"/>
      <c r="OZO112" s="102"/>
      <c r="OZP112" s="103"/>
      <c r="OZU112" s="102"/>
      <c r="OZV112" s="102"/>
      <c r="OZW112" s="103"/>
      <c r="PAB112" s="102"/>
      <c r="PAC112" s="102"/>
      <c r="PAD112" s="103"/>
      <c r="PAI112" s="102"/>
      <c r="PAJ112" s="102"/>
      <c r="PAK112" s="103"/>
      <c r="PAP112" s="102"/>
      <c r="PAQ112" s="102"/>
      <c r="PAR112" s="103"/>
      <c r="PAW112" s="102"/>
      <c r="PAX112" s="102"/>
      <c r="PAY112" s="103"/>
      <c r="PBD112" s="102"/>
      <c r="PBE112" s="102"/>
      <c r="PBF112" s="103"/>
      <c r="PBK112" s="102"/>
      <c r="PBL112" s="102"/>
      <c r="PBM112" s="103"/>
      <c r="PBR112" s="102"/>
      <c r="PBS112" s="102"/>
      <c r="PBT112" s="103"/>
      <c r="PBY112" s="102"/>
      <c r="PBZ112" s="102"/>
      <c r="PCA112" s="103"/>
      <c r="PCF112" s="102"/>
      <c r="PCG112" s="102"/>
      <c r="PCH112" s="103"/>
      <c r="PCM112" s="102"/>
      <c r="PCN112" s="102"/>
      <c r="PCO112" s="103"/>
      <c r="PCT112" s="102"/>
      <c r="PCU112" s="102"/>
      <c r="PCV112" s="103"/>
      <c r="PDA112" s="102"/>
      <c r="PDB112" s="102"/>
      <c r="PDC112" s="103"/>
      <c r="PDH112" s="102"/>
      <c r="PDI112" s="102"/>
      <c r="PDJ112" s="103"/>
      <c r="PDO112" s="102"/>
      <c r="PDP112" s="102"/>
      <c r="PDQ112" s="103"/>
      <c r="PDV112" s="102"/>
      <c r="PDW112" s="102"/>
      <c r="PDX112" s="103"/>
      <c r="PEC112" s="102"/>
      <c r="PED112" s="102"/>
      <c r="PEE112" s="103"/>
      <c r="PEJ112" s="102"/>
      <c r="PEK112" s="102"/>
      <c r="PEL112" s="103"/>
      <c r="PEQ112" s="102"/>
      <c r="PER112" s="102"/>
      <c r="PES112" s="103"/>
      <c r="PEX112" s="102"/>
      <c r="PEY112" s="102"/>
      <c r="PEZ112" s="103"/>
      <c r="PFE112" s="102"/>
      <c r="PFF112" s="102"/>
      <c r="PFG112" s="103"/>
      <c r="PFL112" s="102"/>
      <c r="PFM112" s="102"/>
      <c r="PFN112" s="103"/>
      <c r="PFS112" s="102"/>
      <c r="PFT112" s="102"/>
      <c r="PFU112" s="103"/>
      <c r="PFZ112" s="102"/>
      <c r="PGA112" s="102"/>
      <c r="PGB112" s="103"/>
      <c r="PGG112" s="102"/>
      <c r="PGH112" s="102"/>
      <c r="PGI112" s="103"/>
      <c r="PGN112" s="102"/>
      <c r="PGO112" s="102"/>
      <c r="PGP112" s="103"/>
      <c r="PGU112" s="102"/>
      <c r="PGV112" s="102"/>
      <c r="PGW112" s="103"/>
      <c r="PHB112" s="102"/>
      <c r="PHC112" s="102"/>
      <c r="PHD112" s="103"/>
      <c r="PHI112" s="102"/>
      <c r="PHJ112" s="102"/>
      <c r="PHK112" s="103"/>
      <c r="PHP112" s="102"/>
      <c r="PHQ112" s="102"/>
      <c r="PHR112" s="103"/>
      <c r="PHW112" s="102"/>
      <c r="PHX112" s="102"/>
      <c r="PHY112" s="103"/>
      <c r="PID112" s="102"/>
      <c r="PIE112" s="102"/>
      <c r="PIF112" s="103"/>
      <c r="PIK112" s="102"/>
      <c r="PIL112" s="102"/>
      <c r="PIM112" s="103"/>
      <c r="PIR112" s="102"/>
      <c r="PIS112" s="102"/>
      <c r="PIT112" s="103"/>
      <c r="PIY112" s="102"/>
      <c r="PIZ112" s="102"/>
      <c r="PJA112" s="103"/>
      <c r="PJF112" s="102"/>
      <c r="PJG112" s="102"/>
      <c r="PJH112" s="103"/>
      <c r="PJM112" s="102"/>
      <c r="PJN112" s="102"/>
      <c r="PJO112" s="103"/>
      <c r="PJT112" s="102"/>
      <c r="PJU112" s="102"/>
      <c r="PJV112" s="103"/>
      <c r="PKA112" s="102"/>
      <c r="PKB112" s="102"/>
      <c r="PKC112" s="103"/>
      <c r="PKH112" s="102"/>
      <c r="PKI112" s="102"/>
      <c r="PKJ112" s="103"/>
      <c r="PKO112" s="102"/>
      <c r="PKP112" s="102"/>
      <c r="PKQ112" s="103"/>
      <c r="PKV112" s="102"/>
      <c r="PKW112" s="102"/>
      <c r="PKX112" s="103"/>
      <c r="PLC112" s="102"/>
      <c r="PLD112" s="102"/>
      <c r="PLE112" s="103"/>
      <c r="PLJ112" s="102"/>
      <c r="PLK112" s="102"/>
      <c r="PLL112" s="103"/>
      <c r="PLQ112" s="102"/>
      <c r="PLR112" s="102"/>
      <c r="PLS112" s="103"/>
      <c r="PLX112" s="102"/>
      <c r="PLY112" s="102"/>
      <c r="PLZ112" s="103"/>
      <c r="PME112" s="102"/>
      <c r="PMF112" s="102"/>
      <c r="PMG112" s="103"/>
      <c r="PML112" s="102"/>
      <c r="PMM112" s="102"/>
      <c r="PMN112" s="103"/>
      <c r="PMS112" s="102"/>
      <c r="PMT112" s="102"/>
      <c r="PMU112" s="103"/>
      <c r="PMZ112" s="102"/>
      <c r="PNA112" s="102"/>
      <c r="PNB112" s="103"/>
      <c r="PNG112" s="102"/>
      <c r="PNH112" s="102"/>
      <c r="PNI112" s="103"/>
      <c r="PNN112" s="102"/>
      <c r="PNO112" s="102"/>
      <c r="PNP112" s="103"/>
      <c r="PNU112" s="102"/>
      <c r="PNV112" s="102"/>
      <c r="PNW112" s="103"/>
      <c r="POB112" s="102"/>
      <c r="POC112" s="102"/>
      <c r="POD112" s="103"/>
      <c r="POI112" s="102"/>
      <c r="POJ112" s="102"/>
      <c r="POK112" s="103"/>
      <c r="POP112" s="102"/>
      <c r="POQ112" s="102"/>
      <c r="POR112" s="103"/>
      <c r="POW112" s="102"/>
      <c r="POX112" s="102"/>
      <c r="POY112" s="103"/>
      <c r="PPD112" s="102"/>
      <c r="PPE112" s="102"/>
      <c r="PPF112" s="103"/>
      <c r="PPK112" s="102"/>
      <c r="PPL112" s="102"/>
      <c r="PPM112" s="103"/>
      <c r="PPR112" s="102"/>
      <c r="PPS112" s="102"/>
      <c r="PPT112" s="103"/>
      <c r="PPY112" s="102"/>
      <c r="PPZ112" s="102"/>
      <c r="PQA112" s="103"/>
      <c r="PQF112" s="102"/>
      <c r="PQG112" s="102"/>
      <c r="PQH112" s="103"/>
      <c r="PQM112" s="102"/>
      <c r="PQN112" s="102"/>
      <c r="PQO112" s="103"/>
      <c r="PQT112" s="102"/>
      <c r="PQU112" s="102"/>
      <c r="PQV112" s="103"/>
      <c r="PRA112" s="102"/>
      <c r="PRB112" s="102"/>
      <c r="PRC112" s="103"/>
      <c r="PRH112" s="102"/>
      <c r="PRI112" s="102"/>
      <c r="PRJ112" s="103"/>
      <c r="PRO112" s="102"/>
      <c r="PRP112" s="102"/>
      <c r="PRQ112" s="103"/>
      <c r="PRV112" s="102"/>
      <c r="PRW112" s="102"/>
      <c r="PRX112" s="103"/>
      <c r="PSC112" s="102"/>
      <c r="PSD112" s="102"/>
      <c r="PSE112" s="103"/>
      <c r="PSJ112" s="102"/>
      <c r="PSK112" s="102"/>
      <c r="PSL112" s="103"/>
      <c r="PSQ112" s="102"/>
      <c r="PSR112" s="102"/>
      <c r="PSS112" s="103"/>
      <c r="PSX112" s="102"/>
      <c r="PSY112" s="102"/>
      <c r="PSZ112" s="103"/>
      <c r="PTE112" s="102"/>
      <c r="PTF112" s="102"/>
      <c r="PTG112" s="103"/>
      <c r="PTL112" s="102"/>
      <c r="PTM112" s="102"/>
      <c r="PTN112" s="103"/>
      <c r="PTS112" s="102"/>
      <c r="PTT112" s="102"/>
      <c r="PTU112" s="103"/>
      <c r="PTZ112" s="102"/>
      <c r="PUA112" s="102"/>
      <c r="PUB112" s="103"/>
      <c r="PUG112" s="102"/>
      <c r="PUH112" s="102"/>
      <c r="PUI112" s="103"/>
      <c r="PUN112" s="102"/>
      <c r="PUO112" s="102"/>
      <c r="PUP112" s="103"/>
      <c r="PUU112" s="102"/>
      <c r="PUV112" s="102"/>
      <c r="PUW112" s="103"/>
      <c r="PVB112" s="102"/>
      <c r="PVC112" s="102"/>
      <c r="PVD112" s="103"/>
      <c r="PVI112" s="102"/>
      <c r="PVJ112" s="102"/>
      <c r="PVK112" s="103"/>
      <c r="PVP112" s="102"/>
      <c r="PVQ112" s="102"/>
      <c r="PVR112" s="103"/>
      <c r="PVW112" s="102"/>
      <c r="PVX112" s="102"/>
      <c r="PVY112" s="103"/>
      <c r="PWD112" s="102"/>
      <c r="PWE112" s="102"/>
      <c r="PWF112" s="103"/>
      <c r="PWK112" s="102"/>
      <c r="PWL112" s="102"/>
      <c r="PWM112" s="103"/>
      <c r="PWR112" s="102"/>
      <c r="PWS112" s="102"/>
      <c r="PWT112" s="103"/>
      <c r="PWY112" s="102"/>
      <c r="PWZ112" s="102"/>
      <c r="PXA112" s="103"/>
      <c r="PXF112" s="102"/>
      <c r="PXG112" s="102"/>
      <c r="PXH112" s="103"/>
      <c r="PXM112" s="102"/>
      <c r="PXN112" s="102"/>
      <c r="PXO112" s="103"/>
      <c r="PXT112" s="102"/>
      <c r="PXU112" s="102"/>
      <c r="PXV112" s="103"/>
      <c r="PYA112" s="102"/>
      <c r="PYB112" s="102"/>
      <c r="PYC112" s="103"/>
      <c r="PYH112" s="102"/>
      <c r="PYI112" s="102"/>
      <c r="PYJ112" s="103"/>
      <c r="PYO112" s="102"/>
      <c r="PYP112" s="102"/>
      <c r="PYQ112" s="103"/>
      <c r="PYV112" s="102"/>
      <c r="PYW112" s="102"/>
      <c r="PYX112" s="103"/>
      <c r="PZC112" s="102"/>
      <c r="PZD112" s="102"/>
      <c r="PZE112" s="103"/>
      <c r="PZJ112" s="102"/>
      <c r="PZK112" s="102"/>
      <c r="PZL112" s="103"/>
      <c r="PZQ112" s="102"/>
      <c r="PZR112" s="102"/>
      <c r="PZS112" s="103"/>
      <c r="PZX112" s="102"/>
      <c r="PZY112" s="102"/>
      <c r="PZZ112" s="103"/>
      <c r="QAE112" s="102"/>
      <c r="QAF112" s="102"/>
      <c r="QAG112" s="103"/>
      <c r="QAL112" s="102"/>
      <c r="QAM112" s="102"/>
      <c r="QAN112" s="103"/>
      <c r="QAS112" s="102"/>
      <c r="QAT112" s="102"/>
      <c r="QAU112" s="103"/>
      <c r="QAZ112" s="102"/>
      <c r="QBA112" s="102"/>
      <c r="QBB112" s="103"/>
      <c r="QBG112" s="102"/>
      <c r="QBH112" s="102"/>
      <c r="QBI112" s="103"/>
      <c r="QBN112" s="102"/>
      <c r="QBO112" s="102"/>
      <c r="QBP112" s="103"/>
      <c r="QBU112" s="102"/>
      <c r="QBV112" s="102"/>
      <c r="QBW112" s="103"/>
      <c r="QCB112" s="102"/>
      <c r="QCC112" s="102"/>
      <c r="QCD112" s="103"/>
      <c r="QCI112" s="102"/>
      <c r="QCJ112" s="102"/>
      <c r="QCK112" s="103"/>
      <c r="QCP112" s="102"/>
      <c r="QCQ112" s="102"/>
      <c r="QCR112" s="103"/>
      <c r="QCW112" s="102"/>
      <c r="QCX112" s="102"/>
      <c r="QCY112" s="103"/>
      <c r="QDD112" s="102"/>
      <c r="QDE112" s="102"/>
      <c r="QDF112" s="103"/>
      <c r="QDK112" s="102"/>
      <c r="QDL112" s="102"/>
      <c r="QDM112" s="103"/>
      <c r="QDR112" s="102"/>
      <c r="QDS112" s="102"/>
      <c r="QDT112" s="103"/>
      <c r="QDY112" s="102"/>
      <c r="QDZ112" s="102"/>
      <c r="QEA112" s="103"/>
      <c r="QEF112" s="102"/>
      <c r="QEG112" s="102"/>
      <c r="QEH112" s="103"/>
      <c r="QEM112" s="102"/>
      <c r="QEN112" s="102"/>
      <c r="QEO112" s="103"/>
      <c r="QET112" s="102"/>
      <c r="QEU112" s="102"/>
      <c r="QEV112" s="103"/>
      <c r="QFA112" s="102"/>
      <c r="QFB112" s="102"/>
      <c r="QFC112" s="103"/>
      <c r="QFH112" s="102"/>
      <c r="QFI112" s="102"/>
      <c r="QFJ112" s="103"/>
      <c r="QFO112" s="102"/>
      <c r="QFP112" s="102"/>
      <c r="QFQ112" s="103"/>
      <c r="QFV112" s="102"/>
      <c r="QFW112" s="102"/>
      <c r="QFX112" s="103"/>
      <c r="QGC112" s="102"/>
      <c r="QGD112" s="102"/>
      <c r="QGE112" s="103"/>
      <c r="QGJ112" s="102"/>
      <c r="QGK112" s="102"/>
      <c r="QGL112" s="103"/>
      <c r="QGQ112" s="102"/>
      <c r="QGR112" s="102"/>
      <c r="QGS112" s="103"/>
      <c r="QGX112" s="102"/>
      <c r="QGY112" s="102"/>
      <c r="QGZ112" s="103"/>
      <c r="QHE112" s="102"/>
      <c r="QHF112" s="102"/>
      <c r="QHG112" s="103"/>
      <c r="QHL112" s="102"/>
      <c r="QHM112" s="102"/>
      <c r="QHN112" s="103"/>
      <c r="QHS112" s="102"/>
      <c r="QHT112" s="102"/>
      <c r="QHU112" s="103"/>
      <c r="QHZ112" s="102"/>
      <c r="QIA112" s="102"/>
      <c r="QIB112" s="103"/>
      <c r="QIG112" s="102"/>
      <c r="QIH112" s="102"/>
      <c r="QII112" s="103"/>
      <c r="QIN112" s="102"/>
      <c r="QIO112" s="102"/>
      <c r="QIP112" s="103"/>
      <c r="QIU112" s="102"/>
      <c r="QIV112" s="102"/>
      <c r="QIW112" s="103"/>
      <c r="QJB112" s="102"/>
      <c r="QJC112" s="102"/>
      <c r="QJD112" s="103"/>
      <c r="QJI112" s="102"/>
      <c r="QJJ112" s="102"/>
      <c r="QJK112" s="103"/>
      <c r="QJP112" s="102"/>
      <c r="QJQ112" s="102"/>
      <c r="QJR112" s="103"/>
      <c r="QJW112" s="102"/>
      <c r="QJX112" s="102"/>
      <c r="QJY112" s="103"/>
      <c r="QKD112" s="102"/>
      <c r="QKE112" s="102"/>
      <c r="QKF112" s="103"/>
      <c r="QKK112" s="102"/>
      <c r="QKL112" s="102"/>
      <c r="QKM112" s="103"/>
      <c r="QKR112" s="102"/>
      <c r="QKS112" s="102"/>
      <c r="QKT112" s="103"/>
      <c r="QKY112" s="102"/>
      <c r="QKZ112" s="102"/>
      <c r="QLA112" s="103"/>
      <c r="QLF112" s="102"/>
      <c r="QLG112" s="102"/>
      <c r="QLH112" s="103"/>
      <c r="QLM112" s="102"/>
      <c r="QLN112" s="102"/>
      <c r="QLO112" s="103"/>
      <c r="QLT112" s="102"/>
      <c r="QLU112" s="102"/>
      <c r="QLV112" s="103"/>
      <c r="QMA112" s="102"/>
      <c r="QMB112" s="102"/>
      <c r="QMC112" s="103"/>
      <c r="QMH112" s="102"/>
      <c r="QMI112" s="102"/>
      <c r="QMJ112" s="103"/>
      <c r="QMO112" s="102"/>
      <c r="QMP112" s="102"/>
      <c r="QMQ112" s="103"/>
      <c r="QMV112" s="102"/>
      <c r="QMW112" s="102"/>
      <c r="QMX112" s="103"/>
      <c r="QNC112" s="102"/>
      <c r="QND112" s="102"/>
      <c r="QNE112" s="103"/>
      <c r="QNJ112" s="102"/>
      <c r="QNK112" s="102"/>
      <c r="QNL112" s="103"/>
      <c r="QNQ112" s="102"/>
      <c r="QNR112" s="102"/>
      <c r="QNS112" s="103"/>
      <c r="QNX112" s="102"/>
      <c r="QNY112" s="102"/>
      <c r="QNZ112" s="103"/>
      <c r="QOE112" s="102"/>
      <c r="QOF112" s="102"/>
      <c r="QOG112" s="103"/>
      <c r="QOL112" s="102"/>
      <c r="QOM112" s="102"/>
      <c r="QON112" s="103"/>
      <c r="QOS112" s="102"/>
      <c r="QOT112" s="102"/>
      <c r="QOU112" s="103"/>
      <c r="QOZ112" s="102"/>
      <c r="QPA112" s="102"/>
      <c r="QPB112" s="103"/>
      <c r="QPG112" s="102"/>
      <c r="QPH112" s="102"/>
      <c r="QPI112" s="103"/>
      <c r="QPN112" s="102"/>
      <c r="QPO112" s="102"/>
      <c r="QPP112" s="103"/>
      <c r="QPU112" s="102"/>
      <c r="QPV112" s="102"/>
      <c r="QPW112" s="103"/>
      <c r="QQB112" s="102"/>
      <c r="QQC112" s="102"/>
      <c r="QQD112" s="103"/>
      <c r="QQI112" s="102"/>
      <c r="QQJ112" s="102"/>
      <c r="QQK112" s="103"/>
      <c r="QQP112" s="102"/>
      <c r="QQQ112" s="102"/>
      <c r="QQR112" s="103"/>
      <c r="QQW112" s="102"/>
      <c r="QQX112" s="102"/>
      <c r="QQY112" s="103"/>
      <c r="QRD112" s="102"/>
      <c r="QRE112" s="102"/>
      <c r="QRF112" s="103"/>
      <c r="QRK112" s="102"/>
      <c r="QRL112" s="102"/>
      <c r="QRM112" s="103"/>
      <c r="QRR112" s="102"/>
      <c r="QRS112" s="102"/>
      <c r="QRT112" s="103"/>
      <c r="QRY112" s="102"/>
      <c r="QRZ112" s="102"/>
      <c r="QSA112" s="103"/>
      <c r="QSF112" s="102"/>
      <c r="QSG112" s="102"/>
      <c r="QSH112" s="103"/>
      <c r="QSM112" s="102"/>
      <c r="QSN112" s="102"/>
      <c r="QSO112" s="103"/>
      <c r="QST112" s="102"/>
      <c r="QSU112" s="102"/>
      <c r="QSV112" s="103"/>
      <c r="QTA112" s="102"/>
      <c r="QTB112" s="102"/>
      <c r="QTC112" s="103"/>
      <c r="QTH112" s="102"/>
      <c r="QTI112" s="102"/>
      <c r="QTJ112" s="103"/>
      <c r="QTO112" s="102"/>
      <c r="QTP112" s="102"/>
      <c r="QTQ112" s="103"/>
      <c r="QTV112" s="102"/>
      <c r="QTW112" s="102"/>
      <c r="QTX112" s="103"/>
      <c r="QUC112" s="102"/>
      <c r="QUD112" s="102"/>
      <c r="QUE112" s="103"/>
      <c r="QUJ112" s="102"/>
      <c r="QUK112" s="102"/>
      <c r="QUL112" s="103"/>
      <c r="QUQ112" s="102"/>
      <c r="QUR112" s="102"/>
      <c r="QUS112" s="103"/>
      <c r="QUX112" s="102"/>
      <c r="QUY112" s="102"/>
      <c r="QUZ112" s="103"/>
      <c r="QVE112" s="102"/>
      <c r="QVF112" s="102"/>
      <c r="QVG112" s="103"/>
      <c r="QVL112" s="102"/>
      <c r="QVM112" s="102"/>
      <c r="QVN112" s="103"/>
      <c r="QVS112" s="102"/>
      <c r="QVT112" s="102"/>
      <c r="QVU112" s="103"/>
      <c r="QVZ112" s="102"/>
      <c r="QWA112" s="102"/>
      <c r="QWB112" s="103"/>
      <c r="QWG112" s="102"/>
      <c r="QWH112" s="102"/>
      <c r="QWI112" s="103"/>
      <c r="QWN112" s="102"/>
      <c r="QWO112" s="102"/>
      <c r="QWP112" s="103"/>
      <c r="QWU112" s="102"/>
      <c r="QWV112" s="102"/>
      <c r="QWW112" s="103"/>
      <c r="QXB112" s="102"/>
      <c r="QXC112" s="102"/>
      <c r="QXD112" s="103"/>
      <c r="QXI112" s="102"/>
      <c r="QXJ112" s="102"/>
      <c r="QXK112" s="103"/>
      <c r="QXP112" s="102"/>
      <c r="QXQ112" s="102"/>
      <c r="QXR112" s="103"/>
      <c r="QXW112" s="102"/>
      <c r="QXX112" s="102"/>
      <c r="QXY112" s="103"/>
      <c r="QYD112" s="102"/>
      <c r="QYE112" s="102"/>
      <c r="QYF112" s="103"/>
      <c r="QYK112" s="102"/>
      <c r="QYL112" s="102"/>
      <c r="QYM112" s="103"/>
      <c r="QYR112" s="102"/>
      <c r="QYS112" s="102"/>
      <c r="QYT112" s="103"/>
      <c r="QYY112" s="102"/>
      <c r="QYZ112" s="102"/>
      <c r="QZA112" s="103"/>
      <c r="QZF112" s="102"/>
      <c r="QZG112" s="102"/>
      <c r="QZH112" s="103"/>
      <c r="QZM112" s="102"/>
      <c r="QZN112" s="102"/>
      <c r="QZO112" s="103"/>
      <c r="QZT112" s="102"/>
      <c r="QZU112" s="102"/>
      <c r="QZV112" s="103"/>
      <c r="RAA112" s="102"/>
      <c r="RAB112" s="102"/>
      <c r="RAC112" s="103"/>
      <c r="RAH112" s="102"/>
      <c r="RAI112" s="102"/>
      <c r="RAJ112" s="103"/>
      <c r="RAO112" s="102"/>
      <c r="RAP112" s="102"/>
      <c r="RAQ112" s="103"/>
      <c r="RAV112" s="102"/>
      <c r="RAW112" s="102"/>
      <c r="RAX112" s="103"/>
      <c r="RBC112" s="102"/>
      <c r="RBD112" s="102"/>
      <c r="RBE112" s="103"/>
      <c r="RBJ112" s="102"/>
      <c r="RBK112" s="102"/>
      <c r="RBL112" s="103"/>
      <c r="RBQ112" s="102"/>
      <c r="RBR112" s="102"/>
      <c r="RBS112" s="103"/>
      <c r="RBX112" s="102"/>
      <c r="RBY112" s="102"/>
      <c r="RBZ112" s="103"/>
      <c r="RCE112" s="102"/>
      <c r="RCF112" s="102"/>
      <c r="RCG112" s="103"/>
      <c r="RCL112" s="102"/>
      <c r="RCM112" s="102"/>
      <c r="RCN112" s="103"/>
      <c r="RCS112" s="102"/>
      <c r="RCT112" s="102"/>
      <c r="RCU112" s="103"/>
      <c r="RCZ112" s="102"/>
      <c r="RDA112" s="102"/>
      <c r="RDB112" s="103"/>
      <c r="RDG112" s="102"/>
      <c r="RDH112" s="102"/>
      <c r="RDI112" s="103"/>
      <c r="RDN112" s="102"/>
      <c r="RDO112" s="102"/>
      <c r="RDP112" s="103"/>
      <c r="RDU112" s="102"/>
      <c r="RDV112" s="102"/>
      <c r="RDW112" s="103"/>
      <c r="REB112" s="102"/>
      <c r="REC112" s="102"/>
      <c r="RED112" s="103"/>
      <c r="REI112" s="102"/>
      <c r="REJ112" s="102"/>
      <c r="REK112" s="103"/>
      <c r="REP112" s="102"/>
      <c r="REQ112" s="102"/>
      <c r="RER112" s="103"/>
      <c r="REW112" s="102"/>
      <c r="REX112" s="102"/>
      <c r="REY112" s="103"/>
      <c r="RFD112" s="102"/>
      <c r="RFE112" s="102"/>
      <c r="RFF112" s="103"/>
      <c r="RFK112" s="102"/>
      <c r="RFL112" s="102"/>
      <c r="RFM112" s="103"/>
      <c r="RFR112" s="102"/>
      <c r="RFS112" s="102"/>
      <c r="RFT112" s="103"/>
      <c r="RFY112" s="102"/>
      <c r="RFZ112" s="102"/>
      <c r="RGA112" s="103"/>
      <c r="RGF112" s="102"/>
      <c r="RGG112" s="102"/>
      <c r="RGH112" s="103"/>
      <c r="RGM112" s="102"/>
      <c r="RGN112" s="102"/>
      <c r="RGO112" s="103"/>
      <c r="RGT112" s="102"/>
      <c r="RGU112" s="102"/>
      <c r="RGV112" s="103"/>
      <c r="RHA112" s="102"/>
      <c r="RHB112" s="102"/>
      <c r="RHC112" s="103"/>
      <c r="RHH112" s="102"/>
      <c r="RHI112" s="102"/>
      <c r="RHJ112" s="103"/>
      <c r="RHO112" s="102"/>
      <c r="RHP112" s="102"/>
      <c r="RHQ112" s="103"/>
      <c r="RHV112" s="102"/>
      <c r="RHW112" s="102"/>
      <c r="RHX112" s="103"/>
      <c r="RIC112" s="102"/>
      <c r="RID112" s="102"/>
      <c r="RIE112" s="103"/>
      <c r="RIJ112" s="102"/>
      <c r="RIK112" s="102"/>
      <c r="RIL112" s="103"/>
      <c r="RIQ112" s="102"/>
      <c r="RIR112" s="102"/>
      <c r="RIS112" s="103"/>
      <c r="RIX112" s="102"/>
      <c r="RIY112" s="102"/>
      <c r="RIZ112" s="103"/>
      <c r="RJE112" s="102"/>
      <c r="RJF112" s="102"/>
      <c r="RJG112" s="103"/>
      <c r="RJL112" s="102"/>
      <c r="RJM112" s="102"/>
      <c r="RJN112" s="103"/>
      <c r="RJS112" s="102"/>
      <c r="RJT112" s="102"/>
      <c r="RJU112" s="103"/>
      <c r="RJZ112" s="102"/>
      <c r="RKA112" s="102"/>
      <c r="RKB112" s="103"/>
      <c r="RKG112" s="102"/>
      <c r="RKH112" s="102"/>
      <c r="RKI112" s="103"/>
      <c r="RKN112" s="102"/>
      <c r="RKO112" s="102"/>
      <c r="RKP112" s="103"/>
      <c r="RKU112" s="102"/>
      <c r="RKV112" s="102"/>
      <c r="RKW112" s="103"/>
      <c r="RLB112" s="102"/>
      <c r="RLC112" s="102"/>
      <c r="RLD112" s="103"/>
      <c r="RLI112" s="102"/>
      <c r="RLJ112" s="102"/>
      <c r="RLK112" s="103"/>
      <c r="RLP112" s="102"/>
      <c r="RLQ112" s="102"/>
      <c r="RLR112" s="103"/>
      <c r="RLW112" s="102"/>
      <c r="RLX112" s="102"/>
      <c r="RLY112" s="103"/>
      <c r="RMD112" s="102"/>
      <c r="RME112" s="102"/>
      <c r="RMF112" s="103"/>
      <c r="RMK112" s="102"/>
      <c r="RML112" s="102"/>
      <c r="RMM112" s="103"/>
      <c r="RMR112" s="102"/>
      <c r="RMS112" s="102"/>
      <c r="RMT112" s="103"/>
      <c r="RMY112" s="102"/>
      <c r="RMZ112" s="102"/>
      <c r="RNA112" s="103"/>
      <c r="RNF112" s="102"/>
      <c r="RNG112" s="102"/>
      <c r="RNH112" s="103"/>
      <c r="RNM112" s="102"/>
      <c r="RNN112" s="102"/>
      <c r="RNO112" s="103"/>
      <c r="RNT112" s="102"/>
      <c r="RNU112" s="102"/>
      <c r="RNV112" s="103"/>
      <c r="ROA112" s="102"/>
      <c r="ROB112" s="102"/>
      <c r="ROC112" s="103"/>
      <c r="ROH112" s="102"/>
      <c r="ROI112" s="102"/>
      <c r="ROJ112" s="103"/>
      <c r="ROO112" s="102"/>
      <c r="ROP112" s="102"/>
      <c r="ROQ112" s="103"/>
      <c r="ROV112" s="102"/>
      <c r="ROW112" s="102"/>
      <c r="ROX112" s="103"/>
      <c r="RPC112" s="102"/>
      <c r="RPD112" s="102"/>
      <c r="RPE112" s="103"/>
      <c r="RPJ112" s="102"/>
      <c r="RPK112" s="102"/>
      <c r="RPL112" s="103"/>
      <c r="RPQ112" s="102"/>
      <c r="RPR112" s="102"/>
      <c r="RPS112" s="103"/>
      <c r="RPX112" s="102"/>
      <c r="RPY112" s="102"/>
      <c r="RPZ112" s="103"/>
      <c r="RQE112" s="102"/>
      <c r="RQF112" s="102"/>
      <c r="RQG112" s="103"/>
      <c r="RQL112" s="102"/>
      <c r="RQM112" s="102"/>
      <c r="RQN112" s="103"/>
      <c r="RQS112" s="102"/>
      <c r="RQT112" s="102"/>
      <c r="RQU112" s="103"/>
      <c r="RQZ112" s="102"/>
      <c r="RRA112" s="102"/>
      <c r="RRB112" s="103"/>
      <c r="RRG112" s="102"/>
      <c r="RRH112" s="102"/>
      <c r="RRI112" s="103"/>
      <c r="RRN112" s="102"/>
      <c r="RRO112" s="102"/>
      <c r="RRP112" s="103"/>
      <c r="RRU112" s="102"/>
      <c r="RRV112" s="102"/>
      <c r="RRW112" s="103"/>
      <c r="RSB112" s="102"/>
      <c r="RSC112" s="102"/>
      <c r="RSD112" s="103"/>
      <c r="RSI112" s="102"/>
      <c r="RSJ112" s="102"/>
      <c r="RSK112" s="103"/>
      <c r="RSP112" s="102"/>
      <c r="RSQ112" s="102"/>
      <c r="RSR112" s="103"/>
      <c r="RSW112" s="102"/>
      <c r="RSX112" s="102"/>
      <c r="RSY112" s="103"/>
      <c r="RTD112" s="102"/>
      <c r="RTE112" s="102"/>
      <c r="RTF112" s="103"/>
      <c r="RTK112" s="102"/>
      <c r="RTL112" s="102"/>
      <c r="RTM112" s="103"/>
      <c r="RTR112" s="102"/>
      <c r="RTS112" s="102"/>
      <c r="RTT112" s="103"/>
      <c r="RTY112" s="102"/>
      <c r="RTZ112" s="102"/>
      <c r="RUA112" s="103"/>
      <c r="RUF112" s="102"/>
      <c r="RUG112" s="102"/>
      <c r="RUH112" s="103"/>
      <c r="RUM112" s="102"/>
      <c r="RUN112" s="102"/>
      <c r="RUO112" s="103"/>
      <c r="RUT112" s="102"/>
      <c r="RUU112" s="102"/>
      <c r="RUV112" s="103"/>
      <c r="RVA112" s="102"/>
      <c r="RVB112" s="102"/>
      <c r="RVC112" s="103"/>
      <c r="RVH112" s="102"/>
      <c r="RVI112" s="102"/>
      <c r="RVJ112" s="103"/>
      <c r="RVO112" s="102"/>
      <c r="RVP112" s="102"/>
      <c r="RVQ112" s="103"/>
      <c r="RVV112" s="102"/>
      <c r="RVW112" s="102"/>
      <c r="RVX112" s="103"/>
      <c r="RWC112" s="102"/>
      <c r="RWD112" s="102"/>
      <c r="RWE112" s="103"/>
      <c r="RWJ112" s="102"/>
      <c r="RWK112" s="102"/>
      <c r="RWL112" s="103"/>
      <c r="RWQ112" s="102"/>
      <c r="RWR112" s="102"/>
      <c r="RWS112" s="103"/>
      <c r="RWX112" s="102"/>
      <c r="RWY112" s="102"/>
      <c r="RWZ112" s="103"/>
      <c r="RXE112" s="102"/>
      <c r="RXF112" s="102"/>
      <c r="RXG112" s="103"/>
      <c r="RXL112" s="102"/>
      <c r="RXM112" s="102"/>
      <c r="RXN112" s="103"/>
      <c r="RXS112" s="102"/>
      <c r="RXT112" s="102"/>
      <c r="RXU112" s="103"/>
      <c r="RXZ112" s="102"/>
      <c r="RYA112" s="102"/>
      <c r="RYB112" s="103"/>
      <c r="RYG112" s="102"/>
      <c r="RYH112" s="102"/>
      <c r="RYI112" s="103"/>
      <c r="RYN112" s="102"/>
      <c r="RYO112" s="102"/>
      <c r="RYP112" s="103"/>
      <c r="RYU112" s="102"/>
      <c r="RYV112" s="102"/>
      <c r="RYW112" s="103"/>
      <c r="RZB112" s="102"/>
      <c r="RZC112" s="102"/>
      <c r="RZD112" s="103"/>
      <c r="RZI112" s="102"/>
      <c r="RZJ112" s="102"/>
      <c r="RZK112" s="103"/>
      <c r="RZP112" s="102"/>
      <c r="RZQ112" s="102"/>
      <c r="RZR112" s="103"/>
      <c r="RZW112" s="102"/>
      <c r="RZX112" s="102"/>
      <c r="RZY112" s="103"/>
      <c r="SAD112" s="102"/>
      <c r="SAE112" s="102"/>
      <c r="SAF112" s="103"/>
      <c r="SAK112" s="102"/>
      <c r="SAL112" s="102"/>
      <c r="SAM112" s="103"/>
      <c r="SAR112" s="102"/>
      <c r="SAS112" s="102"/>
      <c r="SAT112" s="103"/>
      <c r="SAY112" s="102"/>
      <c r="SAZ112" s="102"/>
      <c r="SBA112" s="103"/>
      <c r="SBF112" s="102"/>
      <c r="SBG112" s="102"/>
      <c r="SBH112" s="103"/>
      <c r="SBM112" s="102"/>
      <c r="SBN112" s="102"/>
      <c r="SBO112" s="103"/>
      <c r="SBT112" s="102"/>
      <c r="SBU112" s="102"/>
      <c r="SBV112" s="103"/>
      <c r="SCA112" s="102"/>
      <c r="SCB112" s="102"/>
      <c r="SCC112" s="103"/>
      <c r="SCH112" s="102"/>
      <c r="SCI112" s="102"/>
      <c r="SCJ112" s="103"/>
      <c r="SCO112" s="102"/>
      <c r="SCP112" s="102"/>
      <c r="SCQ112" s="103"/>
      <c r="SCV112" s="102"/>
      <c r="SCW112" s="102"/>
      <c r="SCX112" s="103"/>
      <c r="SDC112" s="102"/>
      <c r="SDD112" s="102"/>
      <c r="SDE112" s="103"/>
      <c r="SDJ112" s="102"/>
      <c r="SDK112" s="102"/>
      <c r="SDL112" s="103"/>
      <c r="SDQ112" s="102"/>
      <c r="SDR112" s="102"/>
      <c r="SDS112" s="103"/>
      <c r="SDX112" s="102"/>
      <c r="SDY112" s="102"/>
      <c r="SDZ112" s="103"/>
      <c r="SEE112" s="102"/>
      <c r="SEF112" s="102"/>
      <c r="SEG112" s="103"/>
      <c r="SEL112" s="102"/>
      <c r="SEM112" s="102"/>
      <c r="SEN112" s="103"/>
      <c r="SES112" s="102"/>
      <c r="SET112" s="102"/>
      <c r="SEU112" s="103"/>
      <c r="SEZ112" s="102"/>
      <c r="SFA112" s="102"/>
      <c r="SFB112" s="103"/>
      <c r="SFG112" s="102"/>
      <c r="SFH112" s="102"/>
      <c r="SFI112" s="103"/>
      <c r="SFN112" s="102"/>
      <c r="SFO112" s="102"/>
      <c r="SFP112" s="103"/>
      <c r="SFU112" s="102"/>
      <c r="SFV112" s="102"/>
      <c r="SFW112" s="103"/>
      <c r="SGB112" s="102"/>
      <c r="SGC112" s="102"/>
      <c r="SGD112" s="103"/>
      <c r="SGI112" s="102"/>
      <c r="SGJ112" s="102"/>
      <c r="SGK112" s="103"/>
      <c r="SGP112" s="102"/>
      <c r="SGQ112" s="102"/>
      <c r="SGR112" s="103"/>
      <c r="SGW112" s="102"/>
      <c r="SGX112" s="102"/>
      <c r="SGY112" s="103"/>
      <c r="SHD112" s="102"/>
      <c r="SHE112" s="102"/>
      <c r="SHF112" s="103"/>
      <c r="SHK112" s="102"/>
      <c r="SHL112" s="102"/>
      <c r="SHM112" s="103"/>
      <c r="SHR112" s="102"/>
      <c r="SHS112" s="102"/>
      <c r="SHT112" s="103"/>
      <c r="SHY112" s="102"/>
      <c r="SHZ112" s="102"/>
      <c r="SIA112" s="103"/>
      <c r="SIF112" s="102"/>
      <c r="SIG112" s="102"/>
      <c r="SIH112" s="103"/>
      <c r="SIM112" s="102"/>
      <c r="SIN112" s="102"/>
      <c r="SIO112" s="103"/>
      <c r="SIT112" s="102"/>
      <c r="SIU112" s="102"/>
      <c r="SIV112" s="103"/>
      <c r="SJA112" s="102"/>
      <c r="SJB112" s="102"/>
      <c r="SJC112" s="103"/>
      <c r="SJH112" s="102"/>
      <c r="SJI112" s="102"/>
      <c r="SJJ112" s="103"/>
      <c r="SJO112" s="102"/>
      <c r="SJP112" s="102"/>
      <c r="SJQ112" s="103"/>
      <c r="SJV112" s="102"/>
      <c r="SJW112" s="102"/>
      <c r="SJX112" s="103"/>
      <c r="SKC112" s="102"/>
      <c r="SKD112" s="102"/>
      <c r="SKE112" s="103"/>
      <c r="SKJ112" s="102"/>
      <c r="SKK112" s="102"/>
      <c r="SKL112" s="103"/>
      <c r="SKQ112" s="102"/>
      <c r="SKR112" s="102"/>
      <c r="SKS112" s="103"/>
      <c r="SKX112" s="102"/>
      <c r="SKY112" s="102"/>
      <c r="SKZ112" s="103"/>
      <c r="SLE112" s="102"/>
      <c r="SLF112" s="102"/>
      <c r="SLG112" s="103"/>
      <c r="SLL112" s="102"/>
      <c r="SLM112" s="102"/>
      <c r="SLN112" s="103"/>
      <c r="SLS112" s="102"/>
      <c r="SLT112" s="102"/>
      <c r="SLU112" s="103"/>
      <c r="SLZ112" s="102"/>
      <c r="SMA112" s="102"/>
      <c r="SMB112" s="103"/>
      <c r="SMG112" s="102"/>
      <c r="SMH112" s="102"/>
      <c r="SMI112" s="103"/>
      <c r="SMN112" s="102"/>
      <c r="SMO112" s="102"/>
      <c r="SMP112" s="103"/>
      <c r="SMU112" s="102"/>
      <c r="SMV112" s="102"/>
      <c r="SMW112" s="103"/>
      <c r="SNB112" s="102"/>
      <c r="SNC112" s="102"/>
      <c r="SND112" s="103"/>
      <c r="SNI112" s="102"/>
      <c r="SNJ112" s="102"/>
      <c r="SNK112" s="103"/>
      <c r="SNP112" s="102"/>
      <c r="SNQ112" s="102"/>
      <c r="SNR112" s="103"/>
      <c r="SNW112" s="102"/>
      <c r="SNX112" s="102"/>
      <c r="SNY112" s="103"/>
      <c r="SOD112" s="102"/>
      <c r="SOE112" s="102"/>
      <c r="SOF112" s="103"/>
      <c r="SOK112" s="102"/>
      <c r="SOL112" s="102"/>
      <c r="SOM112" s="103"/>
      <c r="SOR112" s="102"/>
      <c r="SOS112" s="102"/>
      <c r="SOT112" s="103"/>
      <c r="SOY112" s="102"/>
      <c r="SOZ112" s="102"/>
      <c r="SPA112" s="103"/>
      <c r="SPF112" s="102"/>
      <c r="SPG112" s="102"/>
      <c r="SPH112" s="103"/>
      <c r="SPM112" s="102"/>
      <c r="SPN112" s="102"/>
      <c r="SPO112" s="103"/>
      <c r="SPT112" s="102"/>
      <c r="SPU112" s="102"/>
      <c r="SPV112" s="103"/>
      <c r="SQA112" s="102"/>
      <c r="SQB112" s="102"/>
      <c r="SQC112" s="103"/>
      <c r="SQH112" s="102"/>
      <c r="SQI112" s="102"/>
      <c r="SQJ112" s="103"/>
      <c r="SQO112" s="102"/>
      <c r="SQP112" s="102"/>
      <c r="SQQ112" s="103"/>
      <c r="SQV112" s="102"/>
      <c r="SQW112" s="102"/>
      <c r="SQX112" s="103"/>
      <c r="SRC112" s="102"/>
      <c r="SRD112" s="102"/>
      <c r="SRE112" s="103"/>
      <c r="SRJ112" s="102"/>
      <c r="SRK112" s="102"/>
      <c r="SRL112" s="103"/>
      <c r="SRQ112" s="102"/>
      <c r="SRR112" s="102"/>
      <c r="SRS112" s="103"/>
      <c r="SRX112" s="102"/>
      <c r="SRY112" s="102"/>
      <c r="SRZ112" s="103"/>
      <c r="SSE112" s="102"/>
      <c r="SSF112" s="102"/>
      <c r="SSG112" s="103"/>
      <c r="SSL112" s="102"/>
      <c r="SSM112" s="102"/>
      <c r="SSN112" s="103"/>
      <c r="SSS112" s="102"/>
      <c r="SST112" s="102"/>
      <c r="SSU112" s="103"/>
      <c r="SSZ112" s="102"/>
      <c r="STA112" s="102"/>
      <c r="STB112" s="103"/>
      <c r="STG112" s="102"/>
      <c r="STH112" s="102"/>
      <c r="STI112" s="103"/>
      <c r="STN112" s="102"/>
      <c r="STO112" s="102"/>
      <c r="STP112" s="103"/>
      <c r="STU112" s="102"/>
      <c r="STV112" s="102"/>
      <c r="STW112" s="103"/>
      <c r="SUB112" s="102"/>
      <c r="SUC112" s="102"/>
      <c r="SUD112" s="103"/>
      <c r="SUI112" s="102"/>
      <c r="SUJ112" s="102"/>
      <c r="SUK112" s="103"/>
      <c r="SUP112" s="102"/>
      <c r="SUQ112" s="102"/>
      <c r="SUR112" s="103"/>
      <c r="SUW112" s="102"/>
      <c r="SUX112" s="102"/>
      <c r="SUY112" s="103"/>
      <c r="SVD112" s="102"/>
      <c r="SVE112" s="102"/>
      <c r="SVF112" s="103"/>
      <c r="SVK112" s="102"/>
      <c r="SVL112" s="102"/>
      <c r="SVM112" s="103"/>
      <c r="SVR112" s="102"/>
      <c r="SVS112" s="102"/>
      <c r="SVT112" s="103"/>
      <c r="SVY112" s="102"/>
      <c r="SVZ112" s="102"/>
      <c r="SWA112" s="103"/>
      <c r="SWF112" s="102"/>
      <c r="SWG112" s="102"/>
      <c r="SWH112" s="103"/>
      <c r="SWM112" s="102"/>
      <c r="SWN112" s="102"/>
      <c r="SWO112" s="103"/>
      <c r="SWT112" s="102"/>
      <c r="SWU112" s="102"/>
      <c r="SWV112" s="103"/>
      <c r="SXA112" s="102"/>
      <c r="SXB112" s="102"/>
      <c r="SXC112" s="103"/>
      <c r="SXH112" s="102"/>
      <c r="SXI112" s="102"/>
      <c r="SXJ112" s="103"/>
      <c r="SXO112" s="102"/>
      <c r="SXP112" s="102"/>
      <c r="SXQ112" s="103"/>
      <c r="SXV112" s="102"/>
      <c r="SXW112" s="102"/>
      <c r="SXX112" s="103"/>
      <c r="SYC112" s="102"/>
      <c r="SYD112" s="102"/>
      <c r="SYE112" s="103"/>
      <c r="SYJ112" s="102"/>
      <c r="SYK112" s="102"/>
      <c r="SYL112" s="103"/>
      <c r="SYQ112" s="102"/>
      <c r="SYR112" s="102"/>
      <c r="SYS112" s="103"/>
      <c r="SYX112" s="102"/>
      <c r="SYY112" s="102"/>
      <c r="SYZ112" s="103"/>
      <c r="SZE112" s="102"/>
      <c r="SZF112" s="102"/>
      <c r="SZG112" s="103"/>
      <c r="SZL112" s="102"/>
      <c r="SZM112" s="102"/>
      <c r="SZN112" s="103"/>
      <c r="SZS112" s="102"/>
      <c r="SZT112" s="102"/>
      <c r="SZU112" s="103"/>
      <c r="SZZ112" s="102"/>
      <c r="TAA112" s="102"/>
      <c r="TAB112" s="103"/>
      <c r="TAG112" s="102"/>
      <c r="TAH112" s="102"/>
      <c r="TAI112" s="103"/>
      <c r="TAN112" s="102"/>
      <c r="TAO112" s="102"/>
      <c r="TAP112" s="103"/>
      <c r="TAU112" s="102"/>
      <c r="TAV112" s="102"/>
      <c r="TAW112" s="103"/>
      <c r="TBB112" s="102"/>
      <c r="TBC112" s="102"/>
      <c r="TBD112" s="103"/>
      <c r="TBI112" s="102"/>
      <c r="TBJ112" s="102"/>
      <c r="TBK112" s="103"/>
      <c r="TBP112" s="102"/>
      <c r="TBQ112" s="102"/>
      <c r="TBR112" s="103"/>
      <c r="TBW112" s="102"/>
      <c r="TBX112" s="102"/>
      <c r="TBY112" s="103"/>
      <c r="TCD112" s="102"/>
      <c r="TCE112" s="102"/>
      <c r="TCF112" s="103"/>
      <c r="TCK112" s="102"/>
      <c r="TCL112" s="102"/>
      <c r="TCM112" s="103"/>
      <c r="TCR112" s="102"/>
      <c r="TCS112" s="102"/>
      <c r="TCT112" s="103"/>
      <c r="TCY112" s="102"/>
      <c r="TCZ112" s="102"/>
      <c r="TDA112" s="103"/>
      <c r="TDF112" s="102"/>
      <c r="TDG112" s="102"/>
      <c r="TDH112" s="103"/>
      <c r="TDM112" s="102"/>
      <c r="TDN112" s="102"/>
      <c r="TDO112" s="103"/>
      <c r="TDT112" s="102"/>
      <c r="TDU112" s="102"/>
      <c r="TDV112" s="103"/>
      <c r="TEA112" s="102"/>
      <c r="TEB112" s="102"/>
      <c r="TEC112" s="103"/>
      <c r="TEH112" s="102"/>
      <c r="TEI112" s="102"/>
      <c r="TEJ112" s="103"/>
      <c r="TEO112" s="102"/>
      <c r="TEP112" s="102"/>
      <c r="TEQ112" s="103"/>
      <c r="TEV112" s="102"/>
      <c r="TEW112" s="102"/>
      <c r="TEX112" s="103"/>
      <c r="TFC112" s="102"/>
      <c r="TFD112" s="102"/>
      <c r="TFE112" s="103"/>
      <c r="TFJ112" s="102"/>
      <c r="TFK112" s="102"/>
      <c r="TFL112" s="103"/>
      <c r="TFQ112" s="102"/>
      <c r="TFR112" s="102"/>
      <c r="TFS112" s="103"/>
      <c r="TFX112" s="102"/>
      <c r="TFY112" s="102"/>
      <c r="TFZ112" s="103"/>
      <c r="TGE112" s="102"/>
      <c r="TGF112" s="102"/>
      <c r="TGG112" s="103"/>
      <c r="TGL112" s="102"/>
      <c r="TGM112" s="102"/>
      <c r="TGN112" s="103"/>
      <c r="TGS112" s="102"/>
      <c r="TGT112" s="102"/>
      <c r="TGU112" s="103"/>
      <c r="TGZ112" s="102"/>
      <c r="THA112" s="102"/>
      <c r="THB112" s="103"/>
      <c r="THG112" s="102"/>
      <c r="THH112" s="102"/>
      <c r="THI112" s="103"/>
      <c r="THN112" s="102"/>
      <c r="THO112" s="102"/>
      <c r="THP112" s="103"/>
      <c r="THU112" s="102"/>
      <c r="THV112" s="102"/>
      <c r="THW112" s="103"/>
      <c r="TIB112" s="102"/>
      <c r="TIC112" s="102"/>
      <c r="TID112" s="103"/>
      <c r="TII112" s="102"/>
      <c r="TIJ112" s="102"/>
      <c r="TIK112" s="103"/>
      <c r="TIP112" s="102"/>
      <c r="TIQ112" s="102"/>
      <c r="TIR112" s="103"/>
      <c r="TIW112" s="102"/>
      <c r="TIX112" s="102"/>
      <c r="TIY112" s="103"/>
      <c r="TJD112" s="102"/>
      <c r="TJE112" s="102"/>
      <c r="TJF112" s="103"/>
      <c r="TJK112" s="102"/>
      <c r="TJL112" s="102"/>
      <c r="TJM112" s="103"/>
      <c r="TJR112" s="102"/>
      <c r="TJS112" s="102"/>
      <c r="TJT112" s="103"/>
      <c r="TJY112" s="102"/>
      <c r="TJZ112" s="102"/>
      <c r="TKA112" s="103"/>
      <c r="TKF112" s="102"/>
      <c r="TKG112" s="102"/>
      <c r="TKH112" s="103"/>
      <c r="TKM112" s="102"/>
      <c r="TKN112" s="102"/>
      <c r="TKO112" s="103"/>
      <c r="TKT112" s="102"/>
      <c r="TKU112" s="102"/>
      <c r="TKV112" s="103"/>
      <c r="TLA112" s="102"/>
      <c r="TLB112" s="102"/>
      <c r="TLC112" s="103"/>
      <c r="TLH112" s="102"/>
      <c r="TLI112" s="102"/>
      <c r="TLJ112" s="103"/>
      <c r="TLO112" s="102"/>
      <c r="TLP112" s="102"/>
      <c r="TLQ112" s="103"/>
      <c r="TLV112" s="102"/>
      <c r="TLW112" s="102"/>
      <c r="TLX112" s="103"/>
      <c r="TMC112" s="102"/>
      <c r="TMD112" s="102"/>
      <c r="TME112" s="103"/>
      <c r="TMJ112" s="102"/>
      <c r="TMK112" s="102"/>
      <c r="TML112" s="103"/>
      <c r="TMQ112" s="102"/>
      <c r="TMR112" s="102"/>
      <c r="TMS112" s="103"/>
      <c r="TMX112" s="102"/>
      <c r="TMY112" s="102"/>
      <c r="TMZ112" s="103"/>
      <c r="TNE112" s="102"/>
      <c r="TNF112" s="102"/>
      <c r="TNG112" s="103"/>
      <c r="TNL112" s="102"/>
      <c r="TNM112" s="102"/>
      <c r="TNN112" s="103"/>
      <c r="TNS112" s="102"/>
      <c r="TNT112" s="102"/>
      <c r="TNU112" s="103"/>
      <c r="TNZ112" s="102"/>
      <c r="TOA112" s="102"/>
      <c r="TOB112" s="103"/>
      <c r="TOG112" s="102"/>
      <c r="TOH112" s="102"/>
      <c r="TOI112" s="103"/>
      <c r="TON112" s="102"/>
      <c r="TOO112" s="102"/>
      <c r="TOP112" s="103"/>
      <c r="TOU112" s="102"/>
      <c r="TOV112" s="102"/>
      <c r="TOW112" s="103"/>
      <c r="TPB112" s="102"/>
      <c r="TPC112" s="102"/>
      <c r="TPD112" s="103"/>
      <c r="TPI112" s="102"/>
      <c r="TPJ112" s="102"/>
      <c r="TPK112" s="103"/>
      <c r="TPP112" s="102"/>
      <c r="TPQ112" s="102"/>
      <c r="TPR112" s="103"/>
      <c r="TPW112" s="102"/>
      <c r="TPX112" s="102"/>
      <c r="TPY112" s="103"/>
      <c r="TQD112" s="102"/>
      <c r="TQE112" s="102"/>
      <c r="TQF112" s="103"/>
      <c r="TQK112" s="102"/>
      <c r="TQL112" s="102"/>
      <c r="TQM112" s="103"/>
      <c r="TQR112" s="102"/>
      <c r="TQS112" s="102"/>
      <c r="TQT112" s="103"/>
      <c r="TQY112" s="102"/>
      <c r="TQZ112" s="102"/>
      <c r="TRA112" s="103"/>
      <c r="TRF112" s="102"/>
      <c r="TRG112" s="102"/>
      <c r="TRH112" s="103"/>
      <c r="TRM112" s="102"/>
      <c r="TRN112" s="102"/>
      <c r="TRO112" s="103"/>
      <c r="TRT112" s="102"/>
      <c r="TRU112" s="102"/>
      <c r="TRV112" s="103"/>
      <c r="TSA112" s="102"/>
      <c r="TSB112" s="102"/>
      <c r="TSC112" s="103"/>
      <c r="TSH112" s="102"/>
      <c r="TSI112" s="102"/>
      <c r="TSJ112" s="103"/>
      <c r="TSO112" s="102"/>
      <c r="TSP112" s="102"/>
      <c r="TSQ112" s="103"/>
      <c r="TSV112" s="102"/>
      <c r="TSW112" s="102"/>
      <c r="TSX112" s="103"/>
      <c r="TTC112" s="102"/>
      <c r="TTD112" s="102"/>
      <c r="TTE112" s="103"/>
      <c r="TTJ112" s="102"/>
      <c r="TTK112" s="102"/>
      <c r="TTL112" s="103"/>
      <c r="TTQ112" s="102"/>
      <c r="TTR112" s="102"/>
      <c r="TTS112" s="103"/>
      <c r="TTX112" s="102"/>
      <c r="TTY112" s="102"/>
      <c r="TTZ112" s="103"/>
      <c r="TUE112" s="102"/>
      <c r="TUF112" s="102"/>
      <c r="TUG112" s="103"/>
      <c r="TUL112" s="102"/>
      <c r="TUM112" s="102"/>
      <c r="TUN112" s="103"/>
      <c r="TUS112" s="102"/>
      <c r="TUT112" s="102"/>
      <c r="TUU112" s="103"/>
      <c r="TUZ112" s="102"/>
      <c r="TVA112" s="102"/>
      <c r="TVB112" s="103"/>
      <c r="TVG112" s="102"/>
      <c r="TVH112" s="102"/>
      <c r="TVI112" s="103"/>
      <c r="TVN112" s="102"/>
      <c r="TVO112" s="102"/>
      <c r="TVP112" s="103"/>
      <c r="TVU112" s="102"/>
      <c r="TVV112" s="102"/>
      <c r="TVW112" s="103"/>
      <c r="TWB112" s="102"/>
      <c r="TWC112" s="102"/>
      <c r="TWD112" s="103"/>
      <c r="TWI112" s="102"/>
      <c r="TWJ112" s="102"/>
      <c r="TWK112" s="103"/>
      <c r="TWP112" s="102"/>
      <c r="TWQ112" s="102"/>
      <c r="TWR112" s="103"/>
      <c r="TWW112" s="102"/>
      <c r="TWX112" s="102"/>
      <c r="TWY112" s="103"/>
      <c r="TXD112" s="102"/>
      <c r="TXE112" s="102"/>
      <c r="TXF112" s="103"/>
      <c r="TXK112" s="102"/>
      <c r="TXL112" s="102"/>
      <c r="TXM112" s="103"/>
      <c r="TXR112" s="102"/>
      <c r="TXS112" s="102"/>
      <c r="TXT112" s="103"/>
      <c r="TXY112" s="102"/>
      <c r="TXZ112" s="102"/>
      <c r="TYA112" s="103"/>
      <c r="TYF112" s="102"/>
      <c r="TYG112" s="102"/>
      <c r="TYH112" s="103"/>
      <c r="TYM112" s="102"/>
      <c r="TYN112" s="102"/>
      <c r="TYO112" s="103"/>
      <c r="TYT112" s="102"/>
      <c r="TYU112" s="102"/>
      <c r="TYV112" s="103"/>
      <c r="TZA112" s="102"/>
      <c r="TZB112" s="102"/>
      <c r="TZC112" s="103"/>
      <c r="TZH112" s="102"/>
      <c r="TZI112" s="102"/>
      <c r="TZJ112" s="103"/>
      <c r="TZO112" s="102"/>
      <c r="TZP112" s="102"/>
      <c r="TZQ112" s="103"/>
      <c r="TZV112" s="102"/>
      <c r="TZW112" s="102"/>
      <c r="TZX112" s="103"/>
      <c r="UAC112" s="102"/>
      <c r="UAD112" s="102"/>
      <c r="UAE112" s="103"/>
      <c r="UAJ112" s="102"/>
      <c r="UAK112" s="102"/>
      <c r="UAL112" s="103"/>
      <c r="UAQ112" s="102"/>
      <c r="UAR112" s="102"/>
      <c r="UAS112" s="103"/>
      <c r="UAX112" s="102"/>
      <c r="UAY112" s="102"/>
      <c r="UAZ112" s="103"/>
      <c r="UBE112" s="102"/>
      <c r="UBF112" s="102"/>
      <c r="UBG112" s="103"/>
      <c r="UBL112" s="102"/>
      <c r="UBM112" s="102"/>
      <c r="UBN112" s="103"/>
      <c r="UBS112" s="102"/>
      <c r="UBT112" s="102"/>
      <c r="UBU112" s="103"/>
      <c r="UBZ112" s="102"/>
      <c r="UCA112" s="102"/>
      <c r="UCB112" s="103"/>
      <c r="UCG112" s="102"/>
      <c r="UCH112" s="102"/>
      <c r="UCI112" s="103"/>
      <c r="UCN112" s="102"/>
      <c r="UCO112" s="102"/>
      <c r="UCP112" s="103"/>
      <c r="UCU112" s="102"/>
      <c r="UCV112" s="102"/>
      <c r="UCW112" s="103"/>
      <c r="UDB112" s="102"/>
      <c r="UDC112" s="102"/>
      <c r="UDD112" s="103"/>
      <c r="UDI112" s="102"/>
      <c r="UDJ112" s="102"/>
      <c r="UDK112" s="103"/>
      <c r="UDP112" s="102"/>
      <c r="UDQ112" s="102"/>
      <c r="UDR112" s="103"/>
      <c r="UDW112" s="102"/>
      <c r="UDX112" s="102"/>
      <c r="UDY112" s="103"/>
      <c r="UED112" s="102"/>
      <c r="UEE112" s="102"/>
      <c r="UEF112" s="103"/>
      <c r="UEK112" s="102"/>
      <c r="UEL112" s="102"/>
      <c r="UEM112" s="103"/>
      <c r="UER112" s="102"/>
      <c r="UES112" s="102"/>
      <c r="UET112" s="103"/>
      <c r="UEY112" s="102"/>
      <c r="UEZ112" s="102"/>
      <c r="UFA112" s="103"/>
      <c r="UFF112" s="102"/>
      <c r="UFG112" s="102"/>
      <c r="UFH112" s="103"/>
      <c r="UFM112" s="102"/>
      <c r="UFN112" s="102"/>
      <c r="UFO112" s="103"/>
      <c r="UFT112" s="102"/>
      <c r="UFU112" s="102"/>
      <c r="UFV112" s="103"/>
      <c r="UGA112" s="102"/>
      <c r="UGB112" s="102"/>
      <c r="UGC112" s="103"/>
      <c r="UGH112" s="102"/>
      <c r="UGI112" s="102"/>
      <c r="UGJ112" s="103"/>
      <c r="UGO112" s="102"/>
      <c r="UGP112" s="102"/>
      <c r="UGQ112" s="103"/>
      <c r="UGV112" s="102"/>
      <c r="UGW112" s="102"/>
      <c r="UGX112" s="103"/>
      <c r="UHC112" s="102"/>
      <c r="UHD112" s="102"/>
      <c r="UHE112" s="103"/>
      <c r="UHJ112" s="102"/>
      <c r="UHK112" s="102"/>
      <c r="UHL112" s="103"/>
      <c r="UHQ112" s="102"/>
      <c r="UHR112" s="102"/>
      <c r="UHS112" s="103"/>
      <c r="UHX112" s="102"/>
      <c r="UHY112" s="102"/>
      <c r="UHZ112" s="103"/>
      <c r="UIE112" s="102"/>
      <c r="UIF112" s="102"/>
      <c r="UIG112" s="103"/>
      <c r="UIL112" s="102"/>
      <c r="UIM112" s="102"/>
      <c r="UIN112" s="103"/>
      <c r="UIS112" s="102"/>
      <c r="UIT112" s="102"/>
      <c r="UIU112" s="103"/>
      <c r="UIZ112" s="102"/>
      <c r="UJA112" s="102"/>
      <c r="UJB112" s="103"/>
      <c r="UJG112" s="102"/>
      <c r="UJH112" s="102"/>
      <c r="UJI112" s="103"/>
      <c r="UJN112" s="102"/>
      <c r="UJO112" s="102"/>
      <c r="UJP112" s="103"/>
      <c r="UJU112" s="102"/>
      <c r="UJV112" s="102"/>
      <c r="UJW112" s="103"/>
      <c r="UKB112" s="102"/>
      <c r="UKC112" s="102"/>
      <c r="UKD112" s="103"/>
      <c r="UKI112" s="102"/>
      <c r="UKJ112" s="102"/>
      <c r="UKK112" s="103"/>
      <c r="UKP112" s="102"/>
      <c r="UKQ112" s="102"/>
      <c r="UKR112" s="103"/>
      <c r="UKW112" s="102"/>
      <c r="UKX112" s="102"/>
      <c r="UKY112" s="103"/>
      <c r="ULD112" s="102"/>
      <c r="ULE112" s="102"/>
      <c r="ULF112" s="103"/>
      <c r="ULK112" s="102"/>
      <c r="ULL112" s="102"/>
      <c r="ULM112" s="103"/>
      <c r="ULR112" s="102"/>
      <c r="ULS112" s="102"/>
      <c r="ULT112" s="103"/>
      <c r="ULY112" s="102"/>
      <c r="ULZ112" s="102"/>
      <c r="UMA112" s="103"/>
      <c r="UMF112" s="102"/>
      <c r="UMG112" s="102"/>
      <c r="UMH112" s="103"/>
      <c r="UMM112" s="102"/>
      <c r="UMN112" s="102"/>
      <c r="UMO112" s="103"/>
      <c r="UMT112" s="102"/>
      <c r="UMU112" s="102"/>
      <c r="UMV112" s="103"/>
      <c r="UNA112" s="102"/>
      <c r="UNB112" s="102"/>
      <c r="UNC112" s="103"/>
      <c r="UNH112" s="102"/>
      <c r="UNI112" s="102"/>
      <c r="UNJ112" s="103"/>
      <c r="UNO112" s="102"/>
      <c r="UNP112" s="102"/>
      <c r="UNQ112" s="103"/>
      <c r="UNV112" s="102"/>
      <c r="UNW112" s="102"/>
      <c r="UNX112" s="103"/>
      <c r="UOC112" s="102"/>
      <c r="UOD112" s="102"/>
      <c r="UOE112" s="103"/>
      <c r="UOJ112" s="102"/>
      <c r="UOK112" s="102"/>
      <c r="UOL112" s="103"/>
      <c r="UOQ112" s="102"/>
      <c r="UOR112" s="102"/>
      <c r="UOS112" s="103"/>
      <c r="UOX112" s="102"/>
      <c r="UOY112" s="102"/>
      <c r="UOZ112" s="103"/>
      <c r="UPE112" s="102"/>
      <c r="UPF112" s="102"/>
      <c r="UPG112" s="103"/>
      <c r="UPL112" s="102"/>
      <c r="UPM112" s="102"/>
      <c r="UPN112" s="103"/>
      <c r="UPS112" s="102"/>
      <c r="UPT112" s="102"/>
      <c r="UPU112" s="103"/>
      <c r="UPZ112" s="102"/>
      <c r="UQA112" s="102"/>
      <c r="UQB112" s="103"/>
      <c r="UQG112" s="102"/>
      <c r="UQH112" s="102"/>
      <c r="UQI112" s="103"/>
      <c r="UQN112" s="102"/>
      <c r="UQO112" s="102"/>
      <c r="UQP112" s="103"/>
      <c r="UQU112" s="102"/>
      <c r="UQV112" s="102"/>
      <c r="UQW112" s="103"/>
      <c r="URB112" s="102"/>
      <c r="URC112" s="102"/>
      <c r="URD112" s="103"/>
      <c r="URI112" s="102"/>
      <c r="URJ112" s="102"/>
      <c r="URK112" s="103"/>
      <c r="URP112" s="102"/>
      <c r="URQ112" s="102"/>
      <c r="URR112" s="103"/>
      <c r="URW112" s="102"/>
      <c r="URX112" s="102"/>
      <c r="URY112" s="103"/>
      <c r="USD112" s="102"/>
      <c r="USE112" s="102"/>
      <c r="USF112" s="103"/>
      <c r="USK112" s="102"/>
      <c r="USL112" s="102"/>
      <c r="USM112" s="103"/>
      <c r="USR112" s="102"/>
      <c r="USS112" s="102"/>
      <c r="UST112" s="103"/>
      <c r="USY112" s="102"/>
      <c r="USZ112" s="102"/>
      <c r="UTA112" s="103"/>
      <c r="UTF112" s="102"/>
      <c r="UTG112" s="102"/>
      <c r="UTH112" s="103"/>
      <c r="UTM112" s="102"/>
      <c r="UTN112" s="102"/>
      <c r="UTO112" s="103"/>
      <c r="UTT112" s="102"/>
      <c r="UTU112" s="102"/>
      <c r="UTV112" s="103"/>
      <c r="UUA112" s="102"/>
      <c r="UUB112" s="102"/>
      <c r="UUC112" s="103"/>
      <c r="UUH112" s="102"/>
      <c r="UUI112" s="102"/>
      <c r="UUJ112" s="103"/>
      <c r="UUO112" s="102"/>
      <c r="UUP112" s="102"/>
      <c r="UUQ112" s="103"/>
      <c r="UUV112" s="102"/>
      <c r="UUW112" s="102"/>
      <c r="UUX112" s="103"/>
      <c r="UVC112" s="102"/>
      <c r="UVD112" s="102"/>
      <c r="UVE112" s="103"/>
      <c r="UVJ112" s="102"/>
      <c r="UVK112" s="102"/>
      <c r="UVL112" s="103"/>
      <c r="UVQ112" s="102"/>
      <c r="UVR112" s="102"/>
      <c r="UVS112" s="103"/>
      <c r="UVX112" s="102"/>
      <c r="UVY112" s="102"/>
      <c r="UVZ112" s="103"/>
      <c r="UWE112" s="102"/>
      <c r="UWF112" s="102"/>
      <c r="UWG112" s="103"/>
      <c r="UWL112" s="102"/>
      <c r="UWM112" s="102"/>
      <c r="UWN112" s="103"/>
      <c r="UWS112" s="102"/>
      <c r="UWT112" s="102"/>
      <c r="UWU112" s="103"/>
      <c r="UWZ112" s="102"/>
      <c r="UXA112" s="102"/>
      <c r="UXB112" s="103"/>
      <c r="UXG112" s="102"/>
      <c r="UXH112" s="102"/>
      <c r="UXI112" s="103"/>
      <c r="UXN112" s="102"/>
      <c r="UXO112" s="102"/>
      <c r="UXP112" s="103"/>
      <c r="UXU112" s="102"/>
      <c r="UXV112" s="102"/>
      <c r="UXW112" s="103"/>
      <c r="UYB112" s="102"/>
      <c r="UYC112" s="102"/>
      <c r="UYD112" s="103"/>
      <c r="UYI112" s="102"/>
      <c r="UYJ112" s="102"/>
      <c r="UYK112" s="103"/>
      <c r="UYP112" s="102"/>
      <c r="UYQ112" s="102"/>
      <c r="UYR112" s="103"/>
      <c r="UYW112" s="102"/>
      <c r="UYX112" s="102"/>
      <c r="UYY112" s="103"/>
      <c r="UZD112" s="102"/>
      <c r="UZE112" s="102"/>
      <c r="UZF112" s="103"/>
      <c r="UZK112" s="102"/>
      <c r="UZL112" s="102"/>
      <c r="UZM112" s="103"/>
      <c r="UZR112" s="102"/>
      <c r="UZS112" s="102"/>
      <c r="UZT112" s="103"/>
      <c r="UZY112" s="102"/>
      <c r="UZZ112" s="102"/>
      <c r="VAA112" s="103"/>
      <c r="VAF112" s="102"/>
      <c r="VAG112" s="102"/>
      <c r="VAH112" s="103"/>
      <c r="VAM112" s="102"/>
      <c r="VAN112" s="102"/>
      <c r="VAO112" s="103"/>
      <c r="VAT112" s="102"/>
      <c r="VAU112" s="102"/>
      <c r="VAV112" s="103"/>
      <c r="VBA112" s="102"/>
      <c r="VBB112" s="102"/>
      <c r="VBC112" s="103"/>
      <c r="VBH112" s="102"/>
      <c r="VBI112" s="102"/>
      <c r="VBJ112" s="103"/>
      <c r="VBO112" s="102"/>
      <c r="VBP112" s="102"/>
      <c r="VBQ112" s="103"/>
      <c r="VBV112" s="102"/>
      <c r="VBW112" s="102"/>
      <c r="VBX112" s="103"/>
      <c r="VCC112" s="102"/>
      <c r="VCD112" s="102"/>
      <c r="VCE112" s="103"/>
      <c r="VCJ112" s="102"/>
      <c r="VCK112" s="102"/>
      <c r="VCL112" s="103"/>
      <c r="VCQ112" s="102"/>
      <c r="VCR112" s="102"/>
      <c r="VCS112" s="103"/>
      <c r="VCX112" s="102"/>
      <c r="VCY112" s="102"/>
      <c r="VCZ112" s="103"/>
      <c r="VDE112" s="102"/>
      <c r="VDF112" s="102"/>
      <c r="VDG112" s="103"/>
      <c r="VDL112" s="102"/>
      <c r="VDM112" s="102"/>
      <c r="VDN112" s="103"/>
      <c r="VDS112" s="102"/>
      <c r="VDT112" s="102"/>
      <c r="VDU112" s="103"/>
      <c r="VDZ112" s="102"/>
      <c r="VEA112" s="102"/>
      <c r="VEB112" s="103"/>
      <c r="VEG112" s="102"/>
      <c r="VEH112" s="102"/>
      <c r="VEI112" s="103"/>
      <c r="VEN112" s="102"/>
      <c r="VEO112" s="102"/>
      <c r="VEP112" s="103"/>
      <c r="VEU112" s="102"/>
      <c r="VEV112" s="102"/>
      <c r="VEW112" s="103"/>
      <c r="VFB112" s="102"/>
      <c r="VFC112" s="102"/>
      <c r="VFD112" s="103"/>
      <c r="VFI112" s="102"/>
      <c r="VFJ112" s="102"/>
      <c r="VFK112" s="103"/>
      <c r="VFP112" s="102"/>
      <c r="VFQ112" s="102"/>
      <c r="VFR112" s="103"/>
      <c r="VFW112" s="102"/>
      <c r="VFX112" s="102"/>
      <c r="VFY112" s="103"/>
      <c r="VGD112" s="102"/>
      <c r="VGE112" s="102"/>
      <c r="VGF112" s="103"/>
      <c r="VGK112" s="102"/>
      <c r="VGL112" s="102"/>
      <c r="VGM112" s="103"/>
      <c r="VGR112" s="102"/>
      <c r="VGS112" s="102"/>
      <c r="VGT112" s="103"/>
      <c r="VGY112" s="102"/>
      <c r="VGZ112" s="102"/>
      <c r="VHA112" s="103"/>
      <c r="VHF112" s="102"/>
      <c r="VHG112" s="102"/>
      <c r="VHH112" s="103"/>
      <c r="VHM112" s="102"/>
      <c r="VHN112" s="102"/>
      <c r="VHO112" s="103"/>
      <c r="VHT112" s="102"/>
      <c r="VHU112" s="102"/>
      <c r="VHV112" s="103"/>
      <c r="VIA112" s="102"/>
      <c r="VIB112" s="102"/>
      <c r="VIC112" s="103"/>
      <c r="VIH112" s="102"/>
      <c r="VII112" s="102"/>
      <c r="VIJ112" s="103"/>
      <c r="VIO112" s="102"/>
      <c r="VIP112" s="102"/>
      <c r="VIQ112" s="103"/>
      <c r="VIV112" s="102"/>
      <c r="VIW112" s="102"/>
      <c r="VIX112" s="103"/>
      <c r="VJC112" s="102"/>
      <c r="VJD112" s="102"/>
      <c r="VJE112" s="103"/>
      <c r="VJJ112" s="102"/>
      <c r="VJK112" s="102"/>
      <c r="VJL112" s="103"/>
      <c r="VJQ112" s="102"/>
      <c r="VJR112" s="102"/>
      <c r="VJS112" s="103"/>
      <c r="VJX112" s="102"/>
      <c r="VJY112" s="102"/>
      <c r="VJZ112" s="103"/>
      <c r="VKE112" s="102"/>
      <c r="VKF112" s="102"/>
      <c r="VKG112" s="103"/>
      <c r="VKL112" s="102"/>
      <c r="VKM112" s="102"/>
      <c r="VKN112" s="103"/>
      <c r="VKS112" s="102"/>
      <c r="VKT112" s="102"/>
      <c r="VKU112" s="103"/>
      <c r="VKZ112" s="102"/>
      <c r="VLA112" s="102"/>
      <c r="VLB112" s="103"/>
      <c r="VLG112" s="102"/>
      <c r="VLH112" s="102"/>
      <c r="VLI112" s="103"/>
      <c r="VLN112" s="102"/>
      <c r="VLO112" s="102"/>
      <c r="VLP112" s="103"/>
      <c r="VLU112" s="102"/>
      <c r="VLV112" s="102"/>
      <c r="VLW112" s="103"/>
      <c r="VMB112" s="102"/>
      <c r="VMC112" s="102"/>
      <c r="VMD112" s="103"/>
      <c r="VMI112" s="102"/>
      <c r="VMJ112" s="102"/>
      <c r="VMK112" s="103"/>
      <c r="VMP112" s="102"/>
      <c r="VMQ112" s="102"/>
      <c r="VMR112" s="103"/>
      <c r="VMW112" s="102"/>
      <c r="VMX112" s="102"/>
      <c r="VMY112" s="103"/>
      <c r="VND112" s="102"/>
      <c r="VNE112" s="102"/>
      <c r="VNF112" s="103"/>
      <c r="VNK112" s="102"/>
      <c r="VNL112" s="102"/>
      <c r="VNM112" s="103"/>
      <c r="VNR112" s="102"/>
      <c r="VNS112" s="102"/>
      <c r="VNT112" s="103"/>
      <c r="VNY112" s="102"/>
      <c r="VNZ112" s="102"/>
      <c r="VOA112" s="103"/>
      <c r="VOF112" s="102"/>
      <c r="VOG112" s="102"/>
      <c r="VOH112" s="103"/>
      <c r="VOM112" s="102"/>
      <c r="VON112" s="102"/>
      <c r="VOO112" s="103"/>
      <c r="VOT112" s="102"/>
      <c r="VOU112" s="102"/>
      <c r="VOV112" s="103"/>
      <c r="VPA112" s="102"/>
      <c r="VPB112" s="102"/>
      <c r="VPC112" s="103"/>
      <c r="VPH112" s="102"/>
      <c r="VPI112" s="102"/>
      <c r="VPJ112" s="103"/>
      <c r="VPO112" s="102"/>
      <c r="VPP112" s="102"/>
      <c r="VPQ112" s="103"/>
      <c r="VPV112" s="102"/>
      <c r="VPW112" s="102"/>
      <c r="VPX112" s="103"/>
      <c r="VQC112" s="102"/>
      <c r="VQD112" s="102"/>
      <c r="VQE112" s="103"/>
      <c r="VQJ112" s="102"/>
      <c r="VQK112" s="102"/>
      <c r="VQL112" s="103"/>
      <c r="VQQ112" s="102"/>
      <c r="VQR112" s="102"/>
      <c r="VQS112" s="103"/>
      <c r="VQX112" s="102"/>
      <c r="VQY112" s="102"/>
      <c r="VQZ112" s="103"/>
      <c r="VRE112" s="102"/>
      <c r="VRF112" s="102"/>
      <c r="VRG112" s="103"/>
      <c r="VRL112" s="102"/>
      <c r="VRM112" s="102"/>
      <c r="VRN112" s="103"/>
      <c r="VRS112" s="102"/>
      <c r="VRT112" s="102"/>
      <c r="VRU112" s="103"/>
      <c r="VRZ112" s="102"/>
      <c r="VSA112" s="102"/>
      <c r="VSB112" s="103"/>
      <c r="VSG112" s="102"/>
      <c r="VSH112" s="102"/>
      <c r="VSI112" s="103"/>
      <c r="VSN112" s="102"/>
      <c r="VSO112" s="102"/>
      <c r="VSP112" s="103"/>
      <c r="VSU112" s="102"/>
      <c r="VSV112" s="102"/>
      <c r="VSW112" s="103"/>
      <c r="VTB112" s="102"/>
      <c r="VTC112" s="102"/>
      <c r="VTD112" s="103"/>
      <c r="VTI112" s="102"/>
      <c r="VTJ112" s="102"/>
      <c r="VTK112" s="103"/>
      <c r="VTP112" s="102"/>
      <c r="VTQ112" s="102"/>
      <c r="VTR112" s="103"/>
      <c r="VTW112" s="102"/>
      <c r="VTX112" s="102"/>
      <c r="VTY112" s="103"/>
      <c r="VUD112" s="102"/>
      <c r="VUE112" s="102"/>
      <c r="VUF112" s="103"/>
      <c r="VUK112" s="102"/>
      <c r="VUL112" s="102"/>
      <c r="VUM112" s="103"/>
      <c r="VUR112" s="102"/>
      <c r="VUS112" s="102"/>
      <c r="VUT112" s="103"/>
      <c r="VUY112" s="102"/>
      <c r="VUZ112" s="102"/>
      <c r="VVA112" s="103"/>
      <c r="VVF112" s="102"/>
      <c r="VVG112" s="102"/>
      <c r="VVH112" s="103"/>
      <c r="VVM112" s="102"/>
      <c r="VVN112" s="102"/>
      <c r="VVO112" s="103"/>
      <c r="VVT112" s="102"/>
      <c r="VVU112" s="102"/>
      <c r="VVV112" s="103"/>
      <c r="VWA112" s="102"/>
      <c r="VWB112" s="102"/>
      <c r="VWC112" s="103"/>
      <c r="VWH112" s="102"/>
      <c r="VWI112" s="102"/>
      <c r="VWJ112" s="103"/>
      <c r="VWO112" s="102"/>
      <c r="VWP112" s="102"/>
      <c r="VWQ112" s="103"/>
      <c r="VWV112" s="102"/>
      <c r="VWW112" s="102"/>
      <c r="VWX112" s="103"/>
      <c r="VXC112" s="102"/>
      <c r="VXD112" s="102"/>
      <c r="VXE112" s="103"/>
      <c r="VXJ112" s="102"/>
      <c r="VXK112" s="102"/>
      <c r="VXL112" s="103"/>
      <c r="VXQ112" s="102"/>
      <c r="VXR112" s="102"/>
      <c r="VXS112" s="103"/>
      <c r="VXX112" s="102"/>
      <c r="VXY112" s="102"/>
      <c r="VXZ112" s="103"/>
      <c r="VYE112" s="102"/>
      <c r="VYF112" s="102"/>
      <c r="VYG112" s="103"/>
      <c r="VYL112" s="102"/>
      <c r="VYM112" s="102"/>
      <c r="VYN112" s="103"/>
      <c r="VYS112" s="102"/>
      <c r="VYT112" s="102"/>
      <c r="VYU112" s="103"/>
      <c r="VYZ112" s="102"/>
      <c r="VZA112" s="102"/>
      <c r="VZB112" s="103"/>
      <c r="VZG112" s="102"/>
      <c r="VZH112" s="102"/>
      <c r="VZI112" s="103"/>
      <c r="VZN112" s="102"/>
      <c r="VZO112" s="102"/>
      <c r="VZP112" s="103"/>
      <c r="VZU112" s="102"/>
      <c r="VZV112" s="102"/>
      <c r="VZW112" s="103"/>
      <c r="WAB112" s="102"/>
      <c r="WAC112" s="102"/>
      <c r="WAD112" s="103"/>
      <c r="WAI112" s="102"/>
      <c r="WAJ112" s="102"/>
      <c r="WAK112" s="103"/>
      <c r="WAP112" s="102"/>
      <c r="WAQ112" s="102"/>
      <c r="WAR112" s="103"/>
      <c r="WAW112" s="102"/>
      <c r="WAX112" s="102"/>
      <c r="WAY112" s="103"/>
      <c r="WBD112" s="102"/>
      <c r="WBE112" s="102"/>
      <c r="WBF112" s="103"/>
      <c r="WBK112" s="102"/>
      <c r="WBL112" s="102"/>
      <c r="WBM112" s="103"/>
      <c r="WBR112" s="102"/>
      <c r="WBS112" s="102"/>
      <c r="WBT112" s="103"/>
      <c r="WBY112" s="102"/>
      <c r="WBZ112" s="102"/>
      <c r="WCA112" s="103"/>
      <c r="WCF112" s="102"/>
      <c r="WCG112" s="102"/>
      <c r="WCH112" s="103"/>
      <c r="WCM112" s="102"/>
      <c r="WCN112" s="102"/>
      <c r="WCO112" s="103"/>
      <c r="WCT112" s="102"/>
      <c r="WCU112" s="102"/>
      <c r="WCV112" s="103"/>
      <c r="WDA112" s="102"/>
      <c r="WDB112" s="102"/>
      <c r="WDC112" s="103"/>
      <c r="WDH112" s="102"/>
      <c r="WDI112" s="102"/>
      <c r="WDJ112" s="103"/>
      <c r="WDO112" s="102"/>
      <c r="WDP112" s="102"/>
      <c r="WDQ112" s="103"/>
      <c r="WDV112" s="102"/>
      <c r="WDW112" s="102"/>
      <c r="WDX112" s="103"/>
      <c r="WEC112" s="102"/>
      <c r="WED112" s="102"/>
      <c r="WEE112" s="103"/>
      <c r="WEJ112" s="102"/>
      <c r="WEK112" s="102"/>
      <c r="WEL112" s="103"/>
      <c r="WEQ112" s="102"/>
      <c r="WER112" s="102"/>
      <c r="WES112" s="103"/>
      <c r="WEX112" s="102"/>
      <c r="WEY112" s="102"/>
      <c r="WEZ112" s="103"/>
      <c r="WFE112" s="102"/>
      <c r="WFF112" s="102"/>
      <c r="WFG112" s="103"/>
      <c r="WFL112" s="102"/>
      <c r="WFM112" s="102"/>
      <c r="WFN112" s="103"/>
      <c r="WFS112" s="102"/>
      <c r="WFT112" s="102"/>
      <c r="WFU112" s="103"/>
      <c r="WFZ112" s="102"/>
      <c r="WGA112" s="102"/>
      <c r="WGB112" s="103"/>
      <c r="WGG112" s="102"/>
      <c r="WGH112" s="102"/>
      <c r="WGI112" s="103"/>
      <c r="WGN112" s="102"/>
      <c r="WGO112" s="102"/>
      <c r="WGP112" s="103"/>
      <c r="WGU112" s="102"/>
      <c r="WGV112" s="102"/>
      <c r="WGW112" s="103"/>
      <c r="WHB112" s="102"/>
      <c r="WHC112" s="102"/>
      <c r="WHD112" s="103"/>
      <c r="WHI112" s="102"/>
      <c r="WHJ112" s="102"/>
      <c r="WHK112" s="103"/>
      <c r="WHP112" s="102"/>
      <c r="WHQ112" s="102"/>
      <c r="WHR112" s="103"/>
      <c r="WHW112" s="102"/>
      <c r="WHX112" s="102"/>
      <c r="WHY112" s="103"/>
      <c r="WID112" s="102"/>
      <c r="WIE112" s="102"/>
      <c r="WIF112" s="103"/>
      <c r="WIK112" s="102"/>
      <c r="WIL112" s="102"/>
      <c r="WIM112" s="103"/>
      <c r="WIR112" s="102"/>
      <c r="WIS112" s="102"/>
      <c r="WIT112" s="103"/>
      <c r="WIY112" s="102"/>
      <c r="WIZ112" s="102"/>
      <c r="WJA112" s="103"/>
      <c r="WJF112" s="102"/>
      <c r="WJG112" s="102"/>
      <c r="WJH112" s="103"/>
      <c r="WJM112" s="102"/>
      <c r="WJN112" s="102"/>
      <c r="WJO112" s="103"/>
      <c r="WJT112" s="102"/>
      <c r="WJU112" s="102"/>
      <c r="WJV112" s="103"/>
      <c r="WKA112" s="102"/>
      <c r="WKB112" s="102"/>
      <c r="WKC112" s="103"/>
      <c r="WKH112" s="102"/>
      <c r="WKI112" s="102"/>
      <c r="WKJ112" s="103"/>
      <c r="WKO112" s="102"/>
      <c r="WKP112" s="102"/>
      <c r="WKQ112" s="103"/>
      <c r="WKV112" s="102"/>
      <c r="WKW112" s="102"/>
      <c r="WKX112" s="103"/>
      <c r="WLC112" s="102"/>
      <c r="WLD112" s="102"/>
      <c r="WLE112" s="103"/>
      <c r="WLJ112" s="102"/>
      <c r="WLK112" s="102"/>
      <c r="WLL112" s="103"/>
      <c r="WLQ112" s="102"/>
      <c r="WLR112" s="102"/>
      <c r="WLS112" s="103"/>
      <c r="WLX112" s="102"/>
      <c r="WLY112" s="102"/>
      <c r="WLZ112" s="103"/>
      <c r="WME112" s="102"/>
      <c r="WMF112" s="102"/>
      <c r="WMG112" s="103"/>
      <c r="WML112" s="102"/>
      <c r="WMM112" s="102"/>
      <c r="WMN112" s="103"/>
      <c r="WMS112" s="102"/>
      <c r="WMT112" s="102"/>
      <c r="WMU112" s="103"/>
      <c r="WMZ112" s="102"/>
      <c r="WNA112" s="102"/>
      <c r="WNB112" s="103"/>
      <c r="WNG112" s="102"/>
      <c r="WNH112" s="102"/>
      <c r="WNI112" s="103"/>
      <c r="WNN112" s="102"/>
      <c r="WNO112" s="102"/>
      <c r="WNP112" s="103"/>
      <c r="WNU112" s="102"/>
      <c r="WNV112" s="102"/>
      <c r="WNW112" s="103"/>
      <c r="WOB112" s="102"/>
      <c r="WOC112" s="102"/>
      <c r="WOD112" s="103"/>
      <c r="WOI112" s="102"/>
      <c r="WOJ112" s="102"/>
      <c r="WOK112" s="103"/>
      <c r="WOP112" s="102"/>
      <c r="WOQ112" s="102"/>
      <c r="WOR112" s="103"/>
      <c r="WOW112" s="102"/>
      <c r="WOX112" s="102"/>
      <c r="WOY112" s="103"/>
      <c r="WPD112" s="102"/>
      <c r="WPE112" s="102"/>
      <c r="WPF112" s="103"/>
      <c r="WPK112" s="102"/>
      <c r="WPL112" s="102"/>
      <c r="WPM112" s="103"/>
      <c r="WPR112" s="102"/>
      <c r="WPS112" s="102"/>
      <c r="WPT112" s="103"/>
      <c r="WPY112" s="102"/>
      <c r="WPZ112" s="102"/>
      <c r="WQA112" s="103"/>
      <c r="WQF112" s="102"/>
      <c r="WQG112" s="102"/>
      <c r="WQH112" s="103"/>
      <c r="WQM112" s="102"/>
      <c r="WQN112" s="102"/>
      <c r="WQO112" s="103"/>
      <c r="WQT112" s="102"/>
      <c r="WQU112" s="102"/>
      <c r="WQV112" s="103"/>
      <c r="WRA112" s="102"/>
      <c r="WRB112" s="102"/>
      <c r="WRC112" s="103"/>
      <c r="WRH112" s="102"/>
      <c r="WRI112" s="102"/>
      <c r="WRJ112" s="103"/>
      <c r="WRO112" s="102"/>
      <c r="WRP112" s="102"/>
      <c r="WRQ112" s="103"/>
      <c r="WRV112" s="102"/>
      <c r="WRW112" s="102"/>
      <c r="WRX112" s="103"/>
      <c r="WSC112" s="102"/>
      <c r="WSD112" s="102"/>
      <c r="WSE112" s="103"/>
      <c r="WSJ112" s="102"/>
      <c r="WSK112" s="102"/>
      <c r="WSL112" s="103"/>
      <c r="WSQ112" s="102"/>
      <c r="WSR112" s="102"/>
      <c r="WSS112" s="103"/>
      <c r="WSX112" s="102"/>
      <c r="WSY112" s="102"/>
      <c r="WSZ112" s="103"/>
      <c r="WTE112" s="102"/>
      <c r="WTF112" s="102"/>
      <c r="WTG112" s="103"/>
      <c r="WTL112" s="102"/>
      <c r="WTM112" s="102"/>
      <c r="WTN112" s="103"/>
      <c r="WTS112" s="102"/>
      <c r="WTT112" s="102"/>
      <c r="WTU112" s="103"/>
      <c r="WTZ112" s="102"/>
      <c r="WUA112" s="102"/>
      <c r="WUB112" s="103"/>
      <c r="WUG112" s="102"/>
      <c r="WUH112" s="102"/>
      <c r="WUI112" s="103"/>
      <c r="WUN112" s="102"/>
      <c r="WUO112" s="102"/>
      <c r="WUP112" s="103"/>
      <c r="WUU112" s="102"/>
      <c r="WUV112" s="102"/>
      <c r="WUW112" s="103"/>
      <c r="WVB112" s="102"/>
      <c r="WVC112" s="102"/>
      <c r="WVD112" s="103"/>
      <c r="WVI112" s="102"/>
      <c r="WVJ112" s="102"/>
      <c r="WVK112" s="103"/>
      <c r="WVP112" s="102"/>
      <c r="WVQ112" s="102"/>
      <c r="WVR112" s="103"/>
      <c r="WVW112" s="102"/>
      <c r="WVX112" s="102"/>
      <c r="WVY112" s="103"/>
      <c r="WWD112" s="102"/>
      <c r="WWE112" s="102"/>
      <c r="WWF112" s="103"/>
      <c r="WWK112" s="102"/>
      <c r="WWL112" s="102"/>
      <c r="WWM112" s="103"/>
      <c r="WWR112" s="102"/>
      <c r="WWS112" s="102"/>
      <c r="WWT112" s="103"/>
      <c r="WWY112" s="102"/>
      <c r="WWZ112" s="102"/>
      <c r="WXA112" s="103"/>
      <c r="WXF112" s="102"/>
      <c r="WXG112" s="102"/>
      <c r="WXH112" s="103"/>
      <c r="WXM112" s="102"/>
      <c r="WXN112" s="102"/>
      <c r="WXO112" s="103"/>
      <c r="WXT112" s="102"/>
      <c r="WXU112" s="102"/>
      <c r="WXV112" s="103"/>
      <c r="WYA112" s="102"/>
      <c r="WYB112" s="102"/>
      <c r="WYC112" s="103"/>
      <c r="WYH112" s="102"/>
      <c r="WYI112" s="102"/>
      <c r="WYJ112" s="103"/>
      <c r="WYO112" s="102"/>
      <c r="WYP112" s="102"/>
      <c r="WYQ112" s="103"/>
      <c r="WYV112" s="102"/>
      <c r="WYW112" s="102"/>
      <c r="WYX112" s="103"/>
      <c r="WZC112" s="102"/>
      <c r="WZD112" s="102"/>
      <c r="WZE112" s="103"/>
      <c r="WZJ112" s="102"/>
      <c r="WZK112" s="102"/>
      <c r="WZL112" s="103"/>
      <c r="WZQ112" s="102"/>
      <c r="WZR112" s="102"/>
      <c r="WZS112" s="103"/>
      <c r="WZX112" s="102"/>
      <c r="WZY112" s="102"/>
      <c r="WZZ112" s="103"/>
      <c r="XAE112" s="102"/>
      <c r="XAF112" s="102"/>
      <c r="XAG112" s="103"/>
      <c r="XAL112" s="102"/>
      <c r="XAM112" s="102"/>
      <c r="XAN112" s="103"/>
      <c r="XAS112" s="102"/>
      <c r="XAT112" s="102"/>
      <c r="XAU112" s="103"/>
      <c r="XAZ112" s="102"/>
      <c r="XBA112" s="102"/>
      <c r="XBB112" s="103"/>
      <c r="XBG112" s="102"/>
      <c r="XBH112" s="102"/>
      <c r="XBI112" s="103"/>
      <c r="XBN112" s="102"/>
      <c r="XBO112" s="102"/>
      <c r="XBP112" s="103"/>
      <c r="XBU112" s="102"/>
      <c r="XBV112" s="102"/>
      <c r="XBW112" s="103"/>
      <c r="XCB112" s="102"/>
      <c r="XCC112" s="102"/>
      <c r="XCD112" s="103"/>
      <c r="XCI112" s="102"/>
      <c r="XCJ112" s="102"/>
      <c r="XCK112" s="103"/>
      <c r="XCP112" s="102"/>
      <c r="XCQ112" s="102"/>
      <c r="XCR112" s="103"/>
      <c r="XCW112" s="102"/>
      <c r="XCX112" s="102"/>
      <c r="XCY112" s="103"/>
      <c r="XDD112" s="102"/>
      <c r="XDE112" s="102"/>
      <c r="XDF112" s="103"/>
      <c r="XDK112" s="102"/>
      <c r="XDL112" s="102"/>
      <c r="XDM112" s="103"/>
      <c r="XDR112" s="102"/>
      <c r="XDS112" s="102"/>
      <c r="XDT112" s="103"/>
      <c r="XDY112" s="102"/>
      <c r="XDZ112" s="102"/>
      <c r="XEA112" s="103"/>
      <c r="XEF112" s="102"/>
      <c r="XEG112" s="102"/>
      <c r="XEH112" s="103"/>
      <c r="XEM112" s="102"/>
      <c r="XEN112" s="102"/>
      <c r="XEO112" s="103"/>
      <c r="XET112" s="102"/>
      <c r="XEU112" s="102"/>
      <c r="XEV112" s="103"/>
      <c r="XFA112" s="102"/>
      <c r="XFB112" s="102"/>
      <c r="XFC112" s="103"/>
    </row>
    <row r="113" spans="1:2047 2052:3069 3074:5120 5125:6142 6147:7164 7169:9215 9220:10237 10242:12288 12293:13310 13315:14332 14337:16383" s="88" customFormat="1" x14ac:dyDescent="0.2">
      <c r="A113" s="84"/>
      <c r="B113" s="84"/>
      <c r="C113" s="86"/>
      <c r="D113" s="87"/>
      <c r="E113" s="87"/>
      <c r="F113" s="87"/>
      <c r="G113" s="87"/>
    </row>
    <row r="114" spans="1:2047 2052:3069 3074:5120 5125:6142 6147:7164 7169:9215 9220:10237 10242:12288 12293:13310 13315:14332 14337:16383" s="104" customFormat="1" x14ac:dyDescent="0.2">
      <c r="A114" s="102" t="s">
        <v>469</v>
      </c>
      <c r="B114" s="102">
        <v>4915757</v>
      </c>
      <c r="C114" s="103" t="s">
        <v>470</v>
      </c>
      <c r="D114" s="104" t="s">
        <v>471</v>
      </c>
      <c r="E114" s="104">
        <v>422.3</v>
      </c>
      <c r="H114" s="102"/>
      <c r="I114" s="102"/>
      <c r="J114" s="103"/>
      <c r="O114" s="102"/>
      <c r="P114" s="102"/>
      <c r="Q114" s="103"/>
      <c r="V114" s="102"/>
      <c r="W114" s="102"/>
      <c r="X114" s="103"/>
      <c r="AC114" s="102"/>
      <c r="AD114" s="102"/>
      <c r="AE114" s="103"/>
      <c r="AJ114" s="102"/>
      <c r="AK114" s="102"/>
      <c r="AL114" s="103"/>
      <c r="AQ114" s="102"/>
      <c r="AR114" s="102"/>
      <c r="AS114" s="103"/>
      <c r="AX114" s="102"/>
      <c r="AY114" s="102"/>
      <c r="AZ114" s="103"/>
      <c r="BE114" s="102"/>
      <c r="BF114" s="102"/>
      <c r="BG114" s="103"/>
      <c r="BL114" s="102"/>
      <c r="BM114" s="102"/>
      <c r="BN114" s="103"/>
      <c r="BS114" s="102"/>
      <c r="BT114" s="102"/>
      <c r="BU114" s="103"/>
      <c r="BZ114" s="102"/>
      <c r="CA114" s="102"/>
      <c r="CB114" s="103"/>
      <c r="CG114" s="102"/>
      <c r="CH114" s="102"/>
      <c r="CI114" s="103"/>
      <c r="CN114" s="102"/>
      <c r="CO114" s="102"/>
      <c r="CP114" s="103"/>
      <c r="CU114" s="102"/>
      <c r="CV114" s="102"/>
      <c r="CW114" s="103"/>
      <c r="DB114" s="102"/>
      <c r="DC114" s="102"/>
      <c r="DD114" s="103"/>
      <c r="DI114" s="102"/>
      <c r="DJ114" s="102"/>
      <c r="DK114" s="103"/>
      <c r="DP114" s="102"/>
      <c r="DQ114" s="102"/>
      <c r="DR114" s="103"/>
      <c r="DW114" s="102"/>
      <c r="DX114" s="102"/>
      <c r="DY114" s="103"/>
      <c r="ED114" s="102"/>
      <c r="EE114" s="102"/>
      <c r="EF114" s="103"/>
      <c r="EK114" s="102"/>
      <c r="EL114" s="102"/>
      <c r="EM114" s="103"/>
      <c r="ER114" s="102"/>
      <c r="ES114" s="102"/>
      <c r="ET114" s="103"/>
      <c r="EY114" s="102"/>
      <c r="EZ114" s="102"/>
      <c r="FA114" s="103"/>
      <c r="FF114" s="102"/>
      <c r="FG114" s="102"/>
      <c r="FH114" s="103"/>
      <c r="FM114" s="102"/>
      <c r="FN114" s="102"/>
      <c r="FO114" s="103"/>
      <c r="FT114" s="102"/>
      <c r="FU114" s="102"/>
      <c r="FV114" s="103"/>
      <c r="GA114" s="102"/>
      <c r="GB114" s="102"/>
      <c r="GC114" s="103"/>
      <c r="GH114" s="102"/>
      <c r="GI114" s="102"/>
      <c r="GJ114" s="103"/>
      <c r="GO114" s="102"/>
      <c r="GP114" s="102"/>
      <c r="GQ114" s="103"/>
      <c r="GV114" s="102"/>
      <c r="GW114" s="102"/>
      <c r="GX114" s="103"/>
      <c r="HC114" s="102"/>
      <c r="HD114" s="102"/>
      <c r="HE114" s="103"/>
      <c r="HJ114" s="102"/>
      <c r="HK114" s="102"/>
      <c r="HL114" s="103"/>
      <c r="HQ114" s="102"/>
      <c r="HR114" s="102"/>
      <c r="HS114" s="103"/>
      <c r="HX114" s="102"/>
      <c r="HY114" s="102"/>
      <c r="HZ114" s="103"/>
      <c r="IE114" s="102"/>
      <c r="IF114" s="102"/>
      <c r="IG114" s="103"/>
      <c r="IL114" s="102"/>
      <c r="IM114" s="102"/>
      <c r="IN114" s="103"/>
      <c r="IS114" s="102"/>
      <c r="IT114" s="102"/>
      <c r="IU114" s="103"/>
      <c r="IZ114" s="102"/>
      <c r="JA114" s="102"/>
      <c r="JB114" s="103"/>
      <c r="JG114" s="102"/>
      <c r="JH114" s="102"/>
      <c r="JI114" s="103"/>
      <c r="JN114" s="102"/>
      <c r="JO114" s="102"/>
      <c r="JP114" s="103"/>
      <c r="JU114" s="102"/>
      <c r="JV114" s="102"/>
      <c r="JW114" s="103"/>
      <c r="KB114" s="102"/>
      <c r="KC114" s="102"/>
      <c r="KD114" s="103"/>
      <c r="KI114" s="102"/>
      <c r="KJ114" s="102"/>
      <c r="KK114" s="103"/>
      <c r="KP114" s="102"/>
      <c r="KQ114" s="102"/>
      <c r="KR114" s="103"/>
      <c r="KW114" s="102"/>
      <c r="KX114" s="102"/>
      <c r="KY114" s="103"/>
      <c r="LD114" s="102"/>
      <c r="LE114" s="102"/>
      <c r="LF114" s="103"/>
      <c r="LK114" s="102"/>
      <c r="LL114" s="102"/>
      <c r="LM114" s="103"/>
      <c r="LR114" s="102"/>
      <c r="LS114" s="102"/>
      <c r="LT114" s="103"/>
      <c r="LY114" s="102"/>
      <c r="LZ114" s="102"/>
      <c r="MA114" s="103"/>
      <c r="MF114" s="102"/>
      <c r="MG114" s="102"/>
      <c r="MH114" s="103"/>
      <c r="MM114" s="102"/>
      <c r="MN114" s="102"/>
      <c r="MO114" s="103"/>
      <c r="MT114" s="102"/>
      <c r="MU114" s="102"/>
      <c r="MV114" s="103"/>
      <c r="NA114" s="102"/>
      <c r="NB114" s="102"/>
      <c r="NC114" s="103"/>
      <c r="NH114" s="102"/>
      <c r="NI114" s="102"/>
      <c r="NJ114" s="103"/>
      <c r="NO114" s="102"/>
      <c r="NP114" s="102"/>
      <c r="NQ114" s="103"/>
      <c r="NV114" s="102"/>
      <c r="NW114" s="102"/>
      <c r="NX114" s="103"/>
      <c r="OC114" s="102"/>
      <c r="OD114" s="102"/>
      <c r="OE114" s="103"/>
      <c r="OJ114" s="102"/>
      <c r="OK114" s="102"/>
      <c r="OL114" s="103"/>
      <c r="OQ114" s="102"/>
      <c r="OR114" s="102"/>
      <c r="OS114" s="103"/>
      <c r="OX114" s="102"/>
      <c r="OY114" s="102"/>
      <c r="OZ114" s="103"/>
      <c r="PE114" s="102"/>
      <c r="PF114" s="102"/>
      <c r="PG114" s="103"/>
      <c r="PL114" s="102"/>
      <c r="PM114" s="102"/>
      <c r="PN114" s="103"/>
      <c r="PS114" s="102"/>
      <c r="PT114" s="102"/>
      <c r="PU114" s="103"/>
      <c r="PZ114" s="102"/>
      <c r="QA114" s="102"/>
      <c r="QB114" s="103"/>
      <c r="QG114" s="102"/>
      <c r="QH114" s="102"/>
      <c r="QI114" s="103"/>
      <c r="QN114" s="102"/>
      <c r="QO114" s="102"/>
      <c r="QP114" s="103"/>
      <c r="QU114" s="102"/>
      <c r="QV114" s="102"/>
      <c r="QW114" s="103"/>
      <c r="RB114" s="102"/>
      <c r="RC114" s="102"/>
      <c r="RD114" s="103"/>
      <c r="RI114" s="102"/>
      <c r="RJ114" s="102"/>
      <c r="RK114" s="103"/>
      <c r="RP114" s="102"/>
      <c r="RQ114" s="102"/>
      <c r="RR114" s="103"/>
      <c r="RW114" s="102"/>
      <c r="RX114" s="102"/>
      <c r="RY114" s="103"/>
      <c r="SD114" s="102"/>
      <c r="SE114" s="102"/>
      <c r="SF114" s="103"/>
      <c r="SK114" s="102"/>
      <c r="SL114" s="102"/>
      <c r="SM114" s="103"/>
      <c r="SR114" s="102"/>
      <c r="SS114" s="102"/>
      <c r="ST114" s="103"/>
      <c r="SY114" s="102"/>
      <c r="SZ114" s="102"/>
      <c r="TA114" s="103"/>
      <c r="TF114" s="102"/>
      <c r="TG114" s="102"/>
      <c r="TH114" s="103"/>
      <c r="TM114" s="102"/>
      <c r="TN114" s="102"/>
      <c r="TO114" s="103"/>
      <c r="TT114" s="102"/>
      <c r="TU114" s="102"/>
      <c r="TV114" s="103"/>
      <c r="UA114" s="102"/>
      <c r="UB114" s="102"/>
      <c r="UC114" s="103"/>
      <c r="UH114" s="102"/>
      <c r="UI114" s="102"/>
      <c r="UJ114" s="103"/>
      <c r="UO114" s="102"/>
      <c r="UP114" s="102"/>
      <c r="UQ114" s="103"/>
      <c r="UV114" s="102"/>
      <c r="UW114" s="102"/>
      <c r="UX114" s="103"/>
      <c r="VC114" s="102"/>
      <c r="VD114" s="102"/>
      <c r="VE114" s="103"/>
      <c r="VJ114" s="102"/>
      <c r="VK114" s="102"/>
      <c r="VL114" s="103"/>
      <c r="VQ114" s="102"/>
      <c r="VR114" s="102"/>
      <c r="VS114" s="103"/>
      <c r="VX114" s="102"/>
      <c r="VY114" s="102"/>
      <c r="VZ114" s="103"/>
      <c r="WE114" s="102"/>
      <c r="WF114" s="102"/>
      <c r="WG114" s="103"/>
      <c r="WL114" s="102"/>
      <c r="WM114" s="102"/>
      <c r="WN114" s="103"/>
      <c r="WS114" s="102"/>
      <c r="WT114" s="102"/>
      <c r="WU114" s="103"/>
      <c r="WZ114" s="102"/>
      <c r="XA114" s="102"/>
      <c r="XB114" s="103"/>
      <c r="XG114" s="102"/>
      <c r="XH114" s="102"/>
      <c r="XI114" s="103"/>
      <c r="XN114" s="102"/>
      <c r="XO114" s="102"/>
      <c r="XP114" s="103"/>
      <c r="XU114" s="102"/>
      <c r="XV114" s="102"/>
      <c r="XW114" s="103"/>
      <c r="YB114" s="102"/>
      <c r="YC114" s="102"/>
      <c r="YD114" s="103"/>
      <c r="YI114" s="102"/>
      <c r="YJ114" s="102"/>
      <c r="YK114" s="103"/>
      <c r="YP114" s="102"/>
      <c r="YQ114" s="102"/>
      <c r="YR114" s="103"/>
      <c r="YW114" s="102"/>
      <c r="YX114" s="102"/>
      <c r="YY114" s="103"/>
      <c r="ZD114" s="102"/>
      <c r="ZE114" s="102"/>
      <c r="ZF114" s="103"/>
      <c r="ZK114" s="102"/>
      <c r="ZL114" s="102"/>
      <c r="ZM114" s="103"/>
      <c r="ZR114" s="102"/>
      <c r="ZS114" s="102"/>
      <c r="ZT114" s="103"/>
      <c r="ZY114" s="102"/>
      <c r="ZZ114" s="102"/>
      <c r="AAA114" s="103"/>
      <c r="AAF114" s="102"/>
      <c r="AAG114" s="102"/>
      <c r="AAH114" s="103"/>
      <c r="AAM114" s="102"/>
      <c r="AAN114" s="102"/>
      <c r="AAO114" s="103"/>
      <c r="AAT114" s="102"/>
      <c r="AAU114" s="102"/>
      <c r="AAV114" s="103"/>
      <c r="ABA114" s="102"/>
      <c r="ABB114" s="102"/>
      <c r="ABC114" s="103"/>
      <c r="ABH114" s="102"/>
      <c r="ABI114" s="102"/>
      <c r="ABJ114" s="103"/>
      <c r="ABO114" s="102"/>
      <c r="ABP114" s="102"/>
      <c r="ABQ114" s="103"/>
      <c r="ABV114" s="102"/>
      <c r="ABW114" s="102"/>
      <c r="ABX114" s="103"/>
      <c r="ACC114" s="102"/>
      <c r="ACD114" s="102"/>
      <c r="ACE114" s="103"/>
      <c r="ACJ114" s="102"/>
      <c r="ACK114" s="102"/>
      <c r="ACL114" s="103"/>
      <c r="ACQ114" s="102"/>
      <c r="ACR114" s="102"/>
      <c r="ACS114" s="103"/>
      <c r="ACX114" s="102"/>
      <c r="ACY114" s="102"/>
      <c r="ACZ114" s="103"/>
      <c r="ADE114" s="102"/>
      <c r="ADF114" s="102"/>
      <c r="ADG114" s="103"/>
      <c r="ADL114" s="102"/>
      <c r="ADM114" s="102"/>
      <c r="ADN114" s="103"/>
      <c r="ADS114" s="102"/>
      <c r="ADT114" s="102"/>
      <c r="ADU114" s="103"/>
      <c r="ADZ114" s="102"/>
      <c r="AEA114" s="102"/>
      <c r="AEB114" s="103"/>
      <c r="AEG114" s="102"/>
      <c r="AEH114" s="102"/>
      <c r="AEI114" s="103"/>
      <c r="AEN114" s="102"/>
      <c r="AEO114" s="102"/>
      <c r="AEP114" s="103"/>
      <c r="AEU114" s="102"/>
      <c r="AEV114" s="102"/>
      <c r="AEW114" s="103"/>
      <c r="AFB114" s="102"/>
      <c r="AFC114" s="102"/>
      <c r="AFD114" s="103"/>
      <c r="AFI114" s="102"/>
      <c r="AFJ114" s="102"/>
      <c r="AFK114" s="103"/>
      <c r="AFP114" s="102"/>
      <c r="AFQ114" s="102"/>
      <c r="AFR114" s="103"/>
      <c r="AFW114" s="102"/>
      <c r="AFX114" s="102"/>
      <c r="AFY114" s="103"/>
      <c r="AGD114" s="102"/>
      <c r="AGE114" s="102"/>
      <c r="AGF114" s="103"/>
      <c r="AGK114" s="102"/>
      <c r="AGL114" s="102"/>
      <c r="AGM114" s="103"/>
      <c r="AGR114" s="102"/>
      <c r="AGS114" s="102"/>
      <c r="AGT114" s="103"/>
      <c r="AGY114" s="102"/>
      <c r="AGZ114" s="102"/>
      <c r="AHA114" s="103"/>
      <c r="AHF114" s="102"/>
      <c r="AHG114" s="102"/>
      <c r="AHH114" s="103"/>
      <c r="AHM114" s="102"/>
      <c r="AHN114" s="102"/>
      <c r="AHO114" s="103"/>
      <c r="AHT114" s="102"/>
      <c r="AHU114" s="102"/>
      <c r="AHV114" s="103"/>
      <c r="AIA114" s="102"/>
      <c r="AIB114" s="102"/>
      <c r="AIC114" s="103"/>
      <c r="AIH114" s="102"/>
      <c r="AII114" s="102"/>
      <c r="AIJ114" s="103"/>
      <c r="AIO114" s="102"/>
      <c r="AIP114" s="102"/>
      <c r="AIQ114" s="103"/>
      <c r="AIV114" s="102"/>
      <c r="AIW114" s="102"/>
      <c r="AIX114" s="103"/>
      <c r="AJC114" s="102"/>
      <c r="AJD114" s="102"/>
      <c r="AJE114" s="103"/>
      <c r="AJJ114" s="102"/>
      <c r="AJK114" s="102"/>
      <c r="AJL114" s="103"/>
      <c r="AJQ114" s="102"/>
      <c r="AJR114" s="102"/>
      <c r="AJS114" s="103"/>
      <c r="AJX114" s="102"/>
      <c r="AJY114" s="102"/>
      <c r="AJZ114" s="103"/>
      <c r="AKE114" s="102"/>
      <c r="AKF114" s="102"/>
      <c r="AKG114" s="103"/>
      <c r="AKL114" s="102"/>
      <c r="AKM114" s="102"/>
      <c r="AKN114" s="103"/>
      <c r="AKS114" s="102"/>
      <c r="AKT114" s="102"/>
      <c r="AKU114" s="103"/>
      <c r="AKZ114" s="102"/>
      <c r="ALA114" s="102"/>
      <c r="ALB114" s="103"/>
      <c r="ALG114" s="102"/>
      <c r="ALH114" s="102"/>
      <c r="ALI114" s="103"/>
      <c r="ALN114" s="102"/>
      <c r="ALO114" s="102"/>
      <c r="ALP114" s="103"/>
      <c r="ALU114" s="102"/>
      <c r="ALV114" s="102"/>
      <c r="ALW114" s="103"/>
      <c r="AMB114" s="102"/>
      <c r="AMC114" s="102"/>
      <c r="AMD114" s="103"/>
      <c r="AMI114" s="102"/>
      <c r="AMJ114" s="102"/>
      <c r="AMK114" s="103"/>
      <c r="AMP114" s="102"/>
      <c r="AMQ114" s="102"/>
      <c r="AMR114" s="103"/>
      <c r="AMW114" s="102"/>
      <c r="AMX114" s="102"/>
      <c r="AMY114" s="103"/>
      <c r="AND114" s="102"/>
      <c r="ANE114" s="102"/>
      <c r="ANF114" s="103"/>
      <c r="ANK114" s="102"/>
      <c r="ANL114" s="102"/>
      <c r="ANM114" s="103"/>
      <c r="ANR114" s="102"/>
      <c r="ANS114" s="102"/>
      <c r="ANT114" s="103"/>
      <c r="ANY114" s="102"/>
      <c r="ANZ114" s="102"/>
      <c r="AOA114" s="103"/>
      <c r="AOF114" s="102"/>
      <c r="AOG114" s="102"/>
      <c r="AOH114" s="103"/>
      <c r="AOM114" s="102"/>
      <c r="AON114" s="102"/>
      <c r="AOO114" s="103"/>
      <c r="AOT114" s="102"/>
      <c r="AOU114" s="102"/>
      <c r="AOV114" s="103"/>
      <c r="APA114" s="102"/>
      <c r="APB114" s="102"/>
      <c r="APC114" s="103"/>
      <c r="APH114" s="102"/>
      <c r="API114" s="102"/>
      <c r="APJ114" s="103"/>
      <c r="APO114" s="102"/>
      <c r="APP114" s="102"/>
      <c r="APQ114" s="103"/>
      <c r="APV114" s="102"/>
      <c r="APW114" s="102"/>
      <c r="APX114" s="103"/>
      <c r="AQC114" s="102"/>
      <c r="AQD114" s="102"/>
      <c r="AQE114" s="103"/>
      <c r="AQJ114" s="102"/>
      <c r="AQK114" s="102"/>
      <c r="AQL114" s="103"/>
      <c r="AQQ114" s="102"/>
      <c r="AQR114" s="102"/>
      <c r="AQS114" s="103"/>
      <c r="AQX114" s="102"/>
      <c r="AQY114" s="102"/>
      <c r="AQZ114" s="103"/>
      <c r="ARE114" s="102"/>
      <c r="ARF114" s="102"/>
      <c r="ARG114" s="103"/>
      <c r="ARL114" s="102"/>
      <c r="ARM114" s="102"/>
      <c r="ARN114" s="103"/>
      <c r="ARS114" s="102"/>
      <c r="ART114" s="102"/>
      <c r="ARU114" s="103"/>
      <c r="ARZ114" s="102"/>
      <c r="ASA114" s="102"/>
      <c r="ASB114" s="103"/>
      <c r="ASG114" s="102"/>
      <c r="ASH114" s="102"/>
      <c r="ASI114" s="103"/>
      <c r="ASN114" s="102"/>
      <c r="ASO114" s="102"/>
      <c r="ASP114" s="103"/>
      <c r="ASU114" s="102"/>
      <c r="ASV114" s="102"/>
      <c r="ASW114" s="103"/>
      <c r="ATB114" s="102"/>
      <c r="ATC114" s="102"/>
      <c r="ATD114" s="103"/>
      <c r="ATI114" s="102"/>
      <c r="ATJ114" s="102"/>
      <c r="ATK114" s="103"/>
      <c r="ATP114" s="102"/>
      <c r="ATQ114" s="102"/>
      <c r="ATR114" s="103"/>
      <c r="ATW114" s="102"/>
      <c r="ATX114" s="102"/>
      <c r="ATY114" s="103"/>
      <c r="AUD114" s="102"/>
      <c r="AUE114" s="102"/>
      <c r="AUF114" s="103"/>
      <c r="AUK114" s="102"/>
      <c r="AUL114" s="102"/>
      <c r="AUM114" s="103"/>
      <c r="AUR114" s="102"/>
      <c r="AUS114" s="102"/>
      <c r="AUT114" s="103"/>
      <c r="AUY114" s="102"/>
      <c r="AUZ114" s="102"/>
      <c r="AVA114" s="103"/>
      <c r="AVF114" s="102"/>
      <c r="AVG114" s="102"/>
      <c r="AVH114" s="103"/>
      <c r="AVM114" s="102"/>
      <c r="AVN114" s="102"/>
      <c r="AVO114" s="103"/>
      <c r="AVT114" s="102"/>
      <c r="AVU114" s="102"/>
      <c r="AVV114" s="103"/>
      <c r="AWA114" s="102"/>
      <c r="AWB114" s="102"/>
      <c r="AWC114" s="103"/>
      <c r="AWH114" s="102"/>
      <c r="AWI114" s="102"/>
      <c r="AWJ114" s="103"/>
      <c r="AWO114" s="102"/>
      <c r="AWP114" s="102"/>
      <c r="AWQ114" s="103"/>
      <c r="AWV114" s="102"/>
      <c r="AWW114" s="102"/>
      <c r="AWX114" s="103"/>
      <c r="AXC114" s="102"/>
      <c r="AXD114" s="102"/>
      <c r="AXE114" s="103"/>
      <c r="AXJ114" s="102"/>
      <c r="AXK114" s="102"/>
      <c r="AXL114" s="103"/>
      <c r="AXQ114" s="102"/>
      <c r="AXR114" s="102"/>
      <c r="AXS114" s="103"/>
      <c r="AXX114" s="102"/>
      <c r="AXY114" s="102"/>
      <c r="AXZ114" s="103"/>
      <c r="AYE114" s="102"/>
      <c r="AYF114" s="102"/>
      <c r="AYG114" s="103"/>
      <c r="AYL114" s="102"/>
      <c r="AYM114" s="102"/>
      <c r="AYN114" s="103"/>
      <c r="AYS114" s="102"/>
      <c r="AYT114" s="102"/>
      <c r="AYU114" s="103"/>
      <c r="AYZ114" s="102"/>
      <c r="AZA114" s="102"/>
      <c r="AZB114" s="103"/>
      <c r="AZG114" s="102"/>
      <c r="AZH114" s="102"/>
      <c r="AZI114" s="103"/>
      <c r="AZN114" s="102"/>
      <c r="AZO114" s="102"/>
      <c r="AZP114" s="103"/>
      <c r="AZU114" s="102"/>
      <c r="AZV114" s="102"/>
      <c r="AZW114" s="103"/>
      <c r="BAB114" s="102"/>
      <c r="BAC114" s="102"/>
      <c r="BAD114" s="103"/>
      <c r="BAI114" s="102"/>
      <c r="BAJ114" s="102"/>
      <c r="BAK114" s="103"/>
      <c r="BAP114" s="102"/>
      <c r="BAQ114" s="102"/>
      <c r="BAR114" s="103"/>
      <c r="BAW114" s="102"/>
      <c r="BAX114" s="102"/>
      <c r="BAY114" s="103"/>
      <c r="BBD114" s="102"/>
      <c r="BBE114" s="102"/>
      <c r="BBF114" s="103"/>
      <c r="BBK114" s="102"/>
      <c r="BBL114" s="102"/>
      <c r="BBM114" s="103"/>
      <c r="BBR114" s="102"/>
      <c r="BBS114" s="102"/>
      <c r="BBT114" s="103"/>
      <c r="BBY114" s="102"/>
      <c r="BBZ114" s="102"/>
      <c r="BCA114" s="103"/>
      <c r="BCF114" s="102"/>
      <c r="BCG114" s="102"/>
      <c r="BCH114" s="103"/>
      <c r="BCM114" s="102"/>
      <c r="BCN114" s="102"/>
      <c r="BCO114" s="103"/>
      <c r="BCT114" s="102"/>
      <c r="BCU114" s="102"/>
      <c r="BCV114" s="103"/>
      <c r="BDA114" s="102"/>
      <c r="BDB114" s="102"/>
      <c r="BDC114" s="103"/>
      <c r="BDH114" s="102"/>
      <c r="BDI114" s="102"/>
      <c r="BDJ114" s="103"/>
      <c r="BDO114" s="102"/>
      <c r="BDP114" s="102"/>
      <c r="BDQ114" s="103"/>
      <c r="BDV114" s="102"/>
      <c r="BDW114" s="102"/>
      <c r="BDX114" s="103"/>
      <c r="BEC114" s="102"/>
      <c r="BED114" s="102"/>
      <c r="BEE114" s="103"/>
      <c r="BEJ114" s="102"/>
      <c r="BEK114" s="102"/>
      <c r="BEL114" s="103"/>
      <c r="BEQ114" s="102"/>
      <c r="BER114" s="102"/>
      <c r="BES114" s="103"/>
      <c r="BEX114" s="102"/>
      <c r="BEY114" s="102"/>
      <c r="BEZ114" s="103"/>
      <c r="BFE114" s="102"/>
      <c r="BFF114" s="102"/>
      <c r="BFG114" s="103"/>
      <c r="BFL114" s="102"/>
      <c r="BFM114" s="102"/>
      <c r="BFN114" s="103"/>
      <c r="BFS114" s="102"/>
      <c r="BFT114" s="102"/>
      <c r="BFU114" s="103"/>
      <c r="BFZ114" s="102"/>
      <c r="BGA114" s="102"/>
      <c r="BGB114" s="103"/>
      <c r="BGG114" s="102"/>
      <c r="BGH114" s="102"/>
      <c r="BGI114" s="103"/>
      <c r="BGN114" s="102"/>
      <c r="BGO114" s="102"/>
      <c r="BGP114" s="103"/>
      <c r="BGU114" s="102"/>
      <c r="BGV114" s="102"/>
      <c r="BGW114" s="103"/>
      <c r="BHB114" s="102"/>
      <c r="BHC114" s="102"/>
      <c r="BHD114" s="103"/>
      <c r="BHI114" s="102"/>
      <c r="BHJ114" s="102"/>
      <c r="BHK114" s="103"/>
      <c r="BHP114" s="102"/>
      <c r="BHQ114" s="102"/>
      <c r="BHR114" s="103"/>
      <c r="BHW114" s="102"/>
      <c r="BHX114" s="102"/>
      <c r="BHY114" s="103"/>
      <c r="BID114" s="102"/>
      <c r="BIE114" s="102"/>
      <c r="BIF114" s="103"/>
      <c r="BIK114" s="102"/>
      <c r="BIL114" s="102"/>
      <c r="BIM114" s="103"/>
      <c r="BIR114" s="102"/>
      <c r="BIS114" s="102"/>
      <c r="BIT114" s="103"/>
      <c r="BIY114" s="102"/>
      <c r="BIZ114" s="102"/>
      <c r="BJA114" s="103"/>
      <c r="BJF114" s="102"/>
      <c r="BJG114" s="102"/>
      <c r="BJH114" s="103"/>
      <c r="BJM114" s="102"/>
      <c r="BJN114" s="102"/>
      <c r="BJO114" s="103"/>
      <c r="BJT114" s="102"/>
      <c r="BJU114" s="102"/>
      <c r="BJV114" s="103"/>
      <c r="BKA114" s="102"/>
      <c r="BKB114" s="102"/>
      <c r="BKC114" s="103"/>
      <c r="BKH114" s="102"/>
      <c r="BKI114" s="102"/>
      <c r="BKJ114" s="103"/>
      <c r="BKO114" s="102"/>
      <c r="BKP114" s="102"/>
      <c r="BKQ114" s="103"/>
      <c r="BKV114" s="102"/>
      <c r="BKW114" s="102"/>
      <c r="BKX114" s="103"/>
      <c r="BLC114" s="102"/>
      <c r="BLD114" s="102"/>
      <c r="BLE114" s="103"/>
      <c r="BLJ114" s="102"/>
      <c r="BLK114" s="102"/>
      <c r="BLL114" s="103"/>
      <c r="BLQ114" s="102"/>
      <c r="BLR114" s="102"/>
      <c r="BLS114" s="103"/>
      <c r="BLX114" s="102"/>
      <c r="BLY114" s="102"/>
      <c r="BLZ114" s="103"/>
      <c r="BME114" s="102"/>
      <c r="BMF114" s="102"/>
      <c r="BMG114" s="103"/>
      <c r="BML114" s="102"/>
      <c r="BMM114" s="102"/>
      <c r="BMN114" s="103"/>
      <c r="BMS114" s="102"/>
      <c r="BMT114" s="102"/>
      <c r="BMU114" s="103"/>
      <c r="BMZ114" s="102"/>
      <c r="BNA114" s="102"/>
      <c r="BNB114" s="103"/>
      <c r="BNG114" s="102"/>
      <c r="BNH114" s="102"/>
      <c r="BNI114" s="103"/>
      <c r="BNN114" s="102"/>
      <c r="BNO114" s="102"/>
      <c r="BNP114" s="103"/>
      <c r="BNU114" s="102"/>
      <c r="BNV114" s="102"/>
      <c r="BNW114" s="103"/>
      <c r="BOB114" s="102"/>
      <c r="BOC114" s="102"/>
      <c r="BOD114" s="103"/>
      <c r="BOI114" s="102"/>
      <c r="BOJ114" s="102"/>
      <c r="BOK114" s="103"/>
      <c r="BOP114" s="102"/>
      <c r="BOQ114" s="102"/>
      <c r="BOR114" s="103"/>
      <c r="BOW114" s="102"/>
      <c r="BOX114" s="102"/>
      <c r="BOY114" s="103"/>
      <c r="BPD114" s="102"/>
      <c r="BPE114" s="102"/>
      <c r="BPF114" s="103"/>
      <c r="BPK114" s="102"/>
      <c r="BPL114" s="102"/>
      <c r="BPM114" s="103"/>
      <c r="BPR114" s="102"/>
      <c r="BPS114" s="102"/>
      <c r="BPT114" s="103"/>
      <c r="BPY114" s="102"/>
      <c r="BPZ114" s="102"/>
      <c r="BQA114" s="103"/>
      <c r="BQF114" s="102"/>
      <c r="BQG114" s="102"/>
      <c r="BQH114" s="103"/>
      <c r="BQM114" s="102"/>
      <c r="BQN114" s="102"/>
      <c r="BQO114" s="103"/>
      <c r="BQT114" s="102"/>
      <c r="BQU114" s="102"/>
      <c r="BQV114" s="103"/>
      <c r="BRA114" s="102"/>
      <c r="BRB114" s="102"/>
      <c r="BRC114" s="103"/>
      <c r="BRH114" s="102"/>
      <c r="BRI114" s="102"/>
      <c r="BRJ114" s="103"/>
      <c r="BRO114" s="102"/>
      <c r="BRP114" s="102"/>
      <c r="BRQ114" s="103"/>
      <c r="BRV114" s="102"/>
      <c r="BRW114" s="102"/>
      <c r="BRX114" s="103"/>
      <c r="BSC114" s="102"/>
      <c r="BSD114" s="102"/>
      <c r="BSE114" s="103"/>
      <c r="BSJ114" s="102"/>
      <c r="BSK114" s="102"/>
      <c r="BSL114" s="103"/>
      <c r="BSQ114" s="102"/>
      <c r="BSR114" s="102"/>
      <c r="BSS114" s="103"/>
      <c r="BSX114" s="102"/>
      <c r="BSY114" s="102"/>
      <c r="BSZ114" s="103"/>
      <c r="BTE114" s="102"/>
      <c r="BTF114" s="102"/>
      <c r="BTG114" s="103"/>
      <c r="BTL114" s="102"/>
      <c r="BTM114" s="102"/>
      <c r="BTN114" s="103"/>
      <c r="BTS114" s="102"/>
      <c r="BTT114" s="102"/>
      <c r="BTU114" s="103"/>
      <c r="BTZ114" s="102"/>
      <c r="BUA114" s="102"/>
      <c r="BUB114" s="103"/>
      <c r="BUG114" s="102"/>
      <c r="BUH114" s="102"/>
      <c r="BUI114" s="103"/>
      <c r="BUN114" s="102"/>
      <c r="BUO114" s="102"/>
      <c r="BUP114" s="103"/>
      <c r="BUU114" s="102"/>
      <c r="BUV114" s="102"/>
      <c r="BUW114" s="103"/>
      <c r="BVB114" s="102"/>
      <c r="BVC114" s="102"/>
      <c r="BVD114" s="103"/>
      <c r="BVI114" s="102"/>
      <c r="BVJ114" s="102"/>
      <c r="BVK114" s="103"/>
      <c r="BVP114" s="102"/>
      <c r="BVQ114" s="102"/>
      <c r="BVR114" s="103"/>
      <c r="BVW114" s="102"/>
      <c r="BVX114" s="102"/>
      <c r="BVY114" s="103"/>
      <c r="BWD114" s="102"/>
      <c r="BWE114" s="102"/>
      <c r="BWF114" s="103"/>
      <c r="BWK114" s="102"/>
      <c r="BWL114" s="102"/>
      <c r="BWM114" s="103"/>
      <c r="BWR114" s="102"/>
      <c r="BWS114" s="102"/>
      <c r="BWT114" s="103"/>
      <c r="BWY114" s="102"/>
      <c r="BWZ114" s="102"/>
      <c r="BXA114" s="103"/>
      <c r="BXF114" s="102"/>
      <c r="BXG114" s="102"/>
      <c r="BXH114" s="103"/>
      <c r="BXM114" s="102"/>
      <c r="BXN114" s="102"/>
      <c r="BXO114" s="103"/>
      <c r="BXT114" s="102"/>
      <c r="BXU114" s="102"/>
      <c r="BXV114" s="103"/>
      <c r="BYA114" s="102"/>
      <c r="BYB114" s="102"/>
      <c r="BYC114" s="103"/>
      <c r="BYH114" s="102"/>
      <c r="BYI114" s="102"/>
      <c r="BYJ114" s="103"/>
      <c r="BYO114" s="102"/>
      <c r="BYP114" s="102"/>
      <c r="BYQ114" s="103"/>
      <c r="BYV114" s="102"/>
      <c r="BYW114" s="102"/>
      <c r="BYX114" s="103"/>
      <c r="BZC114" s="102"/>
      <c r="BZD114" s="102"/>
      <c r="BZE114" s="103"/>
      <c r="BZJ114" s="102"/>
      <c r="BZK114" s="102"/>
      <c r="BZL114" s="103"/>
      <c r="BZQ114" s="102"/>
      <c r="BZR114" s="102"/>
      <c r="BZS114" s="103"/>
      <c r="BZX114" s="102"/>
      <c r="BZY114" s="102"/>
      <c r="BZZ114" s="103"/>
      <c r="CAE114" s="102"/>
      <c r="CAF114" s="102"/>
      <c r="CAG114" s="103"/>
      <c r="CAL114" s="102"/>
      <c r="CAM114" s="102"/>
      <c r="CAN114" s="103"/>
      <c r="CAS114" s="102"/>
      <c r="CAT114" s="102"/>
      <c r="CAU114" s="103"/>
      <c r="CAZ114" s="102"/>
      <c r="CBA114" s="102"/>
      <c r="CBB114" s="103"/>
      <c r="CBG114" s="102"/>
      <c r="CBH114" s="102"/>
      <c r="CBI114" s="103"/>
      <c r="CBN114" s="102"/>
      <c r="CBO114" s="102"/>
      <c r="CBP114" s="103"/>
      <c r="CBU114" s="102"/>
      <c r="CBV114" s="102"/>
      <c r="CBW114" s="103"/>
      <c r="CCB114" s="102"/>
      <c r="CCC114" s="102"/>
      <c r="CCD114" s="103"/>
      <c r="CCI114" s="102"/>
      <c r="CCJ114" s="102"/>
      <c r="CCK114" s="103"/>
      <c r="CCP114" s="102"/>
      <c r="CCQ114" s="102"/>
      <c r="CCR114" s="103"/>
      <c r="CCW114" s="102"/>
      <c r="CCX114" s="102"/>
      <c r="CCY114" s="103"/>
      <c r="CDD114" s="102"/>
      <c r="CDE114" s="102"/>
      <c r="CDF114" s="103"/>
      <c r="CDK114" s="102"/>
      <c r="CDL114" s="102"/>
      <c r="CDM114" s="103"/>
      <c r="CDR114" s="102"/>
      <c r="CDS114" s="102"/>
      <c r="CDT114" s="103"/>
      <c r="CDY114" s="102"/>
      <c r="CDZ114" s="102"/>
      <c r="CEA114" s="103"/>
      <c r="CEF114" s="102"/>
      <c r="CEG114" s="102"/>
      <c r="CEH114" s="103"/>
      <c r="CEM114" s="102"/>
      <c r="CEN114" s="102"/>
      <c r="CEO114" s="103"/>
      <c r="CET114" s="102"/>
      <c r="CEU114" s="102"/>
      <c r="CEV114" s="103"/>
      <c r="CFA114" s="102"/>
      <c r="CFB114" s="102"/>
      <c r="CFC114" s="103"/>
      <c r="CFH114" s="102"/>
      <c r="CFI114" s="102"/>
      <c r="CFJ114" s="103"/>
      <c r="CFO114" s="102"/>
      <c r="CFP114" s="102"/>
      <c r="CFQ114" s="103"/>
      <c r="CFV114" s="102"/>
      <c r="CFW114" s="102"/>
      <c r="CFX114" s="103"/>
      <c r="CGC114" s="102"/>
      <c r="CGD114" s="102"/>
      <c r="CGE114" s="103"/>
      <c r="CGJ114" s="102"/>
      <c r="CGK114" s="102"/>
      <c r="CGL114" s="103"/>
      <c r="CGQ114" s="102"/>
      <c r="CGR114" s="102"/>
      <c r="CGS114" s="103"/>
      <c r="CGX114" s="102"/>
      <c r="CGY114" s="102"/>
      <c r="CGZ114" s="103"/>
      <c r="CHE114" s="102"/>
      <c r="CHF114" s="102"/>
      <c r="CHG114" s="103"/>
      <c r="CHL114" s="102"/>
      <c r="CHM114" s="102"/>
      <c r="CHN114" s="103"/>
      <c r="CHS114" s="102"/>
      <c r="CHT114" s="102"/>
      <c r="CHU114" s="103"/>
      <c r="CHZ114" s="102"/>
      <c r="CIA114" s="102"/>
      <c r="CIB114" s="103"/>
      <c r="CIG114" s="102"/>
      <c r="CIH114" s="102"/>
      <c r="CII114" s="103"/>
      <c r="CIN114" s="102"/>
      <c r="CIO114" s="102"/>
      <c r="CIP114" s="103"/>
      <c r="CIU114" s="102"/>
      <c r="CIV114" s="102"/>
      <c r="CIW114" s="103"/>
      <c r="CJB114" s="102"/>
      <c r="CJC114" s="102"/>
      <c r="CJD114" s="103"/>
      <c r="CJI114" s="102"/>
      <c r="CJJ114" s="102"/>
      <c r="CJK114" s="103"/>
      <c r="CJP114" s="102"/>
      <c r="CJQ114" s="102"/>
      <c r="CJR114" s="103"/>
      <c r="CJW114" s="102"/>
      <c r="CJX114" s="102"/>
      <c r="CJY114" s="103"/>
      <c r="CKD114" s="102"/>
      <c r="CKE114" s="102"/>
      <c r="CKF114" s="103"/>
      <c r="CKK114" s="102"/>
      <c r="CKL114" s="102"/>
      <c r="CKM114" s="103"/>
      <c r="CKR114" s="102"/>
      <c r="CKS114" s="102"/>
      <c r="CKT114" s="103"/>
      <c r="CKY114" s="102"/>
      <c r="CKZ114" s="102"/>
      <c r="CLA114" s="103"/>
      <c r="CLF114" s="102"/>
      <c r="CLG114" s="102"/>
      <c r="CLH114" s="103"/>
      <c r="CLM114" s="102"/>
      <c r="CLN114" s="102"/>
      <c r="CLO114" s="103"/>
      <c r="CLT114" s="102"/>
      <c r="CLU114" s="102"/>
      <c r="CLV114" s="103"/>
      <c r="CMA114" s="102"/>
      <c r="CMB114" s="102"/>
      <c r="CMC114" s="103"/>
      <c r="CMH114" s="102"/>
      <c r="CMI114" s="102"/>
      <c r="CMJ114" s="103"/>
      <c r="CMO114" s="102"/>
      <c r="CMP114" s="102"/>
      <c r="CMQ114" s="103"/>
      <c r="CMV114" s="102"/>
      <c r="CMW114" s="102"/>
      <c r="CMX114" s="103"/>
      <c r="CNC114" s="102"/>
      <c r="CND114" s="102"/>
      <c r="CNE114" s="103"/>
      <c r="CNJ114" s="102"/>
      <c r="CNK114" s="102"/>
      <c r="CNL114" s="103"/>
      <c r="CNQ114" s="102"/>
      <c r="CNR114" s="102"/>
      <c r="CNS114" s="103"/>
      <c r="CNX114" s="102"/>
      <c r="CNY114" s="102"/>
      <c r="CNZ114" s="103"/>
      <c r="COE114" s="102"/>
      <c r="COF114" s="102"/>
      <c r="COG114" s="103"/>
      <c r="COL114" s="102"/>
      <c r="COM114" s="102"/>
      <c r="CON114" s="103"/>
      <c r="COS114" s="102"/>
      <c r="COT114" s="102"/>
      <c r="COU114" s="103"/>
      <c r="COZ114" s="102"/>
      <c r="CPA114" s="102"/>
      <c r="CPB114" s="103"/>
      <c r="CPG114" s="102"/>
      <c r="CPH114" s="102"/>
      <c r="CPI114" s="103"/>
      <c r="CPN114" s="102"/>
      <c r="CPO114" s="102"/>
      <c r="CPP114" s="103"/>
      <c r="CPU114" s="102"/>
      <c r="CPV114" s="102"/>
      <c r="CPW114" s="103"/>
      <c r="CQB114" s="102"/>
      <c r="CQC114" s="102"/>
      <c r="CQD114" s="103"/>
      <c r="CQI114" s="102"/>
      <c r="CQJ114" s="102"/>
      <c r="CQK114" s="103"/>
      <c r="CQP114" s="102"/>
      <c r="CQQ114" s="102"/>
      <c r="CQR114" s="103"/>
      <c r="CQW114" s="102"/>
      <c r="CQX114" s="102"/>
      <c r="CQY114" s="103"/>
      <c r="CRD114" s="102"/>
      <c r="CRE114" s="102"/>
      <c r="CRF114" s="103"/>
      <c r="CRK114" s="102"/>
      <c r="CRL114" s="102"/>
      <c r="CRM114" s="103"/>
      <c r="CRR114" s="102"/>
      <c r="CRS114" s="102"/>
      <c r="CRT114" s="103"/>
      <c r="CRY114" s="102"/>
      <c r="CRZ114" s="102"/>
      <c r="CSA114" s="103"/>
      <c r="CSF114" s="102"/>
      <c r="CSG114" s="102"/>
      <c r="CSH114" s="103"/>
      <c r="CSM114" s="102"/>
      <c r="CSN114" s="102"/>
      <c r="CSO114" s="103"/>
      <c r="CST114" s="102"/>
      <c r="CSU114" s="102"/>
      <c r="CSV114" s="103"/>
      <c r="CTA114" s="102"/>
      <c r="CTB114" s="102"/>
      <c r="CTC114" s="103"/>
      <c r="CTH114" s="102"/>
      <c r="CTI114" s="102"/>
      <c r="CTJ114" s="103"/>
      <c r="CTO114" s="102"/>
      <c r="CTP114" s="102"/>
      <c r="CTQ114" s="103"/>
      <c r="CTV114" s="102"/>
      <c r="CTW114" s="102"/>
      <c r="CTX114" s="103"/>
      <c r="CUC114" s="102"/>
      <c r="CUD114" s="102"/>
      <c r="CUE114" s="103"/>
      <c r="CUJ114" s="102"/>
      <c r="CUK114" s="102"/>
      <c r="CUL114" s="103"/>
      <c r="CUQ114" s="102"/>
      <c r="CUR114" s="102"/>
      <c r="CUS114" s="103"/>
      <c r="CUX114" s="102"/>
      <c r="CUY114" s="102"/>
      <c r="CUZ114" s="103"/>
      <c r="CVE114" s="102"/>
      <c r="CVF114" s="102"/>
      <c r="CVG114" s="103"/>
      <c r="CVL114" s="102"/>
      <c r="CVM114" s="102"/>
      <c r="CVN114" s="103"/>
      <c r="CVS114" s="102"/>
      <c r="CVT114" s="102"/>
      <c r="CVU114" s="103"/>
      <c r="CVZ114" s="102"/>
      <c r="CWA114" s="102"/>
      <c r="CWB114" s="103"/>
      <c r="CWG114" s="102"/>
      <c r="CWH114" s="102"/>
      <c r="CWI114" s="103"/>
      <c r="CWN114" s="102"/>
      <c r="CWO114" s="102"/>
      <c r="CWP114" s="103"/>
      <c r="CWU114" s="102"/>
      <c r="CWV114" s="102"/>
      <c r="CWW114" s="103"/>
      <c r="CXB114" s="102"/>
      <c r="CXC114" s="102"/>
      <c r="CXD114" s="103"/>
      <c r="CXI114" s="102"/>
      <c r="CXJ114" s="102"/>
      <c r="CXK114" s="103"/>
      <c r="CXP114" s="102"/>
      <c r="CXQ114" s="102"/>
      <c r="CXR114" s="103"/>
      <c r="CXW114" s="102"/>
      <c r="CXX114" s="102"/>
      <c r="CXY114" s="103"/>
      <c r="CYD114" s="102"/>
      <c r="CYE114" s="102"/>
      <c r="CYF114" s="103"/>
      <c r="CYK114" s="102"/>
      <c r="CYL114" s="102"/>
      <c r="CYM114" s="103"/>
      <c r="CYR114" s="102"/>
      <c r="CYS114" s="102"/>
      <c r="CYT114" s="103"/>
      <c r="CYY114" s="102"/>
      <c r="CYZ114" s="102"/>
      <c r="CZA114" s="103"/>
      <c r="CZF114" s="102"/>
      <c r="CZG114" s="102"/>
      <c r="CZH114" s="103"/>
      <c r="CZM114" s="102"/>
      <c r="CZN114" s="102"/>
      <c r="CZO114" s="103"/>
      <c r="CZT114" s="102"/>
      <c r="CZU114" s="102"/>
      <c r="CZV114" s="103"/>
      <c r="DAA114" s="102"/>
      <c r="DAB114" s="102"/>
      <c r="DAC114" s="103"/>
      <c r="DAH114" s="102"/>
      <c r="DAI114" s="102"/>
      <c r="DAJ114" s="103"/>
      <c r="DAO114" s="102"/>
      <c r="DAP114" s="102"/>
      <c r="DAQ114" s="103"/>
      <c r="DAV114" s="102"/>
      <c r="DAW114" s="102"/>
      <c r="DAX114" s="103"/>
      <c r="DBC114" s="102"/>
      <c r="DBD114" s="102"/>
      <c r="DBE114" s="103"/>
      <c r="DBJ114" s="102"/>
      <c r="DBK114" s="102"/>
      <c r="DBL114" s="103"/>
      <c r="DBQ114" s="102"/>
      <c r="DBR114" s="102"/>
      <c r="DBS114" s="103"/>
      <c r="DBX114" s="102"/>
      <c r="DBY114" s="102"/>
      <c r="DBZ114" s="103"/>
      <c r="DCE114" s="102"/>
      <c r="DCF114" s="102"/>
      <c r="DCG114" s="103"/>
      <c r="DCL114" s="102"/>
      <c r="DCM114" s="102"/>
      <c r="DCN114" s="103"/>
      <c r="DCS114" s="102"/>
      <c r="DCT114" s="102"/>
      <c r="DCU114" s="103"/>
      <c r="DCZ114" s="102"/>
      <c r="DDA114" s="102"/>
      <c r="DDB114" s="103"/>
      <c r="DDG114" s="102"/>
      <c r="DDH114" s="102"/>
      <c r="DDI114" s="103"/>
      <c r="DDN114" s="102"/>
      <c r="DDO114" s="102"/>
      <c r="DDP114" s="103"/>
      <c r="DDU114" s="102"/>
      <c r="DDV114" s="102"/>
      <c r="DDW114" s="103"/>
      <c r="DEB114" s="102"/>
      <c r="DEC114" s="102"/>
      <c r="DED114" s="103"/>
      <c r="DEI114" s="102"/>
      <c r="DEJ114" s="102"/>
      <c r="DEK114" s="103"/>
      <c r="DEP114" s="102"/>
      <c r="DEQ114" s="102"/>
      <c r="DER114" s="103"/>
      <c r="DEW114" s="102"/>
      <c r="DEX114" s="102"/>
      <c r="DEY114" s="103"/>
      <c r="DFD114" s="102"/>
      <c r="DFE114" s="102"/>
      <c r="DFF114" s="103"/>
      <c r="DFK114" s="102"/>
      <c r="DFL114" s="102"/>
      <c r="DFM114" s="103"/>
      <c r="DFR114" s="102"/>
      <c r="DFS114" s="102"/>
      <c r="DFT114" s="103"/>
      <c r="DFY114" s="102"/>
      <c r="DFZ114" s="102"/>
      <c r="DGA114" s="103"/>
      <c r="DGF114" s="102"/>
      <c r="DGG114" s="102"/>
      <c r="DGH114" s="103"/>
      <c r="DGM114" s="102"/>
      <c r="DGN114" s="102"/>
      <c r="DGO114" s="103"/>
      <c r="DGT114" s="102"/>
      <c r="DGU114" s="102"/>
      <c r="DGV114" s="103"/>
      <c r="DHA114" s="102"/>
      <c r="DHB114" s="102"/>
      <c r="DHC114" s="103"/>
      <c r="DHH114" s="102"/>
      <c r="DHI114" s="102"/>
      <c r="DHJ114" s="103"/>
      <c r="DHO114" s="102"/>
      <c r="DHP114" s="102"/>
      <c r="DHQ114" s="103"/>
      <c r="DHV114" s="102"/>
      <c r="DHW114" s="102"/>
      <c r="DHX114" s="103"/>
      <c r="DIC114" s="102"/>
      <c r="DID114" s="102"/>
      <c r="DIE114" s="103"/>
      <c r="DIJ114" s="102"/>
      <c r="DIK114" s="102"/>
      <c r="DIL114" s="103"/>
      <c r="DIQ114" s="102"/>
      <c r="DIR114" s="102"/>
      <c r="DIS114" s="103"/>
      <c r="DIX114" s="102"/>
      <c r="DIY114" s="102"/>
      <c r="DIZ114" s="103"/>
      <c r="DJE114" s="102"/>
      <c r="DJF114" s="102"/>
      <c r="DJG114" s="103"/>
      <c r="DJL114" s="102"/>
      <c r="DJM114" s="102"/>
      <c r="DJN114" s="103"/>
      <c r="DJS114" s="102"/>
      <c r="DJT114" s="102"/>
      <c r="DJU114" s="103"/>
      <c r="DJZ114" s="102"/>
      <c r="DKA114" s="102"/>
      <c r="DKB114" s="103"/>
      <c r="DKG114" s="102"/>
      <c r="DKH114" s="102"/>
      <c r="DKI114" s="103"/>
      <c r="DKN114" s="102"/>
      <c r="DKO114" s="102"/>
      <c r="DKP114" s="103"/>
      <c r="DKU114" s="102"/>
      <c r="DKV114" s="102"/>
      <c r="DKW114" s="103"/>
      <c r="DLB114" s="102"/>
      <c r="DLC114" s="102"/>
      <c r="DLD114" s="103"/>
      <c r="DLI114" s="102"/>
      <c r="DLJ114" s="102"/>
      <c r="DLK114" s="103"/>
      <c r="DLP114" s="102"/>
      <c r="DLQ114" s="102"/>
      <c r="DLR114" s="103"/>
      <c r="DLW114" s="102"/>
      <c r="DLX114" s="102"/>
      <c r="DLY114" s="103"/>
      <c r="DMD114" s="102"/>
      <c r="DME114" s="102"/>
      <c r="DMF114" s="103"/>
      <c r="DMK114" s="102"/>
      <c r="DML114" s="102"/>
      <c r="DMM114" s="103"/>
      <c r="DMR114" s="102"/>
      <c r="DMS114" s="102"/>
      <c r="DMT114" s="103"/>
      <c r="DMY114" s="102"/>
      <c r="DMZ114" s="102"/>
      <c r="DNA114" s="103"/>
      <c r="DNF114" s="102"/>
      <c r="DNG114" s="102"/>
      <c r="DNH114" s="103"/>
      <c r="DNM114" s="102"/>
      <c r="DNN114" s="102"/>
      <c r="DNO114" s="103"/>
      <c r="DNT114" s="102"/>
      <c r="DNU114" s="102"/>
      <c r="DNV114" s="103"/>
      <c r="DOA114" s="102"/>
      <c r="DOB114" s="102"/>
      <c r="DOC114" s="103"/>
      <c r="DOH114" s="102"/>
      <c r="DOI114" s="102"/>
      <c r="DOJ114" s="103"/>
      <c r="DOO114" s="102"/>
      <c r="DOP114" s="102"/>
      <c r="DOQ114" s="103"/>
      <c r="DOV114" s="102"/>
      <c r="DOW114" s="102"/>
      <c r="DOX114" s="103"/>
      <c r="DPC114" s="102"/>
      <c r="DPD114" s="102"/>
      <c r="DPE114" s="103"/>
      <c r="DPJ114" s="102"/>
      <c r="DPK114" s="102"/>
      <c r="DPL114" s="103"/>
      <c r="DPQ114" s="102"/>
      <c r="DPR114" s="102"/>
      <c r="DPS114" s="103"/>
      <c r="DPX114" s="102"/>
      <c r="DPY114" s="102"/>
      <c r="DPZ114" s="103"/>
      <c r="DQE114" s="102"/>
      <c r="DQF114" s="102"/>
      <c r="DQG114" s="103"/>
      <c r="DQL114" s="102"/>
      <c r="DQM114" s="102"/>
      <c r="DQN114" s="103"/>
      <c r="DQS114" s="102"/>
      <c r="DQT114" s="102"/>
      <c r="DQU114" s="103"/>
      <c r="DQZ114" s="102"/>
      <c r="DRA114" s="102"/>
      <c r="DRB114" s="103"/>
      <c r="DRG114" s="102"/>
      <c r="DRH114" s="102"/>
      <c r="DRI114" s="103"/>
      <c r="DRN114" s="102"/>
      <c r="DRO114" s="102"/>
      <c r="DRP114" s="103"/>
      <c r="DRU114" s="102"/>
      <c r="DRV114" s="102"/>
      <c r="DRW114" s="103"/>
      <c r="DSB114" s="102"/>
      <c r="DSC114" s="102"/>
      <c r="DSD114" s="103"/>
      <c r="DSI114" s="102"/>
      <c r="DSJ114" s="102"/>
      <c r="DSK114" s="103"/>
      <c r="DSP114" s="102"/>
      <c r="DSQ114" s="102"/>
      <c r="DSR114" s="103"/>
      <c r="DSW114" s="102"/>
      <c r="DSX114" s="102"/>
      <c r="DSY114" s="103"/>
      <c r="DTD114" s="102"/>
      <c r="DTE114" s="102"/>
      <c r="DTF114" s="103"/>
      <c r="DTK114" s="102"/>
      <c r="DTL114" s="102"/>
      <c r="DTM114" s="103"/>
      <c r="DTR114" s="102"/>
      <c r="DTS114" s="102"/>
      <c r="DTT114" s="103"/>
      <c r="DTY114" s="102"/>
      <c r="DTZ114" s="102"/>
      <c r="DUA114" s="103"/>
      <c r="DUF114" s="102"/>
      <c r="DUG114" s="102"/>
      <c r="DUH114" s="103"/>
      <c r="DUM114" s="102"/>
      <c r="DUN114" s="102"/>
      <c r="DUO114" s="103"/>
      <c r="DUT114" s="102"/>
      <c r="DUU114" s="102"/>
      <c r="DUV114" s="103"/>
      <c r="DVA114" s="102"/>
      <c r="DVB114" s="102"/>
      <c r="DVC114" s="103"/>
      <c r="DVH114" s="102"/>
      <c r="DVI114" s="102"/>
      <c r="DVJ114" s="103"/>
      <c r="DVO114" s="102"/>
      <c r="DVP114" s="102"/>
      <c r="DVQ114" s="103"/>
      <c r="DVV114" s="102"/>
      <c r="DVW114" s="102"/>
      <c r="DVX114" s="103"/>
      <c r="DWC114" s="102"/>
      <c r="DWD114" s="102"/>
      <c r="DWE114" s="103"/>
      <c r="DWJ114" s="102"/>
      <c r="DWK114" s="102"/>
      <c r="DWL114" s="103"/>
      <c r="DWQ114" s="102"/>
      <c r="DWR114" s="102"/>
      <c r="DWS114" s="103"/>
      <c r="DWX114" s="102"/>
      <c r="DWY114" s="102"/>
      <c r="DWZ114" s="103"/>
      <c r="DXE114" s="102"/>
      <c r="DXF114" s="102"/>
      <c r="DXG114" s="103"/>
      <c r="DXL114" s="102"/>
      <c r="DXM114" s="102"/>
      <c r="DXN114" s="103"/>
      <c r="DXS114" s="102"/>
      <c r="DXT114" s="102"/>
      <c r="DXU114" s="103"/>
      <c r="DXZ114" s="102"/>
      <c r="DYA114" s="102"/>
      <c r="DYB114" s="103"/>
      <c r="DYG114" s="102"/>
      <c r="DYH114" s="102"/>
      <c r="DYI114" s="103"/>
      <c r="DYN114" s="102"/>
      <c r="DYO114" s="102"/>
      <c r="DYP114" s="103"/>
      <c r="DYU114" s="102"/>
      <c r="DYV114" s="102"/>
      <c r="DYW114" s="103"/>
      <c r="DZB114" s="102"/>
      <c r="DZC114" s="102"/>
      <c r="DZD114" s="103"/>
      <c r="DZI114" s="102"/>
      <c r="DZJ114" s="102"/>
      <c r="DZK114" s="103"/>
      <c r="DZP114" s="102"/>
      <c r="DZQ114" s="102"/>
      <c r="DZR114" s="103"/>
      <c r="DZW114" s="102"/>
      <c r="DZX114" s="102"/>
      <c r="DZY114" s="103"/>
      <c r="EAD114" s="102"/>
      <c r="EAE114" s="102"/>
      <c r="EAF114" s="103"/>
      <c r="EAK114" s="102"/>
      <c r="EAL114" s="102"/>
      <c r="EAM114" s="103"/>
      <c r="EAR114" s="102"/>
      <c r="EAS114" s="102"/>
      <c r="EAT114" s="103"/>
      <c r="EAY114" s="102"/>
      <c r="EAZ114" s="102"/>
      <c r="EBA114" s="103"/>
      <c r="EBF114" s="102"/>
      <c r="EBG114" s="102"/>
      <c r="EBH114" s="103"/>
      <c r="EBM114" s="102"/>
      <c r="EBN114" s="102"/>
      <c r="EBO114" s="103"/>
      <c r="EBT114" s="102"/>
      <c r="EBU114" s="102"/>
      <c r="EBV114" s="103"/>
      <c r="ECA114" s="102"/>
      <c r="ECB114" s="102"/>
      <c r="ECC114" s="103"/>
      <c r="ECH114" s="102"/>
      <c r="ECI114" s="102"/>
      <c r="ECJ114" s="103"/>
      <c r="ECO114" s="102"/>
      <c r="ECP114" s="102"/>
      <c r="ECQ114" s="103"/>
      <c r="ECV114" s="102"/>
      <c r="ECW114" s="102"/>
      <c r="ECX114" s="103"/>
      <c r="EDC114" s="102"/>
      <c r="EDD114" s="102"/>
      <c r="EDE114" s="103"/>
      <c r="EDJ114" s="102"/>
      <c r="EDK114" s="102"/>
      <c r="EDL114" s="103"/>
      <c r="EDQ114" s="102"/>
      <c r="EDR114" s="102"/>
      <c r="EDS114" s="103"/>
      <c r="EDX114" s="102"/>
      <c r="EDY114" s="102"/>
      <c r="EDZ114" s="103"/>
      <c r="EEE114" s="102"/>
      <c r="EEF114" s="102"/>
      <c r="EEG114" s="103"/>
      <c r="EEL114" s="102"/>
      <c r="EEM114" s="102"/>
      <c r="EEN114" s="103"/>
      <c r="EES114" s="102"/>
      <c r="EET114" s="102"/>
      <c r="EEU114" s="103"/>
      <c r="EEZ114" s="102"/>
      <c r="EFA114" s="102"/>
      <c r="EFB114" s="103"/>
      <c r="EFG114" s="102"/>
      <c r="EFH114" s="102"/>
      <c r="EFI114" s="103"/>
      <c r="EFN114" s="102"/>
      <c r="EFO114" s="102"/>
      <c r="EFP114" s="103"/>
      <c r="EFU114" s="102"/>
      <c r="EFV114" s="102"/>
      <c r="EFW114" s="103"/>
      <c r="EGB114" s="102"/>
      <c r="EGC114" s="102"/>
      <c r="EGD114" s="103"/>
      <c r="EGI114" s="102"/>
      <c r="EGJ114" s="102"/>
      <c r="EGK114" s="103"/>
      <c r="EGP114" s="102"/>
      <c r="EGQ114" s="102"/>
      <c r="EGR114" s="103"/>
      <c r="EGW114" s="102"/>
      <c r="EGX114" s="102"/>
      <c r="EGY114" s="103"/>
      <c r="EHD114" s="102"/>
      <c r="EHE114" s="102"/>
      <c r="EHF114" s="103"/>
      <c r="EHK114" s="102"/>
      <c r="EHL114" s="102"/>
      <c r="EHM114" s="103"/>
      <c r="EHR114" s="102"/>
      <c r="EHS114" s="102"/>
      <c r="EHT114" s="103"/>
      <c r="EHY114" s="102"/>
      <c r="EHZ114" s="102"/>
      <c r="EIA114" s="103"/>
      <c r="EIF114" s="102"/>
      <c r="EIG114" s="102"/>
      <c r="EIH114" s="103"/>
      <c r="EIM114" s="102"/>
      <c r="EIN114" s="102"/>
      <c r="EIO114" s="103"/>
      <c r="EIT114" s="102"/>
      <c r="EIU114" s="102"/>
      <c r="EIV114" s="103"/>
      <c r="EJA114" s="102"/>
      <c r="EJB114" s="102"/>
      <c r="EJC114" s="103"/>
      <c r="EJH114" s="102"/>
      <c r="EJI114" s="102"/>
      <c r="EJJ114" s="103"/>
      <c r="EJO114" s="102"/>
      <c r="EJP114" s="102"/>
      <c r="EJQ114" s="103"/>
      <c r="EJV114" s="102"/>
      <c r="EJW114" s="102"/>
      <c r="EJX114" s="103"/>
      <c r="EKC114" s="102"/>
      <c r="EKD114" s="102"/>
      <c r="EKE114" s="103"/>
      <c r="EKJ114" s="102"/>
      <c r="EKK114" s="102"/>
      <c r="EKL114" s="103"/>
      <c r="EKQ114" s="102"/>
      <c r="EKR114" s="102"/>
      <c r="EKS114" s="103"/>
      <c r="EKX114" s="102"/>
      <c r="EKY114" s="102"/>
      <c r="EKZ114" s="103"/>
      <c r="ELE114" s="102"/>
      <c r="ELF114" s="102"/>
      <c r="ELG114" s="103"/>
      <c r="ELL114" s="102"/>
      <c r="ELM114" s="102"/>
      <c r="ELN114" s="103"/>
      <c r="ELS114" s="102"/>
      <c r="ELT114" s="102"/>
      <c r="ELU114" s="103"/>
      <c r="ELZ114" s="102"/>
      <c r="EMA114" s="102"/>
      <c r="EMB114" s="103"/>
      <c r="EMG114" s="102"/>
      <c r="EMH114" s="102"/>
      <c r="EMI114" s="103"/>
      <c r="EMN114" s="102"/>
      <c r="EMO114" s="102"/>
      <c r="EMP114" s="103"/>
      <c r="EMU114" s="102"/>
      <c r="EMV114" s="102"/>
      <c r="EMW114" s="103"/>
      <c r="ENB114" s="102"/>
      <c r="ENC114" s="102"/>
      <c r="END114" s="103"/>
      <c r="ENI114" s="102"/>
      <c r="ENJ114" s="102"/>
      <c r="ENK114" s="103"/>
      <c r="ENP114" s="102"/>
      <c r="ENQ114" s="102"/>
      <c r="ENR114" s="103"/>
      <c r="ENW114" s="102"/>
      <c r="ENX114" s="102"/>
      <c r="ENY114" s="103"/>
      <c r="EOD114" s="102"/>
      <c r="EOE114" s="102"/>
      <c r="EOF114" s="103"/>
      <c r="EOK114" s="102"/>
      <c r="EOL114" s="102"/>
      <c r="EOM114" s="103"/>
      <c r="EOR114" s="102"/>
      <c r="EOS114" s="102"/>
      <c r="EOT114" s="103"/>
      <c r="EOY114" s="102"/>
      <c r="EOZ114" s="102"/>
      <c r="EPA114" s="103"/>
      <c r="EPF114" s="102"/>
      <c r="EPG114" s="102"/>
      <c r="EPH114" s="103"/>
      <c r="EPM114" s="102"/>
      <c r="EPN114" s="102"/>
      <c r="EPO114" s="103"/>
      <c r="EPT114" s="102"/>
      <c r="EPU114" s="102"/>
      <c r="EPV114" s="103"/>
      <c r="EQA114" s="102"/>
      <c r="EQB114" s="102"/>
      <c r="EQC114" s="103"/>
      <c r="EQH114" s="102"/>
      <c r="EQI114" s="102"/>
      <c r="EQJ114" s="103"/>
      <c r="EQO114" s="102"/>
      <c r="EQP114" s="102"/>
      <c r="EQQ114" s="103"/>
      <c r="EQV114" s="102"/>
      <c r="EQW114" s="102"/>
      <c r="EQX114" s="103"/>
      <c r="ERC114" s="102"/>
      <c r="ERD114" s="102"/>
      <c r="ERE114" s="103"/>
      <c r="ERJ114" s="102"/>
      <c r="ERK114" s="102"/>
      <c r="ERL114" s="103"/>
      <c r="ERQ114" s="102"/>
      <c r="ERR114" s="102"/>
      <c r="ERS114" s="103"/>
      <c r="ERX114" s="102"/>
      <c r="ERY114" s="102"/>
      <c r="ERZ114" s="103"/>
      <c r="ESE114" s="102"/>
      <c r="ESF114" s="102"/>
      <c r="ESG114" s="103"/>
      <c r="ESL114" s="102"/>
      <c r="ESM114" s="102"/>
      <c r="ESN114" s="103"/>
      <c r="ESS114" s="102"/>
      <c r="EST114" s="102"/>
      <c r="ESU114" s="103"/>
      <c r="ESZ114" s="102"/>
      <c r="ETA114" s="102"/>
      <c r="ETB114" s="103"/>
      <c r="ETG114" s="102"/>
      <c r="ETH114" s="102"/>
      <c r="ETI114" s="103"/>
      <c r="ETN114" s="102"/>
      <c r="ETO114" s="102"/>
      <c r="ETP114" s="103"/>
      <c r="ETU114" s="102"/>
      <c r="ETV114" s="102"/>
      <c r="ETW114" s="103"/>
      <c r="EUB114" s="102"/>
      <c r="EUC114" s="102"/>
      <c r="EUD114" s="103"/>
      <c r="EUI114" s="102"/>
      <c r="EUJ114" s="102"/>
      <c r="EUK114" s="103"/>
      <c r="EUP114" s="102"/>
      <c r="EUQ114" s="102"/>
      <c r="EUR114" s="103"/>
      <c r="EUW114" s="102"/>
      <c r="EUX114" s="102"/>
      <c r="EUY114" s="103"/>
      <c r="EVD114" s="102"/>
      <c r="EVE114" s="102"/>
      <c r="EVF114" s="103"/>
      <c r="EVK114" s="102"/>
      <c r="EVL114" s="102"/>
      <c r="EVM114" s="103"/>
      <c r="EVR114" s="102"/>
      <c r="EVS114" s="102"/>
      <c r="EVT114" s="103"/>
      <c r="EVY114" s="102"/>
      <c r="EVZ114" s="102"/>
      <c r="EWA114" s="103"/>
      <c r="EWF114" s="102"/>
      <c r="EWG114" s="102"/>
      <c r="EWH114" s="103"/>
      <c r="EWM114" s="102"/>
      <c r="EWN114" s="102"/>
      <c r="EWO114" s="103"/>
      <c r="EWT114" s="102"/>
      <c r="EWU114" s="102"/>
      <c r="EWV114" s="103"/>
      <c r="EXA114" s="102"/>
      <c r="EXB114" s="102"/>
      <c r="EXC114" s="103"/>
      <c r="EXH114" s="102"/>
      <c r="EXI114" s="102"/>
      <c r="EXJ114" s="103"/>
      <c r="EXO114" s="102"/>
      <c r="EXP114" s="102"/>
      <c r="EXQ114" s="103"/>
      <c r="EXV114" s="102"/>
      <c r="EXW114" s="102"/>
      <c r="EXX114" s="103"/>
      <c r="EYC114" s="102"/>
      <c r="EYD114" s="102"/>
      <c r="EYE114" s="103"/>
      <c r="EYJ114" s="102"/>
      <c r="EYK114" s="102"/>
      <c r="EYL114" s="103"/>
      <c r="EYQ114" s="102"/>
      <c r="EYR114" s="102"/>
      <c r="EYS114" s="103"/>
      <c r="EYX114" s="102"/>
      <c r="EYY114" s="102"/>
      <c r="EYZ114" s="103"/>
      <c r="EZE114" s="102"/>
      <c r="EZF114" s="102"/>
      <c r="EZG114" s="103"/>
      <c r="EZL114" s="102"/>
      <c r="EZM114" s="102"/>
      <c r="EZN114" s="103"/>
      <c r="EZS114" s="102"/>
      <c r="EZT114" s="102"/>
      <c r="EZU114" s="103"/>
      <c r="EZZ114" s="102"/>
      <c r="FAA114" s="102"/>
      <c r="FAB114" s="103"/>
      <c r="FAG114" s="102"/>
      <c r="FAH114" s="102"/>
      <c r="FAI114" s="103"/>
      <c r="FAN114" s="102"/>
      <c r="FAO114" s="102"/>
      <c r="FAP114" s="103"/>
      <c r="FAU114" s="102"/>
      <c r="FAV114" s="102"/>
      <c r="FAW114" s="103"/>
      <c r="FBB114" s="102"/>
      <c r="FBC114" s="102"/>
      <c r="FBD114" s="103"/>
      <c r="FBI114" s="102"/>
      <c r="FBJ114" s="102"/>
      <c r="FBK114" s="103"/>
      <c r="FBP114" s="102"/>
      <c r="FBQ114" s="102"/>
      <c r="FBR114" s="103"/>
      <c r="FBW114" s="102"/>
      <c r="FBX114" s="102"/>
      <c r="FBY114" s="103"/>
      <c r="FCD114" s="102"/>
      <c r="FCE114" s="102"/>
      <c r="FCF114" s="103"/>
      <c r="FCK114" s="102"/>
      <c r="FCL114" s="102"/>
      <c r="FCM114" s="103"/>
      <c r="FCR114" s="102"/>
      <c r="FCS114" s="102"/>
      <c r="FCT114" s="103"/>
      <c r="FCY114" s="102"/>
      <c r="FCZ114" s="102"/>
      <c r="FDA114" s="103"/>
      <c r="FDF114" s="102"/>
      <c r="FDG114" s="102"/>
      <c r="FDH114" s="103"/>
      <c r="FDM114" s="102"/>
      <c r="FDN114" s="102"/>
      <c r="FDO114" s="103"/>
      <c r="FDT114" s="102"/>
      <c r="FDU114" s="102"/>
      <c r="FDV114" s="103"/>
      <c r="FEA114" s="102"/>
      <c r="FEB114" s="102"/>
      <c r="FEC114" s="103"/>
      <c r="FEH114" s="102"/>
      <c r="FEI114" s="102"/>
      <c r="FEJ114" s="103"/>
      <c r="FEO114" s="102"/>
      <c r="FEP114" s="102"/>
      <c r="FEQ114" s="103"/>
      <c r="FEV114" s="102"/>
      <c r="FEW114" s="102"/>
      <c r="FEX114" s="103"/>
      <c r="FFC114" s="102"/>
      <c r="FFD114" s="102"/>
      <c r="FFE114" s="103"/>
      <c r="FFJ114" s="102"/>
      <c r="FFK114" s="102"/>
      <c r="FFL114" s="103"/>
      <c r="FFQ114" s="102"/>
      <c r="FFR114" s="102"/>
      <c r="FFS114" s="103"/>
      <c r="FFX114" s="102"/>
      <c r="FFY114" s="102"/>
      <c r="FFZ114" s="103"/>
      <c r="FGE114" s="102"/>
      <c r="FGF114" s="102"/>
      <c r="FGG114" s="103"/>
      <c r="FGL114" s="102"/>
      <c r="FGM114" s="102"/>
      <c r="FGN114" s="103"/>
      <c r="FGS114" s="102"/>
      <c r="FGT114" s="102"/>
      <c r="FGU114" s="103"/>
      <c r="FGZ114" s="102"/>
      <c r="FHA114" s="102"/>
      <c r="FHB114" s="103"/>
      <c r="FHG114" s="102"/>
      <c r="FHH114" s="102"/>
      <c r="FHI114" s="103"/>
      <c r="FHN114" s="102"/>
      <c r="FHO114" s="102"/>
      <c r="FHP114" s="103"/>
      <c r="FHU114" s="102"/>
      <c r="FHV114" s="102"/>
      <c r="FHW114" s="103"/>
      <c r="FIB114" s="102"/>
      <c r="FIC114" s="102"/>
      <c r="FID114" s="103"/>
      <c r="FII114" s="102"/>
      <c r="FIJ114" s="102"/>
      <c r="FIK114" s="103"/>
      <c r="FIP114" s="102"/>
      <c r="FIQ114" s="102"/>
      <c r="FIR114" s="103"/>
      <c r="FIW114" s="102"/>
      <c r="FIX114" s="102"/>
      <c r="FIY114" s="103"/>
      <c r="FJD114" s="102"/>
      <c r="FJE114" s="102"/>
      <c r="FJF114" s="103"/>
      <c r="FJK114" s="102"/>
      <c r="FJL114" s="102"/>
      <c r="FJM114" s="103"/>
      <c r="FJR114" s="102"/>
      <c r="FJS114" s="102"/>
      <c r="FJT114" s="103"/>
      <c r="FJY114" s="102"/>
      <c r="FJZ114" s="102"/>
      <c r="FKA114" s="103"/>
      <c r="FKF114" s="102"/>
      <c r="FKG114" s="102"/>
      <c r="FKH114" s="103"/>
      <c r="FKM114" s="102"/>
      <c r="FKN114" s="102"/>
      <c r="FKO114" s="103"/>
      <c r="FKT114" s="102"/>
      <c r="FKU114" s="102"/>
      <c r="FKV114" s="103"/>
      <c r="FLA114" s="102"/>
      <c r="FLB114" s="102"/>
      <c r="FLC114" s="103"/>
      <c r="FLH114" s="102"/>
      <c r="FLI114" s="102"/>
      <c r="FLJ114" s="103"/>
      <c r="FLO114" s="102"/>
      <c r="FLP114" s="102"/>
      <c r="FLQ114" s="103"/>
      <c r="FLV114" s="102"/>
      <c r="FLW114" s="102"/>
      <c r="FLX114" s="103"/>
      <c r="FMC114" s="102"/>
      <c r="FMD114" s="102"/>
      <c r="FME114" s="103"/>
      <c r="FMJ114" s="102"/>
      <c r="FMK114" s="102"/>
      <c r="FML114" s="103"/>
      <c r="FMQ114" s="102"/>
      <c r="FMR114" s="102"/>
      <c r="FMS114" s="103"/>
      <c r="FMX114" s="102"/>
      <c r="FMY114" s="102"/>
      <c r="FMZ114" s="103"/>
      <c r="FNE114" s="102"/>
      <c r="FNF114" s="102"/>
      <c r="FNG114" s="103"/>
      <c r="FNL114" s="102"/>
      <c r="FNM114" s="102"/>
      <c r="FNN114" s="103"/>
      <c r="FNS114" s="102"/>
      <c r="FNT114" s="102"/>
      <c r="FNU114" s="103"/>
      <c r="FNZ114" s="102"/>
      <c r="FOA114" s="102"/>
      <c r="FOB114" s="103"/>
      <c r="FOG114" s="102"/>
      <c r="FOH114" s="102"/>
      <c r="FOI114" s="103"/>
      <c r="FON114" s="102"/>
      <c r="FOO114" s="102"/>
      <c r="FOP114" s="103"/>
      <c r="FOU114" s="102"/>
      <c r="FOV114" s="102"/>
      <c r="FOW114" s="103"/>
      <c r="FPB114" s="102"/>
      <c r="FPC114" s="102"/>
      <c r="FPD114" s="103"/>
      <c r="FPI114" s="102"/>
      <c r="FPJ114" s="102"/>
      <c r="FPK114" s="103"/>
      <c r="FPP114" s="102"/>
      <c r="FPQ114" s="102"/>
      <c r="FPR114" s="103"/>
      <c r="FPW114" s="102"/>
      <c r="FPX114" s="102"/>
      <c r="FPY114" s="103"/>
      <c r="FQD114" s="102"/>
      <c r="FQE114" s="102"/>
      <c r="FQF114" s="103"/>
      <c r="FQK114" s="102"/>
      <c r="FQL114" s="102"/>
      <c r="FQM114" s="103"/>
      <c r="FQR114" s="102"/>
      <c r="FQS114" s="102"/>
      <c r="FQT114" s="103"/>
      <c r="FQY114" s="102"/>
      <c r="FQZ114" s="102"/>
      <c r="FRA114" s="103"/>
      <c r="FRF114" s="102"/>
      <c r="FRG114" s="102"/>
      <c r="FRH114" s="103"/>
      <c r="FRM114" s="102"/>
      <c r="FRN114" s="102"/>
      <c r="FRO114" s="103"/>
      <c r="FRT114" s="102"/>
      <c r="FRU114" s="102"/>
      <c r="FRV114" s="103"/>
      <c r="FSA114" s="102"/>
      <c r="FSB114" s="102"/>
      <c r="FSC114" s="103"/>
      <c r="FSH114" s="102"/>
      <c r="FSI114" s="102"/>
      <c r="FSJ114" s="103"/>
      <c r="FSO114" s="102"/>
      <c r="FSP114" s="102"/>
      <c r="FSQ114" s="103"/>
      <c r="FSV114" s="102"/>
      <c r="FSW114" s="102"/>
      <c r="FSX114" s="103"/>
      <c r="FTC114" s="102"/>
      <c r="FTD114" s="102"/>
      <c r="FTE114" s="103"/>
      <c r="FTJ114" s="102"/>
      <c r="FTK114" s="102"/>
      <c r="FTL114" s="103"/>
      <c r="FTQ114" s="102"/>
      <c r="FTR114" s="102"/>
      <c r="FTS114" s="103"/>
      <c r="FTX114" s="102"/>
      <c r="FTY114" s="102"/>
      <c r="FTZ114" s="103"/>
      <c r="FUE114" s="102"/>
      <c r="FUF114" s="102"/>
      <c r="FUG114" s="103"/>
      <c r="FUL114" s="102"/>
      <c r="FUM114" s="102"/>
      <c r="FUN114" s="103"/>
      <c r="FUS114" s="102"/>
      <c r="FUT114" s="102"/>
      <c r="FUU114" s="103"/>
      <c r="FUZ114" s="102"/>
      <c r="FVA114" s="102"/>
      <c r="FVB114" s="103"/>
      <c r="FVG114" s="102"/>
      <c r="FVH114" s="102"/>
      <c r="FVI114" s="103"/>
      <c r="FVN114" s="102"/>
      <c r="FVO114" s="102"/>
      <c r="FVP114" s="103"/>
      <c r="FVU114" s="102"/>
      <c r="FVV114" s="102"/>
      <c r="FVW114" s="103"/>
      <c r="FWB114" s="102"/>
      <c r="FWC114" s="102"/>
      <c r="FWD114" s="103"/>
      <c r="FWI114" s="102"/>
      <c r="FWJ114" s="102"/>
      <c r="FWK114" s="103"/>
      <c r="FWP114" s="102"/>
      <c r="FWQ114" s="102"/>
      <c r="FWR114" s="103"/>
      <c r="FWW114" s="102"/>
      <c r="FWX114" s="102"/>
      <c r="FWY114" s="103"/>
      <c r="FXD114" s="102"/>
      <c r="FXE114" s="102"/>
      <c r="FXF114" s="103"/>
      <c r="FXK114" s="102"/>
      <c r="FXL114" s="102"/>
      <c r="FXM114" s="103"/>
      <c r="FXR114" s="102"/>
      <c r="FXS114" s="102"/>
      <c r="FXT114" s="103"/>
      <c r="FXY114" s="102"/>
      <c r="FXZ114" s="102"/>
      <c r="FYA114" s="103"/>
      <c r="FYF114" s="102"/>
      <c r="FYG114" s="102"/>
      <c r="FYH114" s="103"/>
      <c r="FYM114" s="102"/>
      <c r="FYN114" s="102"/>
      <c r="FYO114" s="103"/>
      <c r="FYT114" s="102"/>
      <c r="FYU114" s="102"/>
      <c r="FYV114" s="103"/>
      <c r="FZA114" s="102"/>
      <c r="FZB114" s="102"/>
      <c r="FZC114" s="103"/>
      <c r="FZH114" s="102"/>
      <c r="FZI114" s="102"/>
      <c r="FZJ114" s="103"/>
      <c r="FZO114" s="102"/>
      <c r="FZP114" s="102"/>
      <c r="FZQ114" s="103"/>
      <c r="FZV114" s="102"/>
      <c r="FZW114" s="102"/>
      <c r="FZX114" s="103"/>
      <c r="GAC114" s="102"/>
      <c r="GAD114" s="102"/>
      <c r="GAE114" s="103"/>
      <c r="GAJ114" s="102"/>
      <c r="GAK114" s="102"/>
      <c r="GAL114" s="103"/>
      <c r="GAQ114" s="102"/>
      <c r="GAR114" s="102"/>
      <c r="GAS114" s="103"/>
      <c r="GAX114" s="102"/>
      <c r="GAY114" s="102"/>
      <c r="GAZ114" s="103"/>
      <c r="GBE114" s="102"/>
      <c r="GBF114" s="102"/>
      <c r="GBG114" s="103"/>
      <c r="GBL114" s="102"/>
      <c r="GBM114" s="102"/>
      <c r="GBN114" s="103"/>
      <c r="GBS114" s="102"/>
      <c r="GBT114" s="102"/>
      <c r="GBU114" s="103"/>
      <c r="GBZ114" s="102"/>
      <c r="GCA114" s="102"/>
      <c r="GCB114" s="103"/>
      <c r="GCG114" s="102"/>
      <c r="GCH114" s="102"/>
      <c r="GCI114" s="103"/>
      <c r="GCN114" s="102"/>
      <c r="GCO114" s="102"/>
      <c r="GCP114" s="103"/>
      <c r="GCU114" s="102"/>
      <c r="GCV114" s="102"/>
      <c r="GCW114" s="103"/>
      <c r="GDB114" s="102"/>
      <c r="GDC114" s="102"/>
      <c r="GDD114" s="103"/>
      <c r="GDI114" s="102"/>
      <c r="GDJ114" s="102"/>
      <c r="GDK114" s="103"/>
      <c r="GDP114" s="102"/>
      <c r="GDQ114" s="102"/>
      <c r="GDR114" s="103"/>
      <c r="GDW114" s="102"/>
      <c r="GDX114" s="102"/>
      <c r="GDY114" s="103"/>
      <c r="GED114" s="102"/>
      <c r="GEE114" s="102"/>
      <c r="GEF114" s="103"/>
      <c r="GEK114" s="102"/>
      <c r="GEL114" s="102"/>
      <c r="GEM114" s="103"/>
      <c r="GER114" s="102"/>
      <c r="GES114" s="102"/>
      <c r="GET114" s="103"/>
      <c r="GEY114" s="102"/>
      <c r="GEZ114" s="102"/>
      <c r="GFA114" s="103"/>
      <c r="GFF114" s="102"/>
      <c r="GFG114" s="102"/>
      <c r="GFH114" s="103"/>
      <c r="GFM114" s="102"/>
      <c r="GFN114" s="102"/>
      <c r="GFO114" s="103"/>
      <c r="GFT114" s="102"/>
      <c r="GFU114" s="102"/>
      <c r="GFV114" s="103"/>
      <c r="GGA114" s="102"/>
      <c r="GGB114" s="102"/>
      <c r="GGC114" s="103"/>
      <c r="GGH114" s="102"/>
      <c r="GGI114" s="102"/>
      <c r="GGJ114" s="103"/>
      <c r="GGO114" s="102"/>
      <c r="GGP114" s="102"/>
      <c r="GGQ114" s="103"/>
      <c r="GGV114" s="102"/>
      <c r="GGW114" s="102"/>
      <c r="GGX114" s="103"/>
      <c r="GHC114" s="102"/>
      <c r="GHD114" s="102"/>
      <c r="GHE114" s="103"/>
      <c r="GHJ114" s="102"/>
      <c r="GHK114" s="102"/>
      <c r="GHL114" s="103"/>
      <c r="GHQ114" s="102"/>
      <c r="GHR114" s="102"/>
      <c r="GHS114" s="103"/>
      <c r="GHX114" s="102"/>
      <c r="GHY114" s="102"/>
      <c r="GHZ114" s="103"/>
      <c r="GIE114" s="102"/>
      <c r="GIF114" s="102"/>
      <c r="GIG114" s="103"/>
      <c r="GIL114" s="102"/>
      <c r="GIM114" s="102"/>
      <c r="GIN114" s="103"/>
      <c r="GIS114" s="102"/>
      <c r="GIT114" s="102"/>
      <c r="GIU114" s="103"/>
      <c r="GIZ114" s="102"/>
      <c r="GJA114" s="102"/>
      <c r="GJB114" s="103"/>
      <c r="GJG114" s="102"/>
      <c r="GJH114" s="102"/>
      <c r="GJI114" s="103"/>
      <c r="GJN114" s="102"/>
      <c r="GJO114" s="102"/>
      <c r="GJP114" s="103"/>
      <c r="GJU114" s="102"/>
      <c r="GJV114" s="102"/>
      <c r="GJW114" s="103"/>
      <c r="GKB114" s="102"/>
      <c r="GKC114" s="102"/>
      <c r="GKD114" s="103"/>
      <c r="GKI114" s="102"/>
      <c r="GKJ114" s="102"/>
      <c r="GKK114" s="103"/>
      <c r="GKP114" s="102"/>
      <c r="GKQ114" s="102"/>
      <c r="GKR114" s="103"/>
      <c r="GKW114" s="102"/>
      <c r="GKX114" s="102"/>
      <c r="GKY114" s="103"/>
      <c r="GLD114" s="102"/>
      <c r="GLE114" s="102"/>
      <c r="GLF114" s="103"/>
      <c r="GLK114" s="102"/>
      <c r="GLL114" s="102"/>
      <c r="GLM114" s="103"/>
      <c r="GLR114" s="102"/>
      <c r="GLS114" s="102"/>
      <c r="GLT114" s="103"/>
      <c r="GLY114" s="102"/>
      <c r="GLZ114" s="102"/>
      <c r="GMA114" s="103"/>
      <c r="GMF114" s="102"/>
      <c r="GMG114" s="102"/>
      <c r="GMH114" s="103"/>
      <c r="GMM114" s="102"/>
      <c r="GMN114" s="102"/>
      <c r="GMO114" s="103"/>
      <c r="GMT114" s="102"/>
      <c r="GMU114" s="102"/>
      <c r="GMV114" s="103"/>
      <c r="GNA114" s="102"/>
      <c r="GNB114" s="102"/>
      <c r="GNC114" s="103"/>
      <c r="GNH114" s="102"/>
      <c r="GNI114" s="102"/>
      <c r="GNJ114" s="103"/>
      <c r="GNO114" s="102"/>
      <c r="GNP114" s="102"/>
      <c r="GNQ114" s="103"/>
      <c r="GNV114" s="102"/>
      <c r="GNW114" s="102"/>
      <c r="GNX114" s="103"/>
      <c r="GOC114" s="102"/>
      <c r="GOD114" s="102"/>
      <c r="GOE114" s="103"/>
      <c r="GOJ114" s="102"/>
      <c r="GOK114" s="102"/>
      <c r="GOL114" s="103"/>
      <c r="GOQ114" s="102"/>
      <c r="GOR114" s="102"/>
      <c r="GOS114" s="103"/>
      <c r="GOX114" s="102"/>
      <c r="GOY114" s="102"/>
      <c r="GOZ114" s="103"/>
      <c r="GPE114" s="102"/>
      <c r="GPF114" s="102"/>
      <c r="GPG114" s="103"/>
      <c r="GPL114" s="102"/>
      <c r="GPM114" s="102"/>
      <c r="GPN114" s="103"/>
      <c r="GPS114" s="102"/>
      <c r="GPT114" s="102"/>
      <c r="GPU114" s="103"/>
      <c r="GPZ114" s="102"/>
      <c r="GQA114" s="102"/>
      <c r="GQB114" s="103"/>
      <c r="GQG114" s="102"/>
      <c r="GQH114" s="102"/>
      <c r="GQI114" s="103"/>
      <c r="GQN114" s="102"/>
      <c r="GQO114" s="102"/>
      <c r="GQP114" s="103"/>
      <c r="GQU114" s="102"/>
      <c r="GQV114" s="102"/>
      <c r="GQW114" s="103"/>
      <c r="GRB114" s="102"/>
      <c r="GRC114" s="102"/>
      <c r="GRD114" s="103"/>
      <c r="GRI114" s="102"/>
      <c r="GRJ114" s="102"/>
      <c r="GRK114" s="103"/>
      <c r="GRP114" s="102"/>
      <c r="GRQ114" s="102"/>
      <c r="GRR114" s="103"/>
      <c r="GRW114" s="102"/>
      <c r="GRX114" s="102"/>
      <c r="GRY114" s="103"/>
      <c r="GSD114" s="102"/>
      <c r="GSE114" s="102"/>
      <c r="GSF114" s="103"/>
      <c r="GSK114" s="102"/>
      <c r="GSL114" s="102"/>
      <c r="GSM114" s="103"/>
      <c r="GSR114" s="102"/>
      <c r="GSS114" s="102"/>
      <c r="GST114" s="103"/>
      <c r="GSY114" s="102"/>
      <c r="GSZ114" s="102"/>
      <c r="GTA114" s="103"/>
      <c r="GTF114" s="102"/>
      <c r="GTG114" s="102"/>
      <c r="GTH114" s="103"/>
      <c r="GTM114" s="102"/>
      <c r="GTN114" s="102"/>
      <c r="GTO114" s="103"/>
      <c r="GTT114" s="102"/>
      <c r="GTU114" s="102"/>
      <c r="GTV114" s="103"/>
      <c r="GUA114" s="102"/>
      <c r="GUB114" s="102"/>
      <c r="GUC114" s="103"/>
      <c r="GUH114" s="102"/>
      <c r="GUI114" s="102"/>
      <c r="GUJ114" s="103"/>
      <c r="GUO114" s="102"/>
      <c r="GUP114" s="102"/>
      <c r="GUQ114" s="103"/>
      <c r="GUV114" s="102"/>
      <c r="GUW114" s="102"/>
      <c r="GUX114" s="103"/>
      <c r="GVC114" s="102"/>
      <c r="GVD114" s="102"/>
      <c r="GVE114" s="103"/>
      <c r="GVJ114" s="102"/>
      <c r="GVK114" s="102"/>
      <c r="GVL114" s="103"/>
      <c r="GVQ114" s="102"/>
      <c r="GVR114" s="102"/>
      <c r="GVS114" s="103"/>
      <c r="GVX114" s="102"/>
      <c r="GVY114" s="102"/>
      <c r="GVZ114" s="103"/>
      <c r="GWE114" s="102"/>
      <c r="GWF114" s="102"/>
      <c r="GWG114" s="103"/>
      <c r="GWL114" s="102"/>
      <c r="GWM114" s="102"/>
      <c r="GWN114" s="103"/>
      <c r="GWS114" s="102"/>
      <c r="GWT114" s="102"/>
      <c r="GWU114" s="103"/>
      <c r="GWZ114" s="102"/>
      <c r="GXA114" s="102"/>
      <c r="GXB114" s="103"/>
      <c r="GXG114" s="102"/>
      <c r="GXH114" s="102"/>
      <c r="GXI114" s="103"/>
      <c r="GXN114" s="102"/>
      <c r="GXO114" s="102"/>
      <c r="GXP114" s="103"/>
      <c r="GXU114" s="102"/>
      <c r="GXV114" s="102"/>
      <c r="GXW114" s="103"/>
      <c r="GYB114" s="102"/>
      <c r="GYC114" s="102"/>
      <c r="GYD114" s="103"/>
      <c r="GYI114" s="102"/>
      <c r="GYJ114" s="102"/>
      <c r="GYK114" s="103"/>
      <c r="GYP114" s="102"/>
      <c r="GYQ114" s="102"/>
      <c r="GYR114" s="103"/>
      <c r="GYW114" s="102"/>
      <c r="GYX114" s="102"/>
      <c r="GYY114" s="103"/>
      <c r="GZD114" s="102"/>
      <c r="GZE114" s="102"/>
      <c r="GZF114" s="103"/>
      <c r="GZK114" s="102"/>
      <c r="GZL114" s="102"/>
      <c r="GZM114" s="103"/>
      <c r="GZR114" s="102"/>
      <c r="GZS114" s="102"/>
      <c r="GZT114" s="103"/>
      <c r="GZY114" s="102"/>
      <c r="GZZ114" s="102"/>
      <c r="HAA114" s="103"/>
      <c r="HAF114" s="102"/>
      <c r="HAG114" s="102"/>
      <c r="HAH114" s="103"/>
      <c r="HAM114" s="102"/>
      <c r="HAN114" s="102"/>
      <c r="HAO114" s="103"/>
      <c r="HAT114" s="102"/>
      <c r="HAU114" s="102"/>
      <c r="HAV114" s="103"/>
      <c r="HBA114" s="102"/>
      <c r="HBB114" s="102"/>
      <c r="HBC114" s="103"/>
      <c r="HBH114" s="102"/>
      <c r="HBI114" s="102"/>
      <c r="HBJ114" s="103"/>
      <c r="HBO114" s="102"/>
      <c r="HBP114" s="102"/>
      <c r="HBQ114" s="103"/>
      <c r="HBV114" s="102"/>
      <c r="HBW114" s="102"/>
      <c r="HBX114" s="103"/>
      <c r="HCC114" s="102"/>
      <c r="HCD114" s="102"/>
      <c r="HCE114" s="103"/>
      <c r="HCJ114" s="102"/>
      <c r="HCK114" s="102"/>
      <c r="HCL114" s="103"/>
      <c r="HCQ114" s="102"/>
      <c r="HCR114" s="102"/>
      <c r="HCS114" s="103"/>
      <c r="HCX114" s="102"/>
      <c r="HCY114" s="102"/>
      <c r="HCZ114" s="103"/>
      <c r="HDE114" s="102"/>
      <c r="HDF114" s="102"/>
      <c r="HDG114" s="103"/>
      <c r="HDL114" s="102"/>
      <c r="HDM114" s="102"/>
      <c r="HDN114" s="103"/>
      <c r="HDS114" s="102"/>
      <c r="HDT114" s="102"/>
      <c r="HDU114" s="103"/>
      <c r="HDZ114" s="102"/>
      <c r="HEA114" s="102"/>
      <c r="HEB114" s="103"/>
      <c r="HEG114" s="102"/>
      <c r="HEH114" s="102"/>
      <c r="HEI114" s="103"/>
      <c r="HEN114" s="102"/>
      <c r="HEO114" s="102"/>
      <c r="HEP114" s="103"/>
      <c r="HEU114" s="102"/>
      <c r="HEV114" s="102"/>
      <c r="HEW114" s="103"/>
      <c r="HFB114" s="102"/>
      <c r="HFC114" s="102"/>
      <c r="HFD114" s="103"/>
      <c r="HFI114" s="102"/>
      <c r="HFJ114" s="102"/>
      <c r="HFK114" s="103"/>
      <c r="HFP114" s="102"/>
      <c r="HFQ114" s="102"/>
      <c r="HFR114" s="103"/>
      <c r="HFW114" s="102"/>
      <c r="HFX114" s="102"/>
      <c r="HFY114" s="103"/>
      <c r="HGD114" s="102"/>
      <c r="HGE114" s="102"/>
      <c r="HGF114" s="103"/>
      <c r="HGK114" s="102"/>
      <c r="HGL114" s="102"/>
      <c r="HGM114" s="103"/>
      <c r="HGR114" s="102"/>
      <c r="HGS114" s="102"/>
      <c r="HGT114" s="103"/>
      <c r="HGY114" s="102"/>
      <c r="HGZ114" s="102"/>
      <c r="HHA114" s="103"/>
      <c r="HHF114" s="102"/>
      <c r="HHG114" s="102"/>
      <c r="HHH114" s="103"/>
      <c r="HHM114" s="102"/>
      <c r="HHN114" s="102"/>
      <c r="HHO114" s="103"/>
      <c r="HHT114" s="102"/>
      <c r="HHU114" s="102"/>
      <c r="HHV114" s="103"/>
      <c r="HIA114" s="102"/>
      <c r="HIB114" s="102"/>
      <c r="HIC114" s="103"/>
      <c r="HIH114" s="102"/>
      <c r="HII114" s="102"/>
      <c r="HIJ114" s="103"/>
      <c r="HIO114" s="102"/>
      <c r="HIP114" s="102"/>
      <c r="HIQ114" s="103"/>
      <c r="HIV114" s="102"/>
      <c r="HIW114" s="102"/>
      <c r="HIX114" s="103"/>
      <c r="HJC114" s="102"/>
      <c r="HJD114" s="102"/>
      <c r="HJE114" s="103"/>
      <c r="HJJ114" s="102"/>
      <c r="HJK114" s="102"/>
      <c r="HJL114" s="103"/>
      <c r="HJQ114" s="102"/>
      <c r="HJR114" s="102"/>
      <c r="HJS114" s="103"/>
      <c r="HJX114" s="102"/>
      <c r="HJY114" s="102"/>
      <c r="HJZ114" s="103"/>
      <c r="HKE114" s="102"/>
      <c r="HKF114" s="102"/>
      <c r="HKG114" s="103"/>
      <c r="HKL114" s="102"/>
      <c r="HKM114" s="102"/>
      <c r="HKN114" s="103"/>
      <c r="HKS114" s="102"/>
      <c r="HKT114" s="102"/>
      <c r="HKU114" s="103"/>
      <c r="HKZ114" s="102"/>
      <c r="HLA114" s="102"/>
      <c r="HLB114" s="103"/>
      <c r="HLG114" s="102"/>
      <c r="HLH114" s="102"/>
      <c r="HLI114" s="103"/>
      <c r="HLN114" s="102"/>
      <c r="HLO114" s="102"/>
      <c r="HLP114" s="103"/>
      <c r="HLU114" s="102"/>
      <c r="HLV114" s="102"/>
      <c r="HLW114" s="103"/>
      <c r="HMB114" s="102"/>
      <c r="HMC114" s="102"/>
      <c r="HMD114" s="103"/>
      <c r="HMI114" s="102"/>
      <c r="HMJ114" s="102"/>
      <c r="HMK114" s="103"/>
      <c r="HMP114" s="102"/>
      <c r="HMQ114" s="102"/>
      <c r="HMR114" s="103"/>
      <c r="HMW114" s="102"/>
      <c r="HMX114" s="102"/>
      <c r="HMY114" s="103"/>
      <c r="HND114" s="102"/>
      <c r="HNE114" s="102"/>
      <c r="HNF114" s="103"/>
      <c r="HNK114" s="102"/>
      <c r="HNL114" s="102"/>
      <c r="HNM114" s="103"/>
      <c r="HNR114" s="102"/>
      <c r="HNS114" s="102"/>
      <c r="HNT114" s="103"/>
      <c r="HNY114" s="102"/>
      <c r="HNZ114" s="102"/>
      <c r="HOA114" s="103"/>
      <c r="HOF114" s="102"/>
      <c r="HOG114" s="102"/>
      <c r="HOH114" s="103"/>
      <c r="HOM114" s="102"/>
      <c r="HON114" s="102"/>
      <c r="HOO114" s="103"/>
      <c r="HOT114" s="102"/>
      <c r="HOU114" s="102"/>
      <c r="HOV114" s="103"/>
      <c r="HPA114" s="102"/>
      <c r="HPB114" s="102"/>
      <c r="HPC114" s="103"/>
      <c r="HPH114" s="102"/>
      <c r="HPI114" s="102"/>
      <c r="HPJ114" s="103"/>
      <c r="HPO114" s="102"/>
      <c r="HPP114" s="102"/>
      <c r="HPQ114" s="103"/>
      <c r="HPV114" s="102"/>
      <c r="HPW114" s="102"/>
      <c r="HPX114" s="103"/>
      <c r="HQC114" s="102"/>
      <c r="HQD114" s="102"/>
      <c r="HQE114" s="103"/>
      <c r="HQJ114" s="102"/>
      <c r="HQK114" s="102"/>
      <c r="HQL114" s="103"/>
      <c r="HQQ114" s="102"/>
      <c r="HQR114" s="102"/>
      <c r="HQS114" s="103"/>
      <c r="HQX114" s="102"/>
      <c r="HQY114" s="102"/>
      <c r="HQZ114" s="103"/>
      <c r="HRE114" s="102"/>
      <c r="HRF114" s="102"/>
      <c r="HRG114" s="103"/>
      <c r="HRL114" s="102"/>
      <c r="HRM114" s="102"/>
      <c r="HRN114" s="103"/>
      <c r="HRS114" s="102"/>
      <c r="HRT114" s="102"/>
      <c r="HRU114" s="103"/>
      <c r="HRZ114" s="102"/>
      <c r="HSA114" s="102"/>
      <c r="HSB114" s="103"/>
      <c r="HSG114" s="102"/>
      <c r="HSH114" s="102"/>
      <c r="HSI114" s="103"/>
      <c r="HSN114" s="102"/>
      <c r="HSO114" s="102"/>
      <c r="HSP114" s="103"/>
      <c r="HSU114" s="102"/>
      <c r="HSV114" s="102"/>
      <c r="HSW114" s="103"/>
      <c r="HTB114" s="102"/>
      <c r="HTC114" s="102"/>
      <c r="HTD114" s="103"/>
      <c r="HTI114" s="102"/>
      <c r="HTJ114" s="102"/>
      <c r="HTK114" s="103"/>
      <c r="HTP114" s="102"/>
      <c r="HTQ114" s="102"/>
      <c r="HTR114" s="103"/>
      <c r="HTW114" s="102"/>
      <c r="HTX114" s="102"/>
      <c r="HTY114" s="103"/>
      <c r="HUD114" s="102"/>
      <c r="HUE114" s="102"/>
      <c r="HUF114" s="103"/>
      <c r="HUK114" s="102"/>
      <c r="HUL114" s="102"/>
      <c r="HUM114" s="103"/>
      <c r="HUR114" s="102"/>
      <c r="HUS114" s="102"/>
      <c r="HUT114" s="103"/>
      <c r="HUY114" s="102"/>
      <c r="HUZ114" s="102"/>
      <c r="HVA114" s="103"/>
      <c r="HVF114" s="102"/>
      <c r="HVG114" s="102"/>
      <c r="HVH114" s="103"/>
      <c r="HVM114" s="102"/>
      <c r="HVN114" s="102"/>
      <c r="HVO114" s="103"/>
      <c r="HVT114" s="102"/>
      <c r="HVU114" s="102"/>
      <c r="HVV114" s="103"/>
      <c r="HWA114" s="102"/>
      <c r="HWB114" s="102"/>
      <c r="HWC114" s="103"/>
      <c r="HWH114" s="102"/>
      <c r="HWI114" s="102"/>
      <c r="HWJ114" s="103"/>
      <c r="HWO114" s="102"/>
      <c r="HWP114" s="102"/>
      <c r="HWQ114" s="103"/>
      <c r="HWV114" s="102"/>
      <c r="HWW114" s="102"/>
      <c r="HWX114" s="103"/>
      <c r="HXC114" s="102"/>
      <c r="HXD114" s="102"/>
      <c r="HXE114" s="103"/>
      <c r="HXJ114" s="102"/>
      <c r="HXK114" s="102"/>
      <c r="HXL114" s="103"/>
      <c r="HXQ114" s="102"/>
      <c r="HXR114" s="102"/>
      <c r="HXS114" s="103"/>
      <c r="HXX114" s="102"/>
      <c r="HXY114" s="102"/>
      <c r="HXZ114" s="103"/>
      <c r="HYE114" s="102"/>
      <c r="HYF114" s="102"/>
      <c r="HYG114" s="103"/>
      <c r="HYL114" s="102"/>
      <c r="HYM114" s="102"/>
      <c r="HYN114" s="103"/>
      <c r="HYS114" s="102"/>
      <c r="HYT114" s="102"/>
      <c r="HYU114" s="103"/>
      <c r="HYZ114" s="102"/>
      <c r="HZA114" s="102"/>
      <c r="HZB114" s="103"/>
      <c r="HZG114" s="102"/>
      <c r="HZH114" s="102"/>
      <c r="HZI114" s="103"/>
      <c r="HZN114" s="102"/>
      <c r="HZO114" s="102"/>
      <c r="HZP114" s="103"/>
      <c r="HZU114" s="102"/>
      <c r="HZV114" s="102"/>
      <c r="HZW114" s="103"/>
      <c r="IAB114" s="102"/>
      <c r="IAC114" s="102"/>
      <c r="IAD114" s="103"/>
      <c r="IAI114" s="102"/>
      <c r="IAJ114" s="102"/>
      <c r="IAK114" s="103"/>
      <c r="IAP114" s="102"/>
      <c r="IAQ114" s="102"/>
      <c r="IAR114" s="103"/>
      <c r="IAW114" s="102"/>
      <c r="IAX114" s="102"/>
      <c r="IAY114" s="103"/>
      <c r="IBD114" s="102"/>
      <c r="IBE114" s="102"/>
      <c r="IBF114" s="103"/>
      <c r="IBK114" s="102"/>
      <c r="IBL114" s="102"/>
      <c r="IBM114" s="103"/>
      <c r="IBR114" s="102"/>
      <c r="IBS114" s="102"/>
      <c r="IBT114" s="103"/>
      <c r="IBY114" s="102"/>
      <c r="IBZ114" s="102"/>
      <c r="ICA114" s="103"/>
      <c r="ICF114" s="102"/>
      <c r="ICG114" s="102"/>
      <c r="ICH114" s="103"/>
      <c r="ICM114" s="102"/>
      <c r="ICN114" s="102"/>
      <c r="ICO114" s="103"/>
      <c r="ICT114" s="102"/>
      <c r="ICU114" s="102"/>
      <c r="ICV114" s="103"/>
      <c r="IDA114" s="102"/>
      <c r="IDB114" s="102"/>
      <c r="IDC114" s="103"/>
      <c r="IDH114" s="102"/>
      <c r="IDI114" s="102"/>
      <c r="IDJ114" s="103"/>
      <c r="IDO114" s="102"/>
      <c r="IDP114" s="102"/>
      <c r="IDQ114" s="103"/>
      <c r="IDV114" s="102"/>
      <c r="IDW114" s="102"/>
      <c r="IDX114" s="103"/>
      <c r="IEC114" s="102"/>
      <c r="IED114" s="102"/>
      <c r="IEE114" s="103"/>
      <c r="IEJ114" s="102"/>
      <c r="IEK114" s="102"/>
      <c r="IEL114" s="103"/>
      <c r="IEQ114" s="102"/>
      <c r="IER114" s="102"/>
      <c r="IES114" s="103"/>
      <c r="IEX114" s="102"/>
      <c r="IEY114" s="102"/>
      <c r="IEZ114" s="103"/>
      <c r="IFE114" s="102"/>
      <c r="IFF114" s="102"/>
      <c r="IFG114" s="103"/>
      <c r="IFL114" s="102"/>
      <c r="IFM114" s="102"/>
      <c r="IFN114" s="103"/>
      <c r="IFS114" s="102"/>
      <c r="IFT114" s="102"/>
      <c r="IFU114" s="103"/>
      <c r="IFZ114" s="102"/>
      <c r="IGA114" s="102"/>
      <c r="IGB114" s="103"/>
      <c r="IGG114" s="102"/>
      <c r="IGH114" s="102"/>
      <c r="IGI114" s="103"/>
      <c r="IGN114" s="102"/>
      <c r="IGO114" s="102"/>
      <c r="IGP114" s="103"/>
      <c r="IGU114" s="102"/>
      <c r="IGV114" s="102"/>
      <c r="IGW114" s="103"/>
      <c r="IHB114" s="102"/>
      <c r="IHC114" s="102"/>
      <c r="IHD114" s="103"/>
      <c r="IHI114" s="102"/>
      <c r="IHJ114" s="102"/>
      <c r="IHK114" s="103"/>
      <c r="IHP114" s="102"/>
      <c r="IHQ114" s="102"/>
      <c r="IHR114" s="103"/>
      <c r="IHW114" s="102"/>
      <c r="IHX114" s="102"/>
      <c r="IHY114" s="103"/>
      <c r="IID114" s="102"/>
      <c r="IIE114" s="102"/>
      <c r="IIF114" s="103"/>
      <c r="IIK114" s="102"/>
      <c r="IIL114" s="102"/>
      <c r="IIM114" s="103"/>
      <c r="IIR114" s="102"/>
      <c r="IIS114" s="102"/>
      <c r="IIT114" s="103"/>
      <c r="IIY114" s="102"/>
      <c r="IIZ114" s="102"/>
      <c r="IJA114" s="103"/>
      <c r="IJF114" s="102"/>
      <c r="IJG114" s="102"/>
      <c r="IJH114" s="103"/>
      <c r="IJM114" s="102"/>
      <c r="IJN114" s="102"/>
      <c r="IJO114" s="103"/>
      <c r="IJT114" s="102"/>
      <c r="IJU114" s="102"/>
      <c r="IJV114" s="103"/>
      <c r="IKA114" s="102"/>
      <c r="IKB114" s="102"/>
      <c r="IKC114" s="103"/>
      <c r="IKH114" s="102"/>
      <c r="IKI114" s="102"/>
      <c r="IKJ114" s="103"/>
      <c r="IKO114" s="102"/>
      <c r="IKP114" s="102"/>
      <c r="IKQ114" s="103"/>
      <c r="IKV114" s="102"/>
      <c r="IKW114" s="102"/>
      <c r="IKX114" s="103"/>
      <c r="ILC114" s="102"/>
      <c r="ILD114" s="102"/>
      <c r="ILE114" s="103"/>
      <c r="ILJ114" s="102"/>
      <c r="ILK114" s="102"/>
      <c r="ILL114" s="103"/>
      <c r="ILQ114" s="102"/>
      <c r="ILR114" s="102"/>
      <c r="ILS114" s="103"/>
      <c r="ILX114" s="102"/>
      <c r="ILY114" s="102"/>
      <c r="ILZ114" s="103"/>
      <c r="IME114" s="102"/>
      <c r="IMF114" s="102"/>
      <c r="IMG114" s="103"/>
      <c r="IML114" s="102"/>
      <c r="IMM114" s="102"/>
      <c r="IMN114" s="103"/>
      <c r="IMS114" s="102"/>
      <c r="IMT114" s="102"/>
      <c r="IMU114" s="103"/>
      <c r="IMZ114" s="102"/>
      <c r="INA114" s="102"/>
      <c r="INB114" s="103"/>
      <c r="ING114" s="102"/>
      <c r="INH114" s="102"/>
      <c r="INI114" s="103"/>
      <c r="INN114" s="102"/>
      <c r="INO114" s="102"/>
      <c r="INP114" s="103"/>
      <c r="INU114" s="102"/>
      <c r="INV114" s="102"/>
      <c r="INW114" s="103"/>
      <c r="IOB114" s="102"/>
      <c r="IOC114" s="102"/>
      <c r="IOD114" s="103"/>
      <c r="IOI114" s="102"/>
      <c r="IOJ114" s="102"/>
      <c r="IOK114" s="103"/>
      <c r="IOP114" s="102"/>
      <c r="IOQ114" s="102"/>
      <c r="IOR114" s="103"/>
      <c r="IOW114" s="102"/>
      <c r="IOX114" s="102"/>
      <c r="IOY114" s="103"/>
      <c r="IPD114" s="102"/>
      <c r="IPE114" s="102"/>
      <c r="IPF114" s="103"/>
      <c r="IPK114" s="102"/>
      <c r="IPL114" s="102"/>
      <c r="IPM114" s="103"/>
      <c r="IPR114" s="102"/>
      <c r="IPS114" s="102"/>
      <c r="IPT114" s="103"/>
      <c r="IPY114" s="102"/>
      <c r="IPZ114" s="102"/>
      <c r="IQA114" s="103"/>
      <c r="IQF114" s="102"/>
      <c r="IQG114" s="102"/>
      <c r="IQH114" s="103"/>
      <c r="IQM114" s="102"/>
      <c r="IQN114" s="102"/>
      <c r="IQO114" s="103"/>
      <c r="IQT114" s="102"/>
      <c r="IQU114" s="102"/>
      <c r="IQV114" s="103"/>
      <c r="IRA114" s="102"/>
      <c r="IRB114" s="102"/>
      <c r="IRC114" s="103"/>
      <c r="IRH114" s="102"/>
      <c r="IRI114" s="102"/>
      <c r="IRJ114" s="103"/>
      <c r="IRO114" s="102"/>
      <c r="IRP114" s="102"/>
      <c r="IRQ114" s="103"/>
      <c r="IRV114" s="102"/>
      <c r="IRW114" s="102"/>
      <c r="IRX114" s="103"/>
      <c r="ISC114" s="102"/>
      <c r="ISD114" s="102"/>
      <c r="ISE114" s="103"/>
      <c r="ISJ114" s="102"/>
      <c r="ISK114" s="102"/>
      <c r="ISL114" s="103"/>
      <c r="ISQ114" s="102"/>
      <c r="ISR114" s="102"/>
      <c r="ISS114" s="103"/>
      <c r="ISX114" s="102"/>
      <c r="ISY114" s="102"/>
      <c r="ISZ114" s="103"/>
      <c r="ITE114" s="102"/>
      <c r="ITF114" s="102"/>
      <c r="ITG114" s="103"/>
      <c r="ITL114" s="102"/>
      <c r="ITM114" s="102"/>
      <c r="ITN114" s="103"/>
      <c r="ITS114" s="102"/>
      <c r="ITT114" s="102"/>
      <c r="ITU114" s="103"/>
      <c r="ITZ114" s="102"/>
      <c r="IUA114" s="102"/>
      <c r="IUB114" s="103"/>
      <c r="IUG114" s="102"/>
      <c r="IUH114" s="102"/>
      <c r="IUI114" s="103"/>
      <c r="IUN114" s="102"/>
      <c r="IUO114" s="102"/>
      <c r="IUP114" s="103"/>
      <c r="IUU114" s="102"/>
      <c r="IUV114" s="102"/>
      <c r="IUW114" s="103"/>
      <c r="IVB114" s="102"/>
      <c r="IVC114" s="102"/>
      <c r="IVD114" s="103"/>
      <c r="IVI114" s="102"/>
      <c r="IVJ114" s="102"/>
      <c r="IVK114" s="103"/>
      <c r="IVP114" s="102"/>
      <c r="IVQ114" s="102"/>
      <c r="IVR114" s="103"/>
      <c r="IVW114" s="102"/>
      <c r="IVX114" s="102"/>
      <c r="IVY114" s="103"/>
      <c r="IWD114" s="102"/>
      <c r="IWE114" s="102"/>
      <c r="IWF114" s="103"/>
      <c r="IWK114" s="102"/>
      <c r="IWL114" s="102"/>
      <c r="IWM114" s="103"/>
      <c r="IWR114" s="102"/>
      <c r="IWS114" s="102"/>
      <c r="IWT114" s="103"/>
      <c r="IWY114" s="102"/>
      <c r="IWZ114" s="102"/>
      <c r="IXA114" s="103"/>
      <c r="IXF114" s="102"/>
      <c r="IXG114" s="102"/>
      <c r="IXH114" s="103"/>
      <c r="IXM114" s="102"/>
      <c r="IXN114" s="102"/>
      <c r="IXO114" s="103"/>
      <c r="IXT114" s="102"/>
      <c r="IXU114" s="102"/>
      <c r="IXV114" s="103"/>
      <c r="IYA114" s="102"/>
      <c r="IYB114" s="102"/>
      <c r="IYC114" s="103"/>
      <c r="IYH114" s="102"/>
      <c r="IYI114" s="102"/>
      <c r="IYJ114" s="103"/>
      <c r="IYO114" s="102"/>
      <c r="IYP114" s="102"/>
      <c r="IYQ114" s="103"/>
      <c r="IYV114" s="102"/>
      <c r="IYW114" s="102"/>
      <c r="IYX114" s="103"/>
      <c r="IZC114" s="102"/>
      <c r="IZD114" s="102"/>
      <c r="IZE114" s="103"/>
      <c r="IZJ114" s="102"/>
      <c r="IZK114" s="102"/>
      <c r="IZL114" s="103"/>
      <c r="IZQ114" s="102"/>
      <c r="IZR114" s="102"/>
      <c r="IZS114" s="103"/>
      <c r="IZX114" s="102"/>
      <c r="IZY114" s="102"/>
      <c r="IZZ114" s="103"/>
      <c r="JAE114" s="102"/>
      <c r="JAF114" s="102"/>
      <c r="JAG114" s="103"/>
      <c r="JAL114" s="102"/>
      <c r="JAM114" s="102"/>
      <c r="JAN114" s="103"/>
      <c r="JAS114" s="102"/>
      <c r="JAT114" s="102"/>
      <c r="JAU114" s="103"/>
      <c r="JAZ114" s="102"/>
      <c r="JBA114" s="102"/>
      <c r="JBB114" s="103"/>
      <c r="JBG114" s="102"/>
      <c r="JBH114" s="102"/>
      <c r="JBI114" s="103"/>
      <c r="JBN114" s="102"/>
      <c r="JBO114" s="102"/>
      <c r="JBP114" s="103"/>
      <c r="JBU114" s="102"/>
      <c r="JBV114" s="102"/>
      <c r="JBW114" s="103"/>
      <c r="JCB114" s="102"/>
      <c r="JCC114" s="102"/>
      <c r="JCD114" s="103"/>
      <c r="JCI114" s="102"/>
      <c r="JCJ114" s="102"/>
      <c r="JCK114" s="103"/>
      <c r="JCP114" s="102"/>
      <c r="JCQ114" s="102"/>
      <c r="JCR114" s="103"/>
      <c r="JCW114" s="102"/>
      <c r="JCX114" s="102"/>
      <c r="JCY114" s="103"/>
      <c r="JDD114" s="102"/>
      <c r="JDE114" s="102"/>
      <c r="JDF114" s="103"/>
      <c r="JDK114" s="102"/>
      <c r="JDL114" s="102"/>
      <c r="JDM114" s="103"/>
      <c r="JDR114" s="102"/>
      <c r="JDS114" s="102"/>
      <c r="JDT114" s="103"/>
      <c r="JDY114" s="102"/>
      <c r="JDZ114" s="102"/>
      <c r="JEA114" s="103"/>
      <c r="JEF114" s="102"/>
      <c r="JEG114" s="102"/>
      <c r="JEH114" s="103"/>
      <c r="JEM114" s="102"/>
      <c r="JEN114" s="102"/>
      <c r="JEO114" s="103"/>
      <c r="JET114" s="102"/>
      <c r="JEU114" s="102"/>
      <c r="JEV114" s="103"/>
      <c r="JFA114" s="102"/>
      <c r="JFB114" s="102"/>
      <c r="JFC114" s="103"/>
      <c r="JFH114" s="102"/>
      <c r="JFI114" s="102"/>
      <c r="JFJ114" s="103"/>
      <c r="JFO114" s="102"/>
      <c r="JFP114" s="102"/>
      <c r="JFQ114" s="103"/>
      <c r="JFV114" s="102"/>
      <c r="JFW114" s="102"/>
      <c r="JFX114" s="103"/>
      <c r="JGC114" s="102"/>
      <c r="JGD114" s="102"/>
      <c r="JGE114" s="103"/>
      <c r="JGJ114" s="102"/>
      <c r="JGK114" s="102"/>
      <c r="JGL114" s="103"/>
      <c r="JGQ114" s="102"/>
      <c r="JGR114" s="102"/>
      <c r="JGS114" s="103"/>
      <c r="JGX114" s="102"/>
      <c r="JGY114" s="102"/>
      <c r="JGZ114" s="103"/>
      <c r="JHE114" s="102"/>
      <c r="JHF114" s="102"/>
      <c r="JHG114" s="103"/>
      <c r="JHL114" s="102"/>
      <c r="JHM114" s="102"/>
      <c r="JHN114" s="103"/>
      <c r="JHS114" s="102"/>
      <c r="JHT114" s="102"/>
      <c r="JHU114" s="103"/>
      <c r="JHZ114" s="102"/>
      <c r="JIA114" s="102"/>
      <c r="JIB114" s="103"/>
      <c r="JIG114" s="102"/>
      <c r="JIH114" s="102"/>
      <c r="JII114" s="103"/>
      <c r="JIN114" s="102"/>
      <c r="JIO114" s="102"/>
      <c r="JIP114" s="103"/>
      <c r="JIU114" s="102"/>
      <c r="JIV114" s="102"/>
      <c r="JIW114" s="103"/>
      <c r="JJB114" s="102"/>
      <c r="JJC114" s="102"/>
      <c r="JJD114" s="103"/>
      <c r="JJI114" s="102"/>
      <c r="JJJ114" s="102"/>
      <c r="JJK114" s="103"/>
      <c r="JJP114" s="102"/>
      <c r="JJQ114" s="102"/>
      <c r="JJR114" s="103"/>
      <c r="JJW114" s="102"/>
      <c r="JJX114" s="102"/>
      <c r="JJY114" s="103"/>
      <c r="JKD114" s="102"/>
      <c r="JKE114" s="102"/>
      <c r="JKF114" s="103"/>
      <c r="JKK114" s="102"/>
      <c r="JKL114" s="102"/>
      <c r="JKM114" s="103"/>
      <c r="JKR114" s="102"/>
      <c r="JKS114" s="102"/>
      <c r="JKT114" s="103"/>
      <c r="JKY114" s="102"/>
      <c r="JKZ114" s="102"/>
      <c r="JLA114" s="103"/>
      <c r="JLF114" s="102"/>
      <c r="JLG114" s="102"/>
      <c r="JLH114" s="103"/>
      <c r="JLM114" s="102"/>
      <c r="JLN114" s="102"/>
      <c r="JLO114" s="103"/>
      <c r="JLT114" s="102"/>
      <c r="JLU114" s="102"/>
      <c r="JLV114" s="103"/>
      <c r="JMA114" s="102"/>
      <c r="JMB114" s="102"/>
      <c r="JMC114" s="103"/>
      <c r="JMH114" s="102"/>
      <c r="JMI114" s="102"/>
      <c r="JMJ114" s="103"/>
      <c r="JMO114" s="102"/>
      <c r="JMP114" s="102"/>
      <c r="JMQ114" s="103"/>
      <c r="JMV114" s="102"/>
      <c r="JMW114" s="102"/>
      <c r="JMX114" s="103"/>
      <c r="JNC114" s="102"/>
      <c r="JND114" s="102"/>
      <c r="JNE114" s="103"/>
      <c r="JNJ114" s="102"/>
      <c r="JNK114" s="102"/>
      <c r="JNL114" s="103"/>
      <c r="JNQ114" s="102"/>
      <c r="JNR114" s="102"/>
      <c r="JNS114" s="103"/>
      <c r="JNX114" s="102"/>
      <c r="JNY114" s="102"/>
      <c r="JNZ114" s="103"/>
      <c r="JOE114" s="102"/>
      <c r="JOF114" s="102"/>
      <c r="JOG114" s="103"/>
      <c r="JOL114" s="102"/>
      <c r="JOM114" s="102"/>
      <c r="JON114" s="103"/>
      <c r="JOS114" s="102"/>
      <c r="JOT114" s="102"/>
      <c r="JOU114" s="103"/>
      <c r="JOZ114" s="102"/>
      <c r="JPA114" s="102"/>
      <c r="JPB114" s="103"/>
      <c r="JPG114" s="102"/>
      <c r="JPH114" s="102"/>
      <c r="JPI114" s="103"/>
      <c r="JPN114" s="102"/>
      <c r="JPO114" s="102"/>
      <c r="JPP114" s="103"/>
      <c r="JPU114" s="102"/>
      <c r="JPV114" s="102"/>
      <c r="JPW114" s="103"/>
      <c r="JQB114" s="102"/>
      <c r="JQC114" s="102"/>
      <c r="JQD114" s="103"/>
      <c r="JQI114" s="102"/>
      <c r="JQJ114" s="102"/>
      <c r="JQK114" s="103"/>
      <c r="JQP114" s="102"/>
      <c r="JQQ114" s="102"/>
      <c r="JQR114" s="103"/>
      <c r="JQW114" s="102"/>
      <c r="JQX114" s="102"/>
      <c r="JQY114" s="103"/>
      <c r="JRD114" s="102"/>
      <c r="JRE114" s="102"/>
      <c r="JRF114" s="103"/>
      <c r="JRK114" s="102"/>
      <c r="JRL114" s="102"/>
      <c r="JRM114" s="103"/>
      <c r="JRR114" s="102"/>
      <c r="JRS114" s="102"/>
      <c r="JRT114" s="103"/>
      <c r="JRY114" s="102"/>
      <c r="JRZ114" s="102"/>
      <c r="JSA114" s="103"/>
      <c r="JSF114" s="102"/>
      <c r="JSG114" s="102"/>
      <c r="JSH114" s="103"/>
      <c r="JSM114" s="102"/>
      <c r="JSN114" s="102"/>
      <c r="JSO114" s="103"/>
      <c r="JST114" s="102"/>
      <c r="JSU114" s="102"/>
      <c r="JSV114" s="103"/>
      <c r="JTA114" s="102"/>
      <c r="JTB114" s="102"/>
      <c r="JTC114" s="103"/>
      <c r="JTH114" s="102"/>
      <c r="JTI114" s="102"/>
      <c r="JTJ114" s="103"/>
      <c r="JTO114" s="102"/>
      <c r="JTP114" s="102"/>
      <c r="JTQ114" s="103"/>
      <c r="JTV114" s="102"/>
      <c r="JTW114" s="102"/>
      <c r="JTX114" s="103"/>
      <c r="JUC114" s="102"/>
      <c r="JUD114" s="102"/>
      <c r="JUE114" s="103"/>
      <c r="JUJ114" s="102"/>
      <c r="JUK114" s="102"/>
      <c r="JUL114" s="103"/>
      <c r="JUQ114" s="102"/>
      <c r="JUR114" s="102"/>
      <c r="JUS114" s="103"/>
      <c r="JUX114" s="102"/>
      <c r="JUY114" s="102"/>
      <c r="JUZ114" s="103"/>
      <c r="JVE114" s="102"/>
      <c r="JVF114" s="102"/>
      <c r="JVG114" s="103"/>
      <c r="JVL114" s="102"/>
      <c r="JVM114" s="102"/>
      <c r="JVN114" s="103"/>
      <c r="JVS114" s="102"/>
      <c r="JVT114" s="102"/>
      <c r="JVU114" s="103"/>
      <c r="JVZ114" s="102"/>
      <c r="JWA114" s="102"/>
      <c r="JWB114" s="103"/>
      <c r="JWG114" s="102"/>
      <c r="JWH114" s="102"/>
      <c r="JWI114" s="103"/>
      <c r="JWN114" s="102"/>
      <c r="JWO114" s="102"/>
      <c r="JWP114" s="103"/>
      <c r="JWU114" s="102"/>
      <c r="JWV114" s="102"/>
      <c r="JWW114" s="103"/>
      <c r="JXB114" s="102"/>
      <c r="JXC114" s="102"/>
      <c r="JXD114" s="103"/>
      <c r="JXI114" s="102"/>
      <c r="JXJ114" s="102"/>
      <c r="JXK114" s="103"/>
      <c r="JXP114" s="102"/>
      <c r="JXQ114" s="102"/>
      <c r="JXR114" s="103"/>
      <c r="JXW114" s="102"/>
      <c r="JXX114" s="102"/>
      <c r="JXY114" s="103"/>
      <c r="JYD114" s="102"/>
      <c r="JYE114" s="102"/>
      <c r="JYF114" s="103"/>
      <c r="JYK114" s="102"/>
      <c r="JYL114" s="102"/>
      <c r="JYM114" s="103"/>
      <c r="JYR114" s="102"/>
      <c r="JYS114" s="102"/>
      <c r="JYT114" s="103"/>
      <c r="JYY114" s="102"/>
      <c r="JYZ114" s="102"/>
      <c r="JZA114" s="103"/>
      <c r="JZF114" s="102"/>
      <c r="JZG114" s="102"/>
      <c r="JZH114" s="103"/>
      <c r="JZM114" s="102"/>
      <c r="JZN114" s="102"/>
      <c r="JZO114" s="103"/>
      <c r="JZT114" s="102"/>
      <c r="JZU114" s="102"/>
      <c r="JZV114" s="103"/>
      <c r="KAA114" s="102"/>
      <c r="KAB114" s="102"/>
      <c r="KAC114" s="103"/>
      <c r="KAH114" s="102"/>
      <c r="KAI114" s="102"/>
      <c r="KAJ114" s="103"/>
      <c r="KAO114" s="102"/>
      <c r="KAP114" s="102"/>
      <c r="KAQ114" s="103"/>
      <c r="KAV114" s="102"/>
      <c r="KAW114" s="102"/>
      <c r="KAX114" s="103"/>
      <c r="KBC114" s="102"/>
      <c r="KBD114" s="102"/>
      <c r="KBE114" s="103"/>
      <c r="KBJ114" s="102"/>
      <c r="KBK114" s="102"/>
      <c r="KBL114" s="103"/>
      <c r="KBQ114" s="102"/>
      <c r="KBR114" s="102"/>
      <c r="KBS114" s="103"/>
      <c r="KBX114" s="102"/>
      <c r="KBY114" s="102"/>
      <c r="KBZ114" s="103"/>
      <c r="KCE114" s="102"/>
      <c r="KCF114" s="102"/>
      <c r="KCG114" s="103"/>
      <c r="KCL114" s="102"/>
      <c r="KCM114" s="102"/>
      <c r="KCN114" s="103"/>
      <c r="KCS114" s="102"/>
      <c r="KCT114" s="102"/>
      <c r="KCU114" s="103"/>
      <c r="KCZ114" s="102"/>
      <c r="KDA114" s="102"/>
      <c r="KDB114" s="103"/>
      <c r="KDG114" s="102"/>
      <c r="KDH114" s="102"/>
      <c r="KDI114" s="103"/>
      <c r="KDN114" s="102"/>
      <c r="KDO114" s="102"/>
      <c r="KDP114" s="103"/>
      <c r="KDU114" s="102"/>
      <c r="KDV114" s="102"/>
      <c r="KDW114" s="103"/>
      <c r="KEB114" s="102"/>
      <c r="KEC114" s="102"/>
      <c r="KED114" s="103"/>
      <c r="KEI114" s="102"/>
      <c r="KEJ114" s="102"/>
      <c r="KEK114" s="103"/>
      <c r="KEP114" s="102"/>
      <c r="KEQ114" s="102"/>
      <c r="KER114" s="103"/>
      <c r="KEW114" s="102"/>
      <c r="KEX114" s="102"/>
      <c r="KEY114" s="103"/>
      <c r="KFD114" s="102"/>
      <c r="KFE114" s="102"/>
      <c r="KFF114" s="103"/>
      <c r="KFK114" s="102"/>
      <c r="KFL114" s="102"/>
      <c r="KFM114" s="103"/>
      <c r="KFR114" s="102"/>
      <c r="KFS114" s="102"/>
      <c r="KFT114" s="103"/>
      <c r="KFY114" s="102"/>
      <c r="KFZ114" s="102"/>
      <c r="KGA114" s="103"/>
      <c r="KGF114" s="102"/>
      <c r="KGG114" s="102"/>
      <c r="KGH114" s="103"/>
      <c r="KGM114" s="102"/>
      <c r="KGN114" s="102"/>
      <c r="KGO114" s="103"/>
      <c r="KGT114" s="102"/>
      <c r="KGU114" s="102"/>
      <c r="KGV114" s="103"/>
      <c r="KHA114" s="102"/>
      <c r="KHB114" s="102"/>
      <c r="KHC114" s="103"/>
      <c r="KHH114" s="102"/>
      <c r="KHI114" s="102"/>
      <c r="KHJ114" s="103"/>
      <c r="KHO114" s="102"/>
      <c r="KHP114" s="102"/>
      <c r="KHQ114" s="103"/>
      <c r="KHV114" s="102"/>
      <c r="KHW114" s="102"/>
      <c r="KHX114" s="103"/>
      <c r="KIC114" s="102"/>
      <c r="KID114" s="102"/>
      <c r="KIE114" s="103"/>
      <c r="KIJ114" s="102"/>
      <c r="KIK114" s="102"/>
      <c r="KIL114" s="103"/>
      <c r="KIQ114" s="102"/>
      <c r="KIR114" s="102"/>
      <c r="KIS114" s="103"/>
      <c r="KIX114" s="102"/>
      <c r="KIY114" s="102"/>
      <c r="KIZ114" s="103"/>
      <c r="KJE114" s="102"/>
      <c r="KJF114" s="102"/>
      <c r="KJG114" s="103"/>
      <c r="KJL114" s="102"/>
      <c r="KJM114" s="102"/>
      <c r="KJN114" s="103"/>
      <c r="KJS114" s="102"/>
      <c r="KJT114" s="102"/>
      <c r="KJU114" s="103"/>
      <c r="KJZ114" s="102"/>
      <c r="KKA114" s="102"/>
      <c r="KKB114" s="103"/>
      <c r="KKG114" s="102"/>
      <c r="KKH114" s="102"/>
      <c r="KKI114" s="103"/>
      <c r="KKN114" s="102"/>
      <c r="KKO114" s="102"/>
      <c r="KKP114" s="103"/>
      <c r="KKU114" s="102"/>
      <c r="KKV114" s="102"/>
      <c r="KKW114" s="103"/>
      <c r="KLB114" s="102"/>
      <c r="KLC114" s="102"/>
      <c r="KLD114" s="103"/>
      <c r="KLI114" s="102"/>
      <c r="KLJ114" s="102"/>
      <c r="KLK114" s="103"/>
      <c r="KLP114" s="102"/>
      <c r="KLQ114" s="102"/>
      <c r="KLR114" s="103"/>
      <c r="KLW114" s="102"/>
      <c r="KLX114" s="102"/>
      <c r="KLY114" s="103"/>
      <c r="KMD114" s="102"/>
      <c r="KME114" s="102"/>
      <c r="KMF114" s="103"/>
      <c r="KMK114" s="102"/>
      <c r="KML114" s="102"/>
      <c r="KMM114" s="103"/>
      <c r="KMR114" s="102"/>
      <c r="KMS114" s="102"/>
      <c r="KMT114" s="103"/>
      <c r="KMY114" s="102"/>
      <c r="KMZ114" s="102"/>
      <c r="KNA114" s="103"/>
      <c r="KNF114" s="102"/>
      <c r="KNG114" s="102"/>
      <c r="KNH114" s="103"/>
      <c r="KNM114" s="102"/>
      <c r="KNN114" s="102"/>
      <c r="KNO114" s="103"/>
      <c r="KNT114" s="102"/>
      <c r="KNU114" s="102"/>
      <c r="KNV114" s="103"/>
      <c r="KOA114" s="102"/>
      <c r="KOB114" s="102"/>
      <c r="KOC114" s="103"/>
      <c r="KOH114" s="102"/>
      <c r="KOI114" s="102"/>
      <c r="KOJ114" s="103"/>
      <c r="KOO114" s="102"/>
      <c r="KOP114" s="102"/>
      <c r="KOQ114" s="103"/>
      <c r="KOV114" s="102"/>
      <c r="KOW114" s="102"/>
      <c r="KOX114" s="103"/>
      <c r="KPC114" s="102"/>
      <c r="KPD114" s="102"/>
      <c r="KPE114" s="103"/>
      <c r="KPJ114" s="102"/>
      <c r="KPK114" s="102"/>
      <c r="KPL114" s="103"/>
      <c r="KPQ114" s="102"/>
      <c r="KPR114" s="102"/>
      <c r="KPS114" s="103"/>
      <c r="KPX114" s="102"/>
      <c r="KPY114" s="102"/>
      <c r="KPZ114" s="103"/>
      <c r="KQE114" s="102"/>
      <c r="KQF114" s="102"/>
      <c r="KQG114" s="103"/>
      <c r="KQL114" s="102"/>
      <c r="KQM114" s="102"/>
      <c r="KQN114" s="103"/>
      <c r="KQS114" s="102"/>
      <c r="KQT114" s="102"/>
      <c r="KQU114" s="103"/>
      <c r="KQZ114" s="102"/>
      <c r="KRA114" s="102"/>
      <c r="KRB114" s="103"/>
      <c r="KRG114" s="102"/>
      <c r="KRH114" s="102"/>
      <c r="KRI114" s="103"/>
      <c r="KRN114" s="102"/>
      <c r="KRO114" s="102"/>
      <c r="KRP114" s="103"/>
      <c r="KRU114" s="102"/>
      <c r="KRV114" s="102"/>
      <c r="KRW114" s="103"/>
      <c r="KSB114" s="102"/>
      <c r="KSC114" s="102"/>
      <c r="KSD114" s="103"/>
      <c r="KSI114" s="102"/>
      <c r="KSJ114" s="102"/>
      <c r="KSK114" s="103"/>
      <c r="KSP114" s="102"/>
      <c r="KSQ114" s="102"/>
      <c r="KSR114" s="103"/>
      <c r="KSW114" s="102"/>
      <c r="KSX114" s="102"/>
      <c r="KSY114" s="103"/>
      <c r="KTD114" s="102"/>
      <c r="KTE114" s="102"/>
      <c r="KTF114" s="103"/>
      <c r="KTK114" s="102"/>
      <c r="KTL114" s="102"/>
      <c r="KTM114" s="103"/>
      <c r="KTR114" s="102"/>
      <c r="KTS114" s="102"/>
      <c r="KTT114" s="103"/>
      <c r="KTY114" s="102"/>
      <c r="KTZ114" s="102"/>
      <c r="KUA114" s="103"/>
      <c r="KUF114" s="102"/>
      <c r="KUG114" s="102"/>
      <c r="KUH114" s="103"/>
      <c r="KUM114" s="102"/>
      <c r="KUN114" s="102"/>
      <c r="KUO114" s="103"/>
      <c r="KUT114" s="102"/>
      <c r="KUU114" s="102"/>
      <c r="KUV114" s="103"/>
      <c r="KVA114" s="102"/>
      <c r="KVB114" s="102"/>
      <c r="KVC114" s="103"/>
      <c r="KVH114" s="102"/>
      <c r="KVI114" s="102"/>
      <c r="KVJ114" s="103"/>
      <c r="KVO114" s="102"/>
      <c r="KVP114" s="102"/>
      <c r="KVQ114" s="103"/>
      <c r="KVV114" s="102"/>
      <c r="KVW114" s="102"/>
      <c r="KVX114" s="103"/>
      <c r="KWC114" s="102"/>
      <c r="KWD114" s="102"/>
      <c r="KWE114" s="103"/>
      <c r="KWJ114" s="102"/>
      <c r="KWK114" s="102"/>
      <c r="KWL114" s="103"/>
      <c r="KWQ114" s="102"/>
      <c r="KWR114" s="102"/>
      <c r="KWS114" s="103"/>
      <c r="KWX114" s="102"/>
      <c r="KWY114" s="102"/>
      <c r="KWZ114" s="103"/>
      <c r="KXE114" s="102"/>
      <c r="KXF114" s="102"/>
      <c r="KXG114" s="103"/>
      <c r="KXL114" s="102"/>
      <c r="KXM114" s="102"/>
      <c r="KXN114" s="103"/>
      <c r="KXS114" s="102"/>
      <c r="KXT114" s="102"/>
      <c r="KXU114" s="103"/>
      <c r="KXZ114" s="102"/>
      <c r="KYA114" s="102"/>
      <c r="KYB114" s="103"/>
      <c r="KYG114" s="102"/>
      <c r="KYH114" s="102"/>
      <c r="KYI114" s="103"/>
      <c r="KYN114" s="102"/>
      <c r="KYO114" s="102"/>
      <c r="KYP114" s="103"/>
      <c r="KYU114" s="102"/>
      <c r="KYV114" s="102"/>
      <c r="KYW114" s="103"/>
      <c r="KZB114" s="102"/>
      <c r="KZC114" s="102"/>
      <c r="KZD114" s="103"/>
      <c r="KZI114" s="102"/>
      <c r="KZJ114" s="102"/>
      <c r="KZK114" s="103"/>
      <c r="KZP114" s="102"/>
      <c r="KZQ114" s="102"/>
      <c r="KZR114" s="103"/>
      <c r="KZW114" s="102"/>
      <c r="KZX114" s="102"/>
      <c r="KZY114" s="103"/>
      <c r="LAD114" s="102"/>
      <c r="LAE114" s="102"/>
      <c r="LAF114" s="103"/>
      <c r="LAK114" s="102"/>
      <c r="LAL114" s="102"/>
      <c r="LAM114" s="103"/>
      <c r="LAR114" s="102"/>
      <c r="LAS114" s="102"/>
      <c r="LAT114" s="103"/>
      <c r="LAY114" s="102"/>
      <c r="LAZ114" s="102"/>
      <c r="LBA114" s="103"/>
      <c r="LBF114" s="102"/>
      <c r="LBG114" s="102"/>
      <c r="LBH114" s="103"/>
      <c r="LBM114" s="102"/>
      <c r="LBN114" s="102"/>
      <c r="LBO114" s="103"/>
      <c r="LBT114" s="102"/>
      <c r="LBU114" s="102"/>
      <c r="LBV114" s="103"/>
      <c r="LCA114" s="102"/>
      <c r="LCB114" s="102"/>
      <c r="LCC114" s="103"/>
      <c r="LCH114" s="102"/>
      <c r="LCI114" s="102"/>
      <c r="LCJ114" s="103"/>
      <c r="LCO114" s="102"/>
      <c r="LCP114" s="102"/>
      <c r="LCQ114" s="103"/>
      <c r="LCV114" s="102"/>
      <c r="LCW114" s="102"/>
      <c r="LCX114" s="103"/>
      <c r="LDC114" s="102"/>
      <c r="LDD114" s="102"/>
      <c r="LDE114" s="103"/>
      <c r="LDJ114" s="102"/>
      <c r="LDK114" s="102"/>
      <c r="LDL114" s="103"/>
      <c r="LDQ114" s="102"/>
      <c r="LDR114" s="102"/>
      <c r="LDS114" s="103"/>
      <c r="LDX114" s="102"/>
      <c r="LDY114" s="102"/>
      <c r="LDZ114" s="103"/>
      <c r="LEE114" s="102"/>
      <c r="LEF114" s="102"/>
      <c r="LEG114" s="103"/>
      <c r="LEL114" s="102"/>
      <c r="LEM114" s="102"/>
      <c r="LEN114" s="103"/>
      <c r="LES114" s="102"/>
      <c r="LET114" s="102"/>
      <c r="LEU114" s="103"/>
      <c r="LEZ114" s="102"/>
      <c r="LFA114" s="102"/>
      <c r="LFB114" s="103"/>
      <c r="LFG114" s="102"/>
      <c r="LFH114" s="102"/>
      <c r="LFI114" s="103"/>
      <c r="LFN114" s="102"/>
      <c r="LFO114" s="102"/>
      <c r="LFP114" s="103"/>
      <c r="LFU114" s="102"/>
      <c r="LFV114" s="102"/>
      <c r="LFW114" s="103"/>
      <c r="LGB114" s="102"/>
      <c r="LGC114" s="102"/>
      <c r="LGD114" s="103"/>
      <c r="LGI114" s="102"/>
      <c r="LGJ114" s="102"/>
      <c r="LGK114" s="103"/>
      <c r="LGP114" s="102"/>
      <c r="LGQ114" s="102"/>
      <c r="LGR114" s="103"/>
      <c r="LGW114" s="102"/>
      <c r="LGX114" s="102"/>
      <c r="LGY114" s="103"/>
      <c r="LHD114" s="102"/>
      <c r="LHE114" s="102"/>
      <c r="LHF114" s="103"/>
      <c r="LHK114" s="102"/>
      <c r="LHL114" s="102"/>
      <c r="LHM114" s="103"/>
      <c r="LHR114" s="102"/>
      <c r="LHS114" s="102"/>
      <c r="LHT114" s="103"/>
      <c r="LHY114" s="102"/>
      <c r="LHZ114" s="102"/>
      <c r="LIA114" s="103"/>
      <c r="LIF114" s="102"/>
      <c r="LIG114" s="102"/>
      <c r="LIH114" s="103"/>
      <c r="LIM114" s="102"/>
      <c r="LIN114" s="102"/>
      <c r="LIO114" s="103"/>
      <c r="LIT114" s="102"/>
      <c r="LIU114" s="102"/>
      <c r="LIV114" s="103"/>
      <c r="LJA114" s="102"/>
      <c r="LJB114" s="102"/>
      <c r="LJC114" s="103"/>
      <c r="LJH114" s="102"/>
      <c r="LJI114" s="102"/>
      <c r="LJJ114" s="103"/>
      <c r="LJO114" s="102"/>
      <c r="LJP114" s="102"/>
      <c r="LJQ114" s="103"/>
      <c r="LJV114" s="102"/>
      <c r="LJW114" s="102"/>
      <c r="LJX114" s="103"/>
      <c r="LKC114" s="102"/>
      <c r="LKD114" s="102"/>
      <c r="LKE114" s="103"/>
      <c r="LKJ114" s="102"/>
      <c r="LKK114" s="102"/>
      <c r="LKL114" s="103"/>
      <c r="LKQ114" s="102"/>
      <c r="LKR114" s="102"/>
      <c r="LKS114" s="103"/>
      <c r="LKX114" s="102"/>
      <c r="LKY114" s="102"/>
      <c r="LKZ114" s="103"/>
      <c r="LLE114" s="102"/>
      <c r="LLF114" s="102"/>
      <c r="LLG114" s="103"/>
      <c r="LLL114" s="102"/>
      <c r="LLM114" s="102"/>
      <c r="LLN114" s="103"/>
      <c r="LLS114" s="102"/>
      <c r="LLT114" s="102"/>
      <c r="LLU114" s="103"/>
      <c r="LLZ114" s="102"/>
      <c r="LMA114" s="102"/>
      <c r="LMB114" s="103"/>
      <c r="LMG114" s="102"/>
      <c r="LMH114" s="102"/>
      <c r="LMI114" s="103"/>
      <c r="LMN114" s="102"/>
      <c r="LMO114" s="102"/>
      <c r="LMP114" s="103"/>
      <c r="LMU114" s="102"/>
      <c r="LMV114" s="102"/>
      <c r="LMW114" s="103"/>
      <c r="LNB114" s="102"/>
      <c r="LNC114" s="102"/>
      <c r="LND114" s="103"/>
      <c r="LNI114" s="102"/>
      <c r="LNJ114" s="102"/>
      <c r="LNK114" s="103"/>
      <c r="LNP114" s="102"/>
      <c r="LNQ114" s="102"/>
      <c r="LNR114" s="103"/>
      <c r="LNW114" s="102"/>
      <c r="LNX114" s="102"/>
      <c r="LNY114" s="103"/>
      <c r="LOD114" s="102"/>
      <c r="LOE114" s="102"/>
      <c r="LOF114" s="103"/>
      <c r="LOK114" s="102"/>
      <c r="LOL114" s="102"/>
      <c r="LOM114" s="103"/>
      <c r="LOR114" s="102"/>
      <c r="LOS114" s="102"/>
      <c r="LOT114" s="103"/>
      <c r="LOY114" s="102"/>
      <c r="LOZ114" s="102"/>
      <c r="LPA114" s="103"/>
      <c r="LPF114" s="102"/>
      <c r="LPG114" s="102"/>
      <c r="LPH114" s="103"/>
      <c r="LPM114" s="102"/>
      <c r="LPN114" s="102"/>
      <c r="LPO114" s="103"/>
      <c r="LPT114" s="102"/>
      <c r="LPU114" s="102"/>
      <c r="LPV114" s="103"/>
      <c r="LQA114" s="102"/>
      <c r="LQB114" s="102"/>
      <c r="LQC114" s="103"/>
      <c r="LQH114" s="102"/>
      <c r="LQI114" s="102"/>
      <c r="LQJ114" s="103"/>
      <c r="LQO114" s="102"/>
      <c r="LQP114" s="102"/>
      <c r="LQQ114" s="103"/>
      <c r="LQV114" s="102"/>
      <c r="LQW114" s="102"/>
      <c r="LQX114" s="103"/>
      <c r="LRC114" s="102"/>
      <c r="LRD114" s="102"/>
      <c r="LRE114" s="103"/>
      <c r="LRJ114" s="102"/>
      <c r="LRK114" s="102"/>
      <c r="LRL114" s="103"/>
      <c r="LRQ114" s="102"/>
      <c r="LRR114" s="102"/>
      <c r="LRS114" s="103"/>
      <c r="LRX114" s="102"/>
      <c r="LRY114" s="102"/>
      <c r="LRZ114" s="103"/>
      <c r="LSE114" s="102"/>
      <c r="LSF114" s="102"/>
      <c r="LSG114" s="103"/>
      <c r="LSL114" s="102"/>
      <c r="LSM114" s="102"/>
      <c r="LSN114" s="103"/>
      <c r="LSS114" s="102"/>
      <c r="LST114" s="102"/>
      <c r="LSU114" s="103"/>
      <c r="LSZ114" s="102"/>
      <c r="LTA114" s="102"/>
      <c r="LTB114" s="103"/>
      <c r="LTG114" s="102"/>
      <c r="LTH114" s="102"/>
      <c r="LTI114" s="103"/>
      <c r="LTN114" s="102"/>
      <c r="LTO114" s="102"/>
      <c r="LTP114" s="103"/>
      <c r="LTU114" s="102"/>
      <c r="LTV114" s="102"/>
      <c r="LTW114" s="103"/>
      <c r="LUB114" s="102"/>
      <c r="LUC114" s="102"/>
      <c r="LUD114" s="103"/>
      <c r="LUI114" s="102"/>
      <c r="LUJ114" s="102"/>
      <c r="LUK114" s="103"/>
      <c r="LUP114" s="102"/>
      <c r="LUQ114" s="102"/>
      <c r="LUR114" s="103"/>
      <c r="LUW114" s="102"/>
      <c r="LUX114" s="102"/>
      <c r="LUY114" s="103"/>
      <c r="LVD114" s="102"/>
      <c r="LVE114" s="102"/>
      <c r="LVF114" s="103"/>
      <c r="LVK114" s="102"/>
      <c r="LVL114" s="102"/>
      <c r="LVM114" s="103"/>
      <c r="LVR114" s="102"/>
      <c r="LVS114" s="102"/>
      <c r="LVT114" s="103"/>
      <c r="LVY114" s="102"/>
      <c r="LVZ114" s="102"/>
      <c r="LWA114" s="103"/>
      <c r="LWF114" s="102"/>
      <c r="LWG114" s="102"/>
      <c r="LWH114" s="103"/>
      <c r="LWM114" s="102"/>
      <c r="LWN114" s="102"/>
      <c r="LWO114" s="103"/>
      <c r="LWT114" s="102"/>
      <c r="LWU114" s="102"/>
      <c r="LWV114" s="103"/>
      <c r="LXA114" s="102"/>
      <c r="LXB114" s="102"/>
      <c r="LXC114" s="103"/>
      <c r="LXH114" s="102"/>
      <c r="LXI114" s="102"/>
      <c r="LXJ114" s="103"/>
      <c r="LXO114" s="102"/>
      <c r="LXP114" s="102"/>
      <c r="LXQ114" s="103"/>
      <c r="LXV114" s="102"/>
      <c r="LXW114" s="102"/>
      <c r="LXX114" s="103"/>
      <c r="LYC114" s="102"/>
      <c r="LYD114" s="102"/>
      <c r="LYE114" s="103"/>
      <c r="LYJ114" s="102"/>
      <c r="LYK114" s="102"/>
      <c r="LYL114" s="103"/>
      <c r="LYQ114" s="102"/>
      <c r="LYR114" s="102"/>
      <c r="LYS114" s="103"/>
      <c r="LYX114" s="102"/>
      <c r="LYY114" s="102"/>
      <c r="LYZ114" s="103"/>
      <c r="LZE114" s="102"/>
      <c r="LZF114" s="102"/>
      <c r="LZG114" s="103"/>
      <c r="LZL114" s="102"/>
      <c r="LZM114" s="102"/>
      <c r="LZN114" s="103"/>
      <c r="LZS114" s="102"/>
      <c r="LZT114" s="102"/>
      <c r="LZU114" s="103"/>
      <c r="LZZ114" s="102"/>
      <c r="MAA114" s="102"/>
      <c r="MAB114" s="103"/>
      <c r="MAG114" s="102"/>
      <c r="MAH114" s="102"/>
      <c r="MAI114" s="103"/>
      <c r="MAN114" s="102"/>
      <c r="MAO114" s="102"/>
      <c r="MAP114" s="103"/>
      <c r="MAU114" s="102"/>
      <c r="MAV114" s="102"/>
      <c r="MAW114" s="103"/>
      <c r="MBB114" s="102"/>
      <c r="MBC114" s="102"/>
      <c r="MBD114" s="103"/>
      <c r="MBI114" s="102"/>
      <c r="MBJ114" s="102"/>
      <c r="MBK114" s="103"/>
      <c r="MBP114" s="102"/>
      <c r="MBQ114" s="102"/>
      <c r="MBR114" s="103"/>
      <c r="MBW114" s="102"/>
      <c r="MBX114" s="102"/>
      <c r="MBY114" s="103"/>
      <c r="MCD114" s="102"/>
      <c r="MCE114" s="102"/>
      <c r="MCF114" s="103"/>
      <c r="MCK114" s="102"/>
      <c r="MCL114" s="102"/>
      <c r="MCM114" s="103"/>
      <c r="MCR114" s="102"/>
      <c r="MCS114" s="102"/>
      <c r="MCT114" s="103"/>
      <c r="MCY114" s="102"/>
      <c r="MCZ114" s="102"/>
      <c r="MDA114" s="103"/>
      <c r="MDF114" s="102"/>
      <c r="MDG114" s="102"/>
      <c r="MDH114" s="103"/>
      <c r="MDM114" s="102"/>
      <c r="MDN114" s="102"/>
      <c r="MDO114" s="103"/>
      <c r="MDT114" s="102"/>
      <c r="MDU114" s="102"/>
      <c r="MDV114" s="103"/>
      <c r="MEA114" s="102"/>
      <c r="MEB114" s="102"/>
      <c r="MEC114" s="103"/>
      <c r="MEH114" s="102"/>
      <c r="MEI114" s="102"/>
      <c r="MEJ114" s="103"/>
      <c r="MEO114" s="102"/>
      <c r="MEP114" s="102"/>
      <c r="MEQ114" s="103"/>
      <c r="MEV114" s="102"/>
      <c r="MEW114" s="102"/>
      <c r="MEX114" s="103"/>
      <c r="MFC114" s="102"/>
      <c r="MFD114" s="102"/>
      <c r="MFE114" s="103"/>
      <c r="MFJ114" s="102"/>
      <c r="MFK114" s="102"/>
      <c r="MFL114" s="103"/>
      <c r="MFQ114" s="102"/>
      <c r="MFR114" s="102"/>
      <c r="MFS114" s="103"/>
      <c r="MFX114" s="102"/>
      <c r="MFY114" s="102"/>
      <c r="MFZ114" s="103"/>
      <c r="MGE114" s="102"/>
      <c r="MGF114" s="102"/>
      <c r="MGG114" s="103"/>
      <c r="MGL114" s="102"/>
      <c r="MGM114" s="102"/>
      <c r="MGN114" s="103"/>
      <c r="MGS114" s="102"/>
      <c r="MGT114" s="102"/>
      <c r="MGU114" s="103"/>
      <c r="MGZ114" s="102"/>
      <c r="MHA114" s="102"/>
      <c r="MHB114" s="103"/>
      <c r="MHG114" s="102"/>
      <c r="MHH114" s="102"/>
      <c r="MHI114" s="103"/>
      <c r="MHN114" s="102"/>
      <c r="MHO114" s="102"/>
      <c r="MHP114" s="103"/>
      <c r="MHU114" s="102"/>
      <c r="MHV114" s="102"/>
      <c r="MHW114" s="103"/>
      <c r="MIB114" s="102"/>
      <c r="MIC114" s="102"/>
      <c r="MID114" s="103"/>
      <c r="MII114" s="102"/>
      <c r="MIJ114" s="102"/>
      <c r="MIK114" s="103"/>
      <c r="MIP114" s="102"/>
      <c r="MIQ114" s="102"/>
      <c r="MIR114" s="103"/>
      <c r="MIW114" s="102"/>
      <c r="MIX114" s="102"/>
      <c r="MIY114" s="103"/>
      <c r="MJD114" s="102"/>
      <c r="MJE114" s="102"/>
      <c r="MJF114" s="103"/>
      <c r="MJK114" s="102"/>
      <c r="MJL114" s="102"/>
      <c r="MJM114" s="103"/>
      <c r="MJR114" s="102"/>
      <c r="MJS114" s="102"/>
      <c r="MJT114" s="103"/>
      <c r="MJY114" s="102"/>
      <c r="MJZ114" s="102"/>
      <c r="MKA114" s="103"/>
      <c r="MKF114" s="102"/>
      <c r="MKG114" s="102"/>
      <c r="MKH114" s="103"/>
      <c r="MKM114" s="102"/>
      <c r="MKN114" s="102"/>
      <c r="MKO114" s="103"/>
      <c r="MKT114" s="102"/>
      <c r="MKU114" s="102"/>
      <c r="MKV114" s="103"/>
      <c r="MLA114" s="102"/>
      <c r="MLB114" s="102"/>
      <c r="MLC114" s="103"/>
      <c r="MLH114" s="102"/>
      <c r="MLI114" s="102"/>
      <c r="MLJ114" s="103"/>
      <c r="MLO114" s="102"/>
      <c r="MLP114" s="102"/>
      <c r="MLQ114" s="103"/>
      <c r="MLV114" s="102"/>
      <c r="MLW114" s="102"/>
      <c r="MLX114" s="103"/>
      <c r="MMC114" s="102"/>
      <c r="MMD114" s="102"/>
      <c r="MME114" s="103"/>
      <c r="MMJ114" s="102"/>
      <c r="MMK114" s="102"/>
      <c r="MML114" s="103"/>
      <c r="MMQ114" s="102"/>
      <c r="MMR114" s="102"/>
      <c r="MMS114" s="103"/>
      <c r="MMX114" s="102"/>
      <c r="MMY114" s="102"/>
      <c r="MMZ114" s="103"/>
      <c r="MNE114" s="102"/>
      <c r="MNF114" s="102"/>
      <c r="MNG114" s="103"/>
      <c r="MNL114" s="102"/>
      <c r="MNM114" s="102"/>
      <c r="MNN114" s="103"/>
      <c r="MNS114" s="102"/>
      <c r="MNT114" s="102"/>
      <c r="MNU114" s="103"/>
      <c r="MNZ114" s="102"/>
      <c r="MOA114" s="102"/>
      <c r="MOB114" s="103"/>
      <c r="MOG114" s="102"/>
      <c r="MOH114" s="102"/>
      <c r="MOI114" s="103"/>
      <c r="MON114" s="102"/>
      <c r="MOO114" s="102"/>
      <c r="MOP114" s="103"/>
      <c r="MOU114" s="102"/>
      <c r="MOV114" s="102"/>
      <c r="MOW114" s="103"/>
      <c r="MPB114" s="102"/>
      <c r="MPC114" s="102"/>
      <c r="MPD114" s="103"/>
      <c r="MPI114" s="102"/>
      <c r="MPJ114" s="102"/>
      <c r="MPK114" s="103"/>
      <c r="MPP114" s="102"/>
      <c r="MPQ114" s="102"/>
      <c r="MPR114" s="103"/>
      <c r="MPW114" s="102"/>
      <c r="MPX114" s="102"/>
      <c r="MPY114" s="103"/>
      <c r="MQD114" s="102"/>
      <c r="MQE114" s="102"/>
      <c r="MQF114" s="103"/>
      <c r="MQK114" s="102"/>
      <c r="MQL114" s="102"/>
      <c r="MQM114" s="103"/>
      <c r="MQR114" s="102"/>
      <c r="MQS114" s="102"/>
      <c r="MQT114" s="103"/>
      <c r="MQY114" s="102"/>
      <c r="MQZ114" s="102"/>
      <c r="MRA114" s="103"/>
      <c r="MRF114" s="102"/>
      <c r="MRG114" s="102"/>
      <c r="MRH114" s="103"/>
      <c r="MRM114" s="102"/>
      <c r="MRN114" s="102"/>
      <c r="MRO114" s="103"/>
      <c r="MRT114" s="102"/>
      <c r="MRU114" s="102"/>
      <c r="MRV114" s="103"/>
      <c r="MSA114" s="102"/>
      <c r="MSB114" s="102"/>
      <c r="MSC114" s="103"/>
      <c r="MSH114" s="102"/>
      <c r="MSI114" s="102"/>
      <c r="MSJ114" s="103"/>
      <c r="MSO114" s="102"/>
      <c r="MSP114" s="102"/>
      <c r="MSQ114" s="103"/>
      <c r="MSV114" s="102"/>
      <c r="MSW114" s="102"/>
      <c r="MSX114" s="103"/>
      <c r="MTC114" s="102"/>
      <c r="MTD114" s="102"/>
      <c r="MTE114" s="103"/>
      <c r="MTJ114" s="102"/>
      <c r="MTK114" s="102"/>
      <c r="MTL114" s="103"/>
      <c r="MTQ114" s="102"/>
      <c r="MTR114" s="102"/>
      <c r="MTS114" s="103"/>
      <c r="MTX114" s="102"/>
      <c r="MTY114" s="102"/>
      <c r="MTZ114" s="103"/>
      <c r="MUE114" s="102"/>
      <c r="MUF114" s="102"/>
      <c r="MUG114" s="103"/>
      <c r="MUL114" s="102"/>
      <c r="MUM114" s="102"/>
      <c r="MUN114" s="103"/>
      <c r="MUS114" s="102"/>
      <c r="MUT114" s="102"/>
      <c r="MUU114" s="103"/>
      <c r="MUZ114" s="102"/>
      <c r="MVA114" s="102"/>
      <c r="MVB114" s="103"/>
      <c r="MVG114" s="102"/>
      <c r="MVH114" s="102"/>
      <c r="MVI114" s="103"/>
      <c r="MVN114" s="102"/>
      <c r="MVO114" s="102"/>
      <c r="MVP114" s="103"/>
      <c r="MVU114" s="102"/>
      <c r="MVV114" s="102"/>
      <c r="MVW114" s="103"/>
      <c r="MWB114" s="102"/>
      <c r="MWC114" s="102"/>
      <c r="MWD114" s="103"/>
      <c r="MWI114" s="102"/>
      <c r="MWJ114" s="102"/>
      <c r="MWK114" s="103"/>
      <c r="MWP114" s="102"/>
      <c r="MWQ114" s="102"/>
      <c r="MWR114" s="103"/>
      <c r="MWW114" s="102"/>
      <c r="MWX114" s="102"/>
      <c r="MWY114" s="103"/>
      <c r="MXD114" s="102"/>
      <c r="MXE114" s="102"/>
      <c r="MXF114" s="103"/>
      <c r="MXK114" s="102"/>
      <c r="MXL114" s="102"/>
      <c r="MXM114" s="103"/>
      <c r="MXR114" s="102"/>
      <c r="MXS114" s="102"/>
      <c r="MXT114" s="103"/>
      <c r="MXY114" s="102"/>
      <c r="MXZ114" s="102"/>
      <c r="MYA114" s="103"/>
      <c r="MYF114" s="102"/>
      <c r="MYG114" s="102"/>
      <c r="MYH114" s="103"/>
      <c r="MYM114" s="102"/>
      <c r="MYN114" s="102"/>
      <c r="MYO114" s="103"/>
      <c r="MYT114" s="102"/>
      <c r="MYU114" s="102"/>
      <c r="MYV114" s="103"/>
      <c r="MZA114" s="102"/>
      <c r="MZB114" s="102"/>
      <c r="MZC114" s="103"/>
      <c r="MZH114" s="102"/>
      <c r="MZI114" s="102"/>
      <c r="MZJ114" s="103"/>
      <c r="MZO114" s="102"/>
      <c r="MZP114" s="102"/>
      <c r="MZQ114" s="103"/>
      <c r="MZV114" s="102"/>
      <c r="MZW114" s="102"/>
      <c r="MZX114" s="103"/>
      <c r="NAC114" s="102"/>
      <c r="NAD114" s="102"/>
      <c r="NAE114" s="103"/>
      <c r="NAJ114" s="102"/>
      <c r="NAK114" s="102"/>
      <c r="NAL114" s="103"/>
      <c r="NAQ114" s="102"/>
      <c r="NAR114" s="102"/>
      <c r="NAS114" s="103"/>
      <c r="NAX114" s="102"/>
      <c r="NAY114" s="102"/>
      <c r="NAZ114" s="103"/>
      <c r="NBE114" s="102"/>
      <c r="NBF114" s="102"/>
      <c r="NBG114" s="103"/>
      <c r="NBL114" s="102"/>
      <c r="NBM114" s="102"/>
      <c r="NBN114" s="103"/>
      <c r="NBS114" s="102"/>
      <c r="NBT114" s="102"/>
      <c r="NBU114" s="103"/>
      <c r="NBZ114" s="102"/>
      <c r="NCA114" s="102"/>
      <c r="NCB114" s="103"/>
      <c r="NCG114" s="102"/>
      <c r="NCH114" s="102"/>
      <c r="NCI114" s="103"/>
      <c r="NCN114" s="102"/>
      <c r="NCO114" s="102"/>
      <c r="NCP114" s="103"/>
      <c r="NCU114" s="102"/>
      <c r="NCV114" s="102"/>
      <c r="NCW114" s="103"/>
      <c r="NDB114" s="102"/>
      <c r="NDC114" s="102"/>
      <c r="NDD114" s="103"/>
      <c r="NDI114" s="102"/>
      <c r="NDJ114" s="102"/>
      <c r="NDK114" s="103"/>
      <c r="NDP114" s="102"/>
      <c r="NDQ114" s="102"/>
      <c r="NDR114" s="103"/>
      <c r="NDW114" s="102"/>
      <c r="NDX114" s="102"/>
      <c r="NDY114" s="103"/>
      <c r="NED114" s="102"/>
      <c r="NEE114" s="102"/>
      <c r="NEF114" s="103"/>
      <c r="NEK114" s="102"/>
      <c r="NEL114" s="102"/>
      <c r="NEM114" s="103"/>
      <c r="NER114" s="102"/>
      <c r="NES114" s="102"/>
      <c r="NET114" s="103"/>
      <c r="NEY114" s="102"/>
      <c r="NEZ114" s="102"/>
      <c r="NFA114" s="103"/>
      <c r="NFF114" s="102"/>
      <c r="NFG114" s="102"/>
      <c r="NFH114" s="103"/>
      <c r="NFM114" s="102"/>
      <c r="NFN114" s="102"/>
      <c r="NFO114" s="103"/>
      <c r="NFT114" s="102"/>
      <c r="NFU114" s="102"/>
      <c r="NFV114" s="103"/>
      <c r="NGA114" s="102"/>
      <c r="NGB114" s="102"/>
      <c r="NGC114" s="103"/>
      <c r="NGH114" s="102"/>
      <c r="NGI114" s="102"/>
      <c r="NGJ114" s="103"/>
      <c r="NGO114" s="102"/>
      <c r="NGP114" s="102"/>
      <c r="NGQ114" s="103"/>
      <c r="NGV114" s="102"/>
      <c r="NGW114" s="102"/>
      <c r="NGX114" s="103"/>
      <c r="NHC114" s="102"/>
      <c r="NHD114" s="102"/>
      <c r="NHE114" s="103"/>
      <c r="NHJ114" s="102"/>
      <c r="NHK114" s="102"/>
      <c r="NHL114" s="103"/>
      <c r="NHQ114" s="102"/>
      <c r="NHR114" s="102"/>
      <c r="NHS114" s="103"/>
      <c r="NHX114" s="102"/>
      <c r="NHY114" s="102"/>
      <c r="NHZ114" s="103"/>
      <c r="NIE114" s="102"/>
      <c r="NIF114" s="102"/>
      <c r="NIG114" s="103"/>
      <c r="NIL114" s="102"/>
      <c r="NIM114" s="102"/>
      <c r="NIN114" s="103"/>
      <c r="NIS114" s="102"/>
      <c r="NIT114" s="102"/>
      <c r="NIU114" s="103"/>
      <c r="NIZ114" s="102"/>
      <c r="NJA114" s="102"/>
      <c r="NJB114" s="103"/>
      <c r="NJG114" s="102"/>
      <c r="NJH114" s="102"/>
      <c r="NJI114" s="103"/>
      <c r="NJN114" s="102"/>
      <c r="NJO114" s="102"/>
      <c r="NJP114" s="103"/>
      <c r="NJU114" s="102"/>
      <c r="NJV114" s="102"/>
      <c r="NJW114" s="103"/>
      <c r="NKB114" s="102"/>
      <c r="NKC114" s="102"/>
      <c r="NKD114" s="103"/>
      <c r="NKI114" s="102"/>
      <c r="NKJ114" s="102"/>
      <c r="NKK114" s="103"/>
      <c r="NKP114" s="102"/>
      <c r="NKQ114" s="102"/>
      <c r="NKR114" s="103"/>
      <c r="NKW114" s="102"/>
      <c r="NKX114" s="102"/>
      <c r="NKY114" s="103"/>
      <c r="NLD114" s="102"/>
      <c r="NLE114" s="102"/>
      <c r="NLF114" s="103"/>
      <c r="NLK114" s="102"/>
      <c r="NLL114" s="102"/>
      <c r="NLM114" s="103"/>
      <c r="NLR114" s="102"/>
      <c r="NLS114" s="102"/>
      <c r="NLT114" s="103"/>
      <c r="NLY114" s="102"/>
      <c r="NLZ114" s="102"/>
      <c r="NMA114" s="103"/>
      <c r="NMF114" s="102"/>
      <c r="NMG114" s="102"/>
      <c r="NMH114" s="103"/>
      <c r="NMM114" s="102"/>
      <c r="NMN114" s="102"/>
      <c r="NMO114" s="103"/>
      <c r="NMT114" s="102"/>
      <c r="NMU114" s="102"/>
      <c r="NMV114" s="103"/>
      <c r="NNA114" s="102"/>
      <c r="NNB114" s="102"/>
      <c r="NNC114" s="103"/>
      <c r="NNH114" s="102"/>
      <c r="NNI114" s="102"/>
      <c r="NNJ114" s="103"/>
      <c r="NNO114" s="102"/>
      <c r="NNP114" s="102"/>
      <c r="NNQ114" s="103"/>
      <c r="NNV114" s="102"/>
      <c r="NNW114" s="102"/>
      <c r="NNX114" s="103"/>
      <c r="NOC114" s="102"/>
      <c r="NOD114" s="102"/>
      <c r="NOE114" s="103"/>
      <c r="NOJ114" s="102"/>
      <c r="NOK114" s="102"/>
      <c r="NOL114" s="103"/>
      <c r="NOQ114" s="102"/>
      <c r="NOR114" s="102"/>
      <c r="NOS114" s="103"/>
      <c r="NOX114" s="102"/>
      <c r="NOY114" s="102"/>
      <c r="NOZ114" s="103"/>
      <c r="NPE114" s="102"/>
      <c r="NPF114" s="102"/>
      <c r="NPG114" s="103"/>
      <c r="NPL114" s="102"/>
      <c r="NPM114" s="102"/>
      <c r="NPN114" s="103"/>
      <c r="NPS114" s="102"/>
      <c r="NPT114" s="102"/>
      <c r="NPU114" s="103"/>
      <c r="NPZ114" s="102"/>
      <c r="NQA114" s="102"/>
      <c r="NQB114" s="103"/>
      <c r="NQG114" s="102"/>
      <c r="NQH114" s="102"/>
      <c r="NQI114" s="103"/>
      <c r="NQN114" s="102"/>
      <c r="NQO114" s="102"/>
      <c r="NQP114" s="103"/>
      <c r="NQU114" s="102"/>
      <c r="NQV114" s="102"/>
      <c r="NQW114" s="103"/>
      <c r="NRB114" s="102"/>
      <c r="NRC114" s="102"/>
      <c r="NRD114" s="103"/>
      <c r="NRI114" s="102"/>
      <c r="NRJ114" s="102"/>
      <c r="NRK114" s="103"/>
      <c r="NRP114" s="102"/>
      <c r="NRQ114" s="102"/>
      <c r="NRR114" s="103"/>
      <c r="NRW114" s="102"/>
      <c r="NRX114" s="102"/>
      <c r="NRY114" s="103"/>
      <c r="NSD114" s="102"/>
      <c r="NSE114" s="102"/>
      <c r="NSF114" s="103"/>
      <c r="NSK114" s="102"/>
      <c r="NSL114" s="102"/>
      <c r="NSM114" s="103"/>
      <c r="NSR114" s="102"/>
      <c r="NSS114" s="102"/>
      <c r="NST114" s="103"/>
      <c r="NSY114" s="102"/>
      <c r="NSZ114" s="102"/>
      <c r="NTA114" s="103"/>
      <c r="NTF114" s="102"/>
      <c r="NTG114" s="102"/>
      <c r="NTH114" s="103"/>
      <c r="NTM114" s="102"/>
      <c r="NTN114" s="102"/>
      <c r="NTO114" s="103"/>
      <c r="NTT114" s="102"/>
      <c r="NTU114" s="102"/>
      <c r="NTV114" s="103"/>
      <c r="NUA114" s="102"/>
      <c r="NUB114" s="102"/>
      <c r="NUC114" s="103"/>
      <c r="NUH114" s="102"/>
      <c r="NUI114" s="102"/>
      <c r="NUJ114" s="103"/>
      <c r="NUO114" s="102"/>
      <c r="NUP114" s="102"/>
      <c r="NUQ114" s="103"/>
      <c r="NUV114" s="102"/>
      <c r="NUW114" s="102"/>
      <c r="NUX114" s="103"/>
      <c r="NVC114" s="102"/>
      <c r="NVD114" s="102"/>
      <c r="NVE114" s="103"/>
      <c r="NVJ114" s="102"/>
      <c r="NVK114" s="102"/>
      <c r="NVL114" s="103"/>
      <c r="NVQ114" s="102"/>
      <c r="NVR114" s="102"/>
      <c r="NVS114" s="103"/>
      <c r="NVX114" s="102"/>
      <c r="NVY114" s="102"/>
      <c r="NVZ114" s="103"/>
      <c r="NWE114" s="102"/>
      <c r="NWF114" s="102"/>
      <c r="NWG114" s="103"/>
      <c r="NWL114" s="102"/>
      <c r="NWM114" s="102"/>
      <c r="NWN114" s="103"/>
      <c r="NWS114" s="102"/>
      <c r="NWT114" s="102"/>
      <c r="NWU114" s="103"/>
      <c r="NWZ114" s="102"/>
      <c r="NXA114" s="102"/>
      <c r="NXB114" s="103"/>
      <c r="NXG114" s="102"/>
      <c r="NXH114" s="102"/>
      <c r="NXI114" s="103"/>
      <c r="NXN114" s="102"/>
      <c r="NXO114" s="102"/>
      <c r="NXP114" s="103"/>
      <c r="NXU114" s="102"/>
      <c r="NXV114" s="102"/>
      <c r="NXW114" s="103"/>
      <c r="NYB114" s="102"/>
      <c r="NYC114" s="102"/>
      <c r="NYD114" s="103"/>
      <c r="NYI114" s="102"/>
      <c r="NYJ114" s="102"/>
      <c r="NYK114" s="103"/>
      <c r="NYP114" s="102"/>
      <c r="NYQ114" s="102"/>
      <c r="NYR114" s="103"/>
      <c r="NYW114" s="102"/>
      <c r="NYX114" s="102"/>
      <c r="NYY114" s="103"/>
      <c r="NZD114" s="102"/>
      <c r="NZE114" s="102"/>
      <c r="NZF114" s="103"/>
      <c r="NZK114" s="102"/>
      <c r="NZL114" s="102"/>
      <c r="NZM114" s="103"/>
      <c r="NZR114" s="102"/>
      <c r="NZS114" s="102"/>
      <c r="NZT114" s="103"/>
      <c r="NZY114" s="102"/>
      <c r="NZZ114" s="102"/>
      <c r="OAA114" s="103"/>
      <c r="OAF114" s="102"/>
      <c r="OAG114" s="102"/>
      <c r="OAH114" s="103"/>
      <c r="OAM114" s="102"/>
      <c r="OAN114" s="102"/>
      <c r="OAO114" s="103"/>
      <c r="OAT114" s="102"/>
      <c r="OAU114" s="102"/>
      <c r="OAV114" s="103"/>
      <c r="OBA114" s="102"/>
      <c r="OBB114" s="102"/>
      <c r="OBC114" s="103"/>
      <c r="OBH114" s="102"/>
      <c r="OBI114" s="102"/>
      <c r="OBJ114" s="103"/>
      <c r="OBO114" s="102"/>
      <c r="OBP114" s="102"/>
      <c r="OBQ114" s="103"/>
      <c r="OBV114" s="102"/>
      <c r="OBW114" s="102"/>
      <c r="OBX114" s="103"/>
      <c r="OCC114" s="102"/>
      <c r="OCD114" s="102"/>
      <c r="OCE114" s="103"/>
      <c r="OCJ114" s="102"/>
      <c r="OCK114" s="102"/>
      <c r="OCL114" s="103"/>
      <c r="OCQ114" s="102"/>
      <c r="OCR114" s="102"/>
      <c r="OCS114" s="103"/>
      <c r="OCX114" s="102"/>
      <c r="OCY114" s="102"/>
      <c r="OCZ114" s="103"/>
      <c r="ODE114" s="102"/>
      <c r="ODF114" s="102"/>
      <c r="ODG114" s="103"/>
      <c r="ODL114" s="102"/>
      <c r="ODM114" s="102"/>
      <c r="ODN114" s="103"/>
      <c r="ODS114" s="102"/>
      <c r="ODT114" s="102"/>
      <c r="ODU114" s="103"/>
      <c r="ODZ114" s="102"/>
      <c r="OEA114" s="102"/>
      <c r="OEB114" s="103"/>
      <c r="OEG114" s="102"/>
      <c r="OEH114" s="102"/>
      <c r="OEI114" s="103"/>
      <c r="OEN114" s="102"/>
      <c r="OEO114" s="102"/>
      <c r="OEP114" s="103"/>
      <c r="OEU114" s="102"/>
      <c r="OEV114" s="102"/>
      <c r="OEW114" s="103"/>
      <c r="OFB114" s="102"/>
      <c r="OFC114" s="102"/>
      <c r="OFD114" s="103"/>
      <c r="OFI114" s="102"/>
      <c r="OFJ114" s="102"/>
      <c r="OFK114" s="103"/>
      <c r="OFP114" s="102"/>
      <c r="OFQ114" s="102"/>
      <c r="OFR114" s="103"/>
      <c r="OFW114" s="102"/>
      <c r="OFX114" s="102"/>
      <c r="OFY114" s="103"/>
      <c r="OGD114" s="102"/>
      <c r="OGE114" s="102"/>
      <c r="OGF114" s="103"/>
      <c r="OGK114" s="102"/>
      <c r="OGL114" s="102"/>
      <c r="OGM114" s="103"/>
      <c r="OGR114" s="102"/>
      <c r="OGS114" s="102"/>
      <c r="OGT114" s="103"/>
      <c r="OGY114" s="102"/>
      <c r="OGZ114" s="102"/>
      <c r="OHA114" s="103"/>
      <c r="OHF114" s="102"/>
      <c r="OHG114" s="102"/>
      <c r="OHH114" s="103"/>
      <c r="OHM114" s="102"/>
      <c r="OHN114" s="102"/>
      <c r="OHO114" s="103"/>
      <c r="OHT114" s="102"/>
      <c r="OHU114" s="102"/>
      <c r="OHV114" s="103"/>
      <c r="OIA114" s="102"/>
      <c r="OIB114" s="102"/>
      <c r="OIC114" s="103"/>
      <c r="OIH114" s="102"/>
      <c r="OII114" s="102"/>
      <c r="OIJ114" s="103"/>
      <c r="OIO114" s="102"/>
      <c r="OIP114" s="102"/>
      <c r="OIQ114" s="103"/>
      <c r="OIV114" s="102"/>
      <c r="OIW114" s="102"/>
      <c r="OIX114" s="103"/>
      <c r="OJC114" s="102"/>
      <c r="OJD114" s="102"/>
      <c r="OJE114" s="103"/>
      <c r="OJJ114" s="102"/>
      <c r="OJK114" s="102"/>
      <c r="OJL114" s="103"/>
      <c r="OJQ114" s="102"/>
      <c r="OJR114" s="102"/>
      <c r="OJS114" s="103"/>
      <c r="OJX114" s="102"/>
      <c r="OJY114" s="102"/>
      <c r="OJZ114" s="103"/>
      <c r="OKE114" s="102"/>
      <c r="OKF114" s="102"/>
      <c r="OKG114" s="103"/>
      <c r="OKL114" s="102"/>
      <c r="OKM114" s="102"/>
      <c r="OKN114" s="103"/>
      <c r="OKS114" s="102"/>
      <c r="OKT114" s="102"/>
      <c r="OKU114" s="103"/>
      <c r="OKZ114" s="102"/>
      <c r="OLA114" s="102"/>
      <c r="OLB114" s="103"/>
      <c r="OLG114" s="102"/>
      <c r="OLH114" s="102"/>
      <c r="OLI114" s="103"/>
      <c r="OLN114" s="102"/>
      <c r="OLO114" s="102"/>
      <c r="OLP114" s="103"/>
      <c r="OLU114" s="102"/>
      <c r="OLV114" s="102"/>
      <c r="OLW114" s="103"/>
      <c r="OMB114" s="102"/>
      <c r="OMC114" s="102"/>
      <c r="OMD114" s="103"/>
      <c r="OMI114" s="102"/>
      <c r="OMJ114" s="102"/>
      <c r="OMK114" s="103"/>
      <c r="OMP114" s="102"/>
      <c r="OMQ114" s="102"/>
      <c r="OMR114" s="103"/>
      <c r="OMW114" s="102"/>
      <c r="OMX114" s="102"/>
      <c r="OMY114" s="103"/>
      <c r="OND114" s="102"/>
      <c r="ONE114" s="102"/>
      <c r="ONF114" s="103"/>
      <c r="ONK114" s="102"/>
      <c r="ONL114" s="102"/>
      <c r="ONM114" s="103"/>
      <c r="ONR114" s="102"/>
      <c r="ONS114" s="102"/>
      <c r="ONT114" s="103"/>
      <c r="ONY114" s="102"/>
      <c r="ONZ114" s="102"/>
      <c r="OOA114" s="103"/>
      <c r="OOF114" s="102"/>
      <c r="OOG114" s="102"/>
      <c r="OOH114" s="103"/>
      <c r="OOM114" s="102"/>
      <c r="OON114" s="102"/>
      <c r="OOO114" s="103"/>
      <c r="OOT114" s="102"/>
      <c r="OOU114" s="102"/>
      <c r="OOV114" s="103"/>
      <c r="OPA114" s="102"/>
      <c r="OPB114" s="102"/>
      <c r="OPC114" s="103"/>
      <c r="OPH114" s="102"/>
      <c r="OPI114" s="102"/>
      <c r="OPJ114" s="103"/>
      <c r="OPO114" s="102"/>
      <c r="OPP114" s="102"/>
      <c r="OPQ114" s="103"/>
      <c r="OPV114" s="102"/>
      <c r="OPW114" s="102"/>
      <c r="OPX114" s="103"/>
      <c r="OQC114" s="102"/>
      <c r="OQD114" s="102"/>
      <c r="OQE114" s="103"/>
      <c r="OQJ114" s="102"/>
      <c r="OQK114" s="102"/>
      <c r="OQL114" s="103"/>
      <c r="OQQ114" s="102"/>
      <c r="OQR114" s="102"/>
      <c r="OQS114" s="103"/>
      <c r="OQX114" s="102"/>
      <c r="OQY114" s="102"/>
      <c r="OQZ114" s="103"/>
      <c r="ORE114" s="102"/>
      <c r="ORF114" s="102"/>
      <c r="ORG114" s="103"/>
      <c r="ORL114" s="102"/>
      <c r="ORM114" s="102"/>
      <c r="ORN114" s="103"/>
      <c r="ORS114" s="102"/>
      <c r="ORT114" s="102"/>
      <c r="ORU114" s="103"/>
      <c r="ORZ114" s="102"/>
      <c r="OSA114" s="102"/>
      <c r="OSB114" s="103"/>
      <c r="OSG114" s="102"/>
      <c r="OSH114" s="102"/>
      <c r="OSI114" s="103"/>
      <c r="OSN114" s="102"/>
      <c r="OSO114" s="102"/>
      <c r="OSP114" s="103"/>
      <c r="OSU114" s="102"/>
      <c r="OSV114" s="102"/>
      <c r="OSW114" s="103"/>
      <c r="OTB114" s="102"/>
      <c r="OTC114" s="102"/>
      <c r="OTD114" s="103"/>
      <c r="OTI114" s="102"/>
      <c r="OTJ114" s="102"/>
      <c r="OTK114" s="103"/>
      <c r="OTP114" s="102"/>
      <c r="OTQ114" s="102"/>
      <c r="OTR114" s="103"/>
      <c r="OTW114" s="102"/>
      <c r="OTX114" s="102"/>
      <c r="OTY114" s="103"/>
      <c r="OUD114" s="102"/>
      <c r="OUE114" s="102"/>
      <c r="OUF114" s="103"/>
      <c r="OUK114" s="102"/>
      <c r="OUL114" s="102"/>
      <c r="OUM114" s="103"/>
      <c r="OUR114" s="102"/>
      <c r="OUS114" s="102"/>
      <c r="OUT114" s="103"/>
      <c r="OUY114" s="102"/>
      <c r="OUZ114" s="102"/>
      <c r="OVA114" s="103"/>
      <c r="OVF114" s="102"/>
      <c r="OVG114" s="102"/>
      <c r="OVH114" s="103"/>
      <c r="OVM114" s="102"/>
      <c r="OVN114" s="102"/>
      <c r="OVO114" s="103"/>
      <c r="OVT114" s="102"/>
      <c r="OVU114" s="102"/>
      <c r="OVV114" s="103"/>
      <c r="OWA114" s="102"/>
      <c r="OWB114" s="102"/>
      <c r="OWC114" s="103"/>
      <c r="OWH114" s="102"/>
      <c r="OWI114" s="102"/>
      <c r="OWJ114" s="103"/>
      <c r="OWO114" s="102"/>
      <c r="OWP114" s="102"/>
      <c r="OWQ114" s="103"/>
      <c r="OWV114" s="102"/>
      <c r="OWW114" s="102"/>
      <c r="OWX114" s="103"/>
      <c r="OXC114" s="102"/>
      <c r="OXD114" s="102"/>
      <c r="OXE114" s="103"/>
      <c r="OXJ114" s="102"/>
      <c r="OXK114" s="102"/>
      <c r="OXL114" s="103"/>
      <c r="OXQ114" s="102"/>
      <c r="OXR114" s="102"/>
      <c r="OXS114" s="103"/>
      <c r="OXX114" s="102"/>
      <c r="OXY114" s="102"/>
      <c r="OXZ114" s="103"/>
      <c r="OYE114" s="102"/>
      <c r="OYF114" s="102"/>
      <c r="OYG114" s="103"/>
      <c r="OYL114" s="102"/>
      <c r="OYM114" s="102"/>
      <c r="OYN114" s="103"/>
      <c r="OYS114" s="102"/>
      <c r="OYT114" s="102"/>
      <c r="OYU114" s="103"/>
      <c r="OYZ114" s="102"/>
      <c r="OZA114" s="102"/>
      <c r="OZB114" s="103"/>
      <c r="OZG114" s="102"/>
      <c r="OZH114" s="102"/>
      <c r="OZI114" s="103"/>
      <c r="OZN114" s="102"/>
      <c r="OZO114" s="102"/>
      <c r="OZP114" s="103"/>
      <c r="OZU114" s="102"/>
      <c r="OZV114" s="102"/>
      <c r="OZW114" s="103"/>
      <c r="PAB114" s="102"/>
      <c r="PAC114" s="102"/>
      <c r="PAD114" s="103"/>
      <c r="PAI114" s="102"/>
      <c r="PAJ114" s="102"/>
      <c r="PAK114" s="103"/>
      <c r="PAP114" s="102"/>
      <c r="PAQ114" s="102"/>
      <c r="PAR114" s="103"/>
      <c r="PAW114" s="102"/>
      <c r="PAX114" s="102"/>
      <c r="PAY114" s="103"/>
      <c r="PBD114" s="102"/>
      <c r="PBE114" s="102"/>
      <c r="PBF114" s="103"/>
      <c r="PBK114" s="102"/>
      <c r="PBL114" s="102"/>
      <c r="PBM114" s="103"/>
      <c r="PBR114" s="102"/>
      <c r="PBS114" s="102"/>
      <c r="PBT114" s="103"/>
      <c r="PBY114" s="102"/>
      <c r="PBZ114" s="102"/>
      <c r="PCA114" s="103"/>
      <c r="PCF114" s="102"/>
      <c r="PCG114" s="102"/>
      <c r="PCH114" s="103"/>
      <c r="PCM114" s="102"/>
      <c r="PCN114" s="102"/>
      <c r="PCO114" s="103"/>
      <c r="PCT114" s="102"/>
      <c r="PCU114" s="102"/>
      <c r="PCV114" s="103"/>
      <c r="PDA114" s="102"/>
      <c r="PDB114" s="102"/>
      <c r="PDC114" s="103"/>
      <c r="PDH114" s="102"/>
      <c r="PDI114" s="102"/>
      <c r="PDJ114" s="103"/>
      <c r="PDO114" s="102"/>
      <c r="PDP114" s="102"/>
      <c r="PDQ114" s="103"/>
      <c r="PDV114" s="102"/>
      <c r="PDW114" s="102"/>
      <c r="PDX114" s="103"/>
      <c r="PEC114" s="102"/>
      <c r="PED114" s="102"/>
      <c r="PEE114" s="103"/>
      <c r="PEJ114" s="102"/>
      <c r="PEK114" s="102"/>
      <c r="PEL114" s="103"/>
      <c r="PEQ114" s="102"/>
      <c r="PER114" s="102"/>
      <c r="PES114" s="103"/>
      <c r="PEX114" s="102"/>
      <c r="PEY114" s="102"/>
      <c r="PEZ114" s="103"/>
      <c r="PFE114" s="102"/>
      <c r="PFF114" s="102"/>
      <c r="PFG114" s="103"/>
      <c r="PFL114" s="102"/>
      <c r="PFM114" s="102"/>
      <c r="PFN114" s="103"/>
      <c r="PFS114" s="102"/>
      <c r="PFT114" s="102"/>
      <c r="PFU114" s="103"/>
      <c r="PFZ114" s="102"/>
      <c r="PGA114" s="102"/>
      <c r="PGB114" s="103"/>
      <c r="PGG114" s="102"/>
      <c r="PGH114" s="102"/>
      <c r="PGI114" s="103"/>
      <c r="PGN114" s="102"/>
      <c r="PGO114" s="102"/>
      <c r="PGP114" s="103"/>
      <c r="PGU114" s="102"/>
      <c r="PGV114" s="102"/>
      <c r="PGW114" s="103"/>
      <c r="PHB114" s="102"/>
      <c r="PHC114" s="102"/>
      <c r="PHD114" s="103"/>
      <c r="PHI114" s="102"/>
      <c r="PHJ114" s="102"/>
      <c r="PHK114" s="103"/>
      <c r="PHP114" s="102"/>
      <c r="PHQ114" s="102"/>
      <c r="PHR114" s="103"/>
      <c r="PHW114" s="102"/>
      <c r="PHX114" s="102"/>
      <c r="PHY114" s="103"/>
      <c r="PID114" s="102"/>
      <c r="PIE114" s="102"/>
      <c r="PIF114" s="103"/>
      <c r="PIK114" s="102"/>
      <c r="PIL114" s="102"/>
      <c r="PIM114" s="103"/>
      <c r="PIR114" s="102"/>
      <c r="PIS114" s="102"/>
      <c r="PIT114" s="103"/>
      <c r="PIY114" s="102"/>
      <c r="PIZ114" s="102"/>
      <c r="PJA114" s="103"/>
      <c r="PJF114" s="102"/>
      <c r="PJG114" s="102"/>
      <c r="PJH114" s="103"/>
      <c r="PJM114" s="102"/>
      <c r="PJN114" s="102"/>
      <c r="PJO114" s="103"/>
      <c r="PJT114" s="102"/>
      <c r="PJU114" s="102"/>
      <c r="PJV114" s="103"/>
      <c r="PKA114" s="102"/>
      <c r="PKB114" s="102"/>
      <c r="PKC114" s="103"/>
      <c r="PKH114" s="102"/>
      <c r="PKI114" s="102"/>
      <c r="PKJ114" s="103"/>
      <c r="PKO114" s="102"/>
      <c r="PKP114" s="102"/>
      <c r="PKQ114" s="103"/>
      <c r="PKV114" s="102"/>
      <c r="PKW114" s="102"/>
      <c r="PKX114" s="103"/>
      <c r="PLC114" s="102"/>
      <c r="PLD114" s="102"/>
      <c r="PLE114" s="103"/>
      <c r="PLJ114" s="102"/>
      <c r="PLK114" s="102"/>
      <c r="PLL114" s="103"/>
      <c r="PLQ114" s="102"/>
      <c r="PLR114" s="102"/>
      <c r="PLS114" s="103"/>
      <c r="PLX114" s="102"/>
      <c r="PLY114" s="102"/>
      <c r="PLZ114" s="103"/>
      <c r="PME114" s="102"/>
      <c r="PMF114" s="102"/>
      <c r="PMG114" s="103"/>
      <c r="PML114" s="102"/>
      <c r="PMM114" s="102"/>
      <c r="PMN114" s="103"/>
      <c r="PMS114" s="102"/>
      <c r="PMT114" s="102"/>
      <c r="PMU114" s="103"/>
      <c r="PMZ114" s="102"/>
      <c r="PNA114" s="102"/>
      <c r="PNB114" s="103"/>
      <c r="PNG114" s="102"/>
      <c r="PNH114" s="102"/>
      <c r="PNI114" s="103"/>
      <c r="PNN114" s="102"/>
      <c r="PNO114" s="102"/>
      <c r="PNP114" s="103"/>
      <c r="PNU114" s="102"/>
      <c r="PNV114" s="102"/>
      <c r="PNW114" s="103"/>
      <c r="POB114" s="102"/>
      <c r="POC114" s="102"/>
      <c r="POD114" s="103"/>
      <c r="POI114" s="102"/>
      <c r="POJ114" s="102"/>
      <c r="POK114" s="103"/>
      <c r="POP114" s="102"/>
      <c r="POQ114" s="102"/>
      <c r="POR114" s="103"/>
      <c r="POW114" s="102"/>
      <c r="POX114" s="102"/>
      <c r="POY114" s="103"/>
      <c r="PPD114" s="102"/>
      <c r="PPE114" s="102"/>
      <c r="PPF114" s="103"/>
      <c r="PPK114" s="102"/>
      <c r="PPL114" s="102"/>
      <c r="PPM114" s="103"/>
      <c r="PPR114" s="102"/>
      <c r="PPS114" s="102"/>
      <c r="PPT114" s="103"/>
      <c r="PPY114" s="102"/>
      <c r="PPZ114" s="102"/>
      <c r="PQA114" s="103"/>
      <c r="PQF114" s="102"/>
      <c r="PQG114" s="102"/>
      <c r="PQH114" s="103"/>
      <c r="PQM114" s="102"/>
      <c r="PQN114" s="102"/>
      <c r="PQO114" s="103"/>
      <c r="PQT114" s="102"/>
      <c r="PQU114" s="102"/>
      <c r="PQV114" s="103"/>
      <c r="PRA114" s="102"/>
      <c r="PRB114" s="102"/>
      <c r="PRC114" s="103"/>
      <c r="PRH114" s="102"/>
      <c r="PRI114" s="102"/>
      <c r="PRJ114" s="103"/>
      <c r="PRO114" s="102"/>
      <c r="PRP114" s="102"/>
      <c r="PRQ114" s="103"/>
      <c r="PRV114" s="102"/>
      <c r="PRW114" s="102"/>
      <c r="PRX114" s="103"/>
      <c r="PSC114" s="102"/>
      <c r="PSD114" s="102"/>
      <c r="PSE114" s="103"/>
      <c r="PSJ114" s="102"/>
      <c r="PSK114" s="102"/>
      <c r="PSL114" s="103"/>
      <c r="PSQ114" s="102"/>
      <c r="PSR114" s="102"/>
      <c r="PSS114" s="103"/>
      <c r="PSX114" s="102"/>
      <c r="PSY114" s="102"/>
      <c r="PSZ114" s="103"/>
      <c r="PTE114" s="102"/>
      <c r="PTF114" s="102"/>
      <c r="PTG114" s="103"/>
      <c r="PTL114" s="102"/>
      <c r="PTM114" s="102"/>
      <c r="PTN114" s="103"/>
      <c r="PTS114" s="102"/>
      <c r="PTT114" s="102"/>
      <c r="PTU114" s="103"/>
      <c r="PTZ114" s="102"/>
      <c r="PUA114" s="102"/>
      <c r="PUB114" s="103"/>
      <c r="PUG114" s="102"/>
      <c r="PUH114" s="102"/>
      <c r="PUI114" s="103"/>
      <c r="PUN114" s="102"/>
      <c r="PUO114" s="102"/>
      <c r="PUP114" s="103"/>
      <c r="PUU114" s="102"/>
      <c r="PUV114" s="102"/>
      <c r="PUW114" s="103"/>
      <c r="PVB114" s="102"/>
      <c r="PVC114" s="102"/>
      <c r="PVD114" s="103"/>
      <c r="PVI114" s="102"/>
      <c r="PVJ114" s="102"/>
      <c r="PVK114" s="103"/>
      <c r="PVP114" s="102"/>
      <c r="PVQ114" s="102"/>
      <c r="PVR114" s="103"/>
      <c r="PVW114" s="102"/>
      <c r="PVX114" s="102"/>
      <c r="PVY114" s="103"/>
      <c r="PWD114" s="102"/>
      <c r="PWE114" s="102"/>
      <c r="PWF114" s="103"/>
      <c r="PWK114" s="102"/>
      <c r="PWL114" s="102"/>
      <c r="PWM114" s="103"/>
      <c r="PWR114" s="102"/>
      <c r="PWS114" s="102"/>
      <c r="PWT114" s="103"/>
      <c r="PWY114" s="102"/>
      <c r="PWZ114" s="102"/>
      <c r="PXA114" s="103"/>
      <c r="PXF114" s="102"/>
      <c r="PXG114" s="102"/>
      <c r="PXH114" s="103"/>
      <c r="PXM114" s="102"/>
      <c r="PXN114" s="102"/>
      <c r="PXO114" s="103"/>
      <c r="PXT114" s="102"/>
      <c r="PXU114" s="102"/>
      <c r="PXV114" s="103"/>
      <c r="PYA114" s="102"/>
      <c r="PYB114" s="102"/>
      <c r="PYC114" s="103"/>
      <c r="PYH114" s="102"/>
      <c r="PYI114" s="102"/>
      <c r="PYJ114" s="103"/>
      <c r="PYO114" s="102"/>
      <c r="PYP114" s="102"/>
      <c r="PYQ114" s="103"/>
      <c r="PYV114" s="102"/>
      <c r="PYW114" s="102"/>
      <c r="PYX114" s="103"/>
      <c r="PZC114" s="102"/>
      <c r="PZD114" s="102"/>
      <c r="PZE114" s="103"/>
      <c r="PZJ114" s="102"/>
      <c r="PZK114" s="102"/>
      <c r="PZL114" s="103"/>
      <c r="PZQ114" s="102"/>
      <c r="PZR114" s="102"/>
      <c r="PZS114" s="103"/>
      <c r="PZX114" s="102"/>
      <c r="PZY114" s="102"/>
      <c r="PZZ114" s="103"/>
      <c r="QAE114" s="102"/>
      <c r="QAF114" s="102"/>
      <c r="QAG114" s="103"/>
      <c r="QAL114" s="102"/>
      <c r="QAM114" s="102"/>
      <c r="QAN114" s="103"/>
      <c r="QAS114" s="102"/>
      <c r="QAT114" s="102"/>
      <c r="QAU114" s="103"/>
      <c r="QAZ114" s="102"/>
      <c r="QBA114" s="102"/>
      <c r="QBB114" s="103"/>
      <c r="QBG114" s="102"/>
      <c r="QBH114" s="102"/>
      <c r="QBI114" s="103"/>
      <c r="QBN114" s="102"/>
      <c r="QBO114" s="102"/>
      <c r="QBP114" s="103"/>
      <c r="QBU114" s="102"/>
      <c r="QBV114" s="102"/>
      <c r="QBW114" s="103"/>
      <c r="QCB114" s="102"/>
      <c r="QCC114" s="102"/>
      <c r="QCD114" s="103"/>
      <c r="QCI114" s="102"/>
      <c r="QCJ114" s="102"/>
      <c r="QCK114" s="103"/>
      <c r="QCP114" s="102"/>
      <c r="QCQ114" s="102"/>
      <c r="QCR114" s="103"/>
      <c r="QCW114" s="102"/>
      <c r="QCX114" s="102"/>
      <c r="QCY114" s="103"/>
      <c r="QDD114" s="102"/>
      <c r="QDE114" s="102"/>
      <c r="QDF114" s="103"/>
      <c r="QDK114" s="102"/>
      <c r="QDL114" s="102"/>
      <c r="QDM114" s="103"/>
      <c r="QDR114" s="102"/>
      <c r="QDS114" s="102"/>
      <c r="QDT114" s="103"/>
      <c r="QDY114" s="102"/>
      <c r="QDZ114" s="102"/>
      <c r="QEA114" s="103"/>
      <c r="QEF114" s="102"/>
      <c r="QEG114" s="102"/>
      <c r="QEH114" s="103"/>
      <c r="QEM114" s="102"/>
      <c r="QEN114" s="102"/>
      <c r="QEO114" s="103"/>
      <c r="QET114" s="102"/>
      <c r="QEU114" s="102"/>
      <c r="QEV114" s="103"/>
      <c r="QFA114" s="102"/>
      <c r="QFB114" s="102"/>
      <c r="QFC114" s="103"/>
      <c r="QFH114" s="102"/>
      <c r="QFI114" s="102"/>
      <c r="QFJ114" s="103"/>
      <c r="QFO114" s="102"/>
      <c r="QFP114" s="102"/>
      <c r="QFQ114" s="103"/>
      <c r="QFV114" s="102"/>
      <c r="QFW114" s="102"/>
      <c r="QFX114" s="103"/>
      <c r="QGC114" s="102"/>
      <c r="QGD114" s="102"/>
      <c r="QGE114" s="103"/>
      <c r="QGJ114" s="102"/>
      <c r="QGK114" s="102"/>
      <c r="QGL114" s="103"/>
      <c r="QGQ114" s="102"/>
      <c r="QGR114" s="102"/>
      <c r="QGS114" s="103"/>
      <c r="QGX114" s="102"/>
      <c r="QGY114" s="102"/>
      <c r="QGZ114" s="103"/>
      <c r="QHE114" s="102"/>
      <c r="QHF114" s="102"/>
      <c r="QHG114" s="103"/>
      <c r="QHL114" s="102"/>
      <c r="QHM114" s="102"/>
      <c r="QHN114" s="103"/>
      <c r="QHS114" s="102"/>
      <c r="QHT114" s="102"/>
      <c r="QHU114" s="103"/>
      <c r="QHZ114" s="102"/>
      <c r="QIA114" s="102"/>
      <c r="QIB114" s="103"/>
      <c r="QIG114" s="102"/>
      <c r="QIH114" s="102"/>
      <c r="QII114" s="103"/>
      <c r="QIN114" s="102"/>
      <c r="QIO114" s="102"/>
      <c r="QIP114" s="103"/>
      <c r="QIU114" s="102"/>
      <c r="QIV114" s="102"/>
      <c r="QIW114" s="103"/>
      <c r="QJB114" s="102"/>
      <c r="QJC114" s="102"/>
      <c r="QJD114" s="103"/>
      <c r="QJI114" s="102"/>
      <c r="QJJ114" s="102"/>
      <c r="QJK114" s="103"/>
      <c r="QJP114" s="102"/>
      <c r="QJQ114" s="102"/>
      <c r="QJR114" s="103"/>
      <c r="QJW114" s="102"/>
      <c r="QJX114" s="102"/>
      <c r="QJY114" s="103"/>
      <c r="QKD114" s="102"/>
      <c r="QKE114" s="102"/>
      <c r="QKF114" s="103"/>
      <c r="QKK114" s="102"/>
      <c r="QKL114" s="102"/>
      <c r="QKM114" s="103"/>
      <c r="QKR114" s="102"/>
      <c r="QKS114" s="102"/>
      <c r="QKT114" s="103"/>
      <c r="QKY114" s="102"/>
      <c r="QKZ114" s="102"/>
      <c r="QLA114" s="103"/>
      <c r="QLF114" s="102"/>
      <c r="QLG114" s="102"/>
      <c r="QLH114" s="103"/>
      <c r="QLM114" s="102"/>
      <c r="QLN114" s="102"/>
      <c r="QLO114" s="103"/>
      <c r="QLT114" s="102"/>
      <c r="QLU114" s="102"/>
      <c r="QLV114" s="103"/>
      <c r="QMA114" s="102"/>
      <c r="QMB114" s="102"/>
      <c r="QMC114" s="103"/>
      <c r="QMH114" s="102"/>
      <c r="QMI114" s="102"/>
      <c r="QMJ114" s="103"/>
      <c r="QMO114" s="102"/>
      <c r="QMP114" s="102"/>
      <c r="QMQ114" s="103"/>
      <c r="QMV114" s="102"/>
      <c r="QMW114" s="102"/>
      <c r="QMX114" s="103"/>
      <c r="QNC114" s="102"/>
      <c r="QND114" s="102"/>
      <c r="QNE114" s="103"/>
      <c r="QNJ114" s="102"/>
      <c r="QNK114" s="102"/>
      <c r="QNL114" s="103"/>
      <c r="QNQ114" s="102"/>
      <c r="QNR114" s="102"/>
      <c r="QNS114" s="103"/>
      <c r="QNX114" s="102"/>
      <c r="QNY114" s="102"/>
      <c r="QNZ114" s="103"/>
      <c r="QOE114" s="102"/>
      <c r="QOF114" s="102"/>
      <c r="QOG114" s="103"/>
      <c r="QOL114" s="102"/>
      <c r="QOM114" s="102"/>
      <c r="QON114" s="103"/>
      <c r="QOS114" s="102"/>
      <c r="QOT114" s="102"/>
      <c r="QOU114" s="103"/>
      <c r="QOZ114" s="102"/>
      <c r="QPA114" s="102"/>
      <c r="QPB114" s="103"/>
      <c r="QPG114" s="102"/>
      <c r="QPH114" s="102"/>
      <c r="QPI114" s="103"/>
      <c r="QPN114" s="102"/>
      <c r="QPO114" s="102"/>
      <c r="QPP114" s="103"/>
      <c r="QPU114" s="102"/>
      <c r="QPV114" s="102"/>
      <c r="QPW114" s="103"/>
      <c r="QQB114" s="102"/>
      <c r="QQC114" s="102"/>
      <c r="QQD114" s="103"/>
      <c r="QQI114" s="102"/>
      <c r="QQJ114" s="102"/>
      <c r="QQK114" s="103"/>
      <c r="QQP114" s="102"/>
      <c r="QQQ114" s="102"/>
      <c r="QQR114" s="103"/>
      <c r="QQW114" s="102"/>
      <c r="QQX114" s="102"/>
      <c r="QQY114" s="103"/>
      <c r="QRD114" s="102"/>
      <c r="QRE114" s="102"/>
      <c r="QRF114" s="103"/>
      <c r="QRK114" s="102"/>
      <c r="QRL114" s="102"/>
      <c r="QRM114" s="103"/>
      <c r="QRR114" s="102"/>
      <c r="QRS114" s="102"/>
      <c r="QRT114" s="103"/>
      <c r="QRY114" s="102"/>
      <c r="QRZ114" s="102"/>
      <c r="QSA114" s="103"/>
      <c r="QSF114" s="102"/>
      <c r="QSG114" s="102"/>
      <c r="QSH114" s="103"/>
      <c r="QSM114" s="102"/>
      <c r="QSN114" s="102"/>
      <c r="QSO114" s="103"/>
      <c r="QST114" s="102"/>
      <c r="QSU114" s="102"/>
      <c r="QSV114" s="103"/>
      <c r="QTA114" s="102"/>
      <c r="QTB114" s="102"/>
      <c r="QTC114" s="103"/>
      <c r="QTH114" s="102"/>
      <c r="QTI114" s="102"/>
      <c r="QTJ114" s="103"/>
      <c r="QTO114" s="102"/>
      <c r="QTP114" s="102"/>
      <c r="QTQ114" s="103"/>
      <c r="QTV114" s="102"/>
      <c r="QTW114" s="102"/>
      <c r="QTX114" s="103"/>
      <c r="QUC114" s="102"/>
      <c r="QUD114" s="102"/>
      <c r="QUE114" s="103"/>
      <c r="QUJ114" s="102"/>
      <c r="QUK114" s="102"/>
      <c r="QUL114" s="103"/>
      <c r="QUQ114" s="102"/>
      <c r="QUR114" s="102"/>
      <c r="QUS114" s="103"/>
      <c r="QUX114" s="102"/>
      <c r="QUY114" s="102"/>
      <c r="QUZ114" s="103"/>
      <c r="QVE114" s="102"/>
      <c r="QVF114" s="102"/>
      <c r="QVG114" s="103"/>
      <c r="QVL114" s="102"/>
      <c r="QVM114" s="102"/>
      <c r="QVN114" s="103"/>
      <c r="QVS114" s="102"/>
      <c r="QVT114" s="102"/>
      <c r="QVU114" s="103"/>
      <c r="QVZ114" s="102"/>
      <c r="QWA114" s="102"/>
      <c r="QWB114" s="103"/>
      <c r="QWG114" s="102"/>
      <c r="QWH114" s="102"/>
      <c r="QWI114" s="103"/>
      <c r="QWN114" s="102"/>
      <c r="QWO114" s="102"/>
      <c r="QWP114" s="103"/>
      <c r="QWU114" s="102"/>
      <c r="QWV114" s="102"/>
      <c r="QWW114" s="103"/>
      <c r="QXB114" s="102"/>
      <c r="QXC114" s="102"/>
      <c r="QXD114" s="103"/>
      <c r="QXI114" s="102"/>
      <c r="QXJ114" s="102"/>
      <c r="QXK114" s="103"/>
      <c r="QXP114" s="102"/>
      <c r="QXQ114" s="102"/>
      <c r="QXR114" s="103"/>
      <c r="QXW114" s="102"/>
      <c r="QXX114" s="102"/>
      <c r="QXY114" s="103"/>
      <c r="QYD114" s="102"/>
      <c r="QYE114" s="102"/>
      <c r="QYF114" s="103"/>
      <c r="QYK114" s="102"/>
      <c r="QYL114" s="102"/>
      <c r="QYM114" s="103"/>
      <c r="QYR114" s="102"/>
      <c r="QYS114" s="102"/>
      <c r="QYT114" s="103"/>
      <c r="QYY114" s="102"/>
      <c r="QYZ114" s="102"/>
      <c r="QZA114" s="103"/>
      <c r="QZF114" s="102"/>
      <c r="QZG114" s="102"/>
      <c r="QZH114" s="103"/>
      <c r="QZM114" s="102"/>
      <c r="QZN114" s="102"/>
      <c r="QZO114" s="103"/>
      <c r="QZT114" s="102"/>
      <c r="QZU114" s="102"/>
      <c r="QZV114" s="103"/>
      <c r="RAA114" s="102"/>
      <c r="RAB114" s="102"/>
      <c r="RAC114" s="103"/>
      <c r="RAH114" s="102"/>
      <c r="RAI114" s="102"/>
      <c r="RAJ114" s="103"/>
      <c r="RAO114" s="102"/>
      <c r="RAP114" s="102"/>
      <c r="RAQ114" s="103"/>
      <c r="RAV114" s="102"/>
      <c r="RAW114" s="102"/>
      <c r="RAX114" s="103"/>
      <c r="RBC114" s="102"/>
      <c r="RBD114" s="102"/>
      <c r="RBE114" s="103"/>
      <c r="RBJ114" s="102"/>
      <c r="RBK114" s="102"/>
      <c r="RBL114" s="103"/>
      <c r="RBQ114" s="102"/>
      <c r="RBR114" s="102"/>
      <c r="RBS114" s="103"/>
      <c r="RBX114" s="102"/>
      <c r="RBY114" s="102"/>
      <c r="RBZ114" s="103"/>
      <c r="RCE114" s="102"/>
      <c r="RCF114" s="102"/>
      <c r="RCG114" s="103"/>
      <c r="RCL114" s="102"/>
      <c r="RCM114" s="102"/>
      <c r="RCN114" s="103"/>
      <c r="RCS114" s="102"/>
      <c r="RCT114" s="102"/>
      <c r="RCU114" s="103"/>
      <c r="RCZ114" s="102"/>
      <c r="RDA114" s="102"/>
      <c r="RDB114" s="103"/>
      <c r="RDG114" s="102"/>
      <c r="RDH114" s="102"/>
      <c r="RDI114" s="103"/>
      <c r="RDN114" s="102"/>
      <c r="RDO114" s="102"/>
      <c r="RDP114" s="103"/>
      <c r="RDU114" s="102"/>
      <c r="RDV114" s="102"/>
      <c r="RDW114" s="103"/>
      <c r="REB114" s="102"/>
      <c r="REC114" s="102"/>
      <c r="RED114" s="103"/>
      <c r="REI114" s="102"/>
      <c r="REJ114" s="102"/>
      <c r="REK114" s="103"/>
      <c r="REP114" s="102"/>
      <c r="REQ114" s="102"/>
      <c r="RER114" s="103"/>
      <c r="REW114" s="102"/>
      <c r="REX114" s="102"/>
      <c r="REY114" s="103"/>
      <c r="RFD114" s="102"/>
      <c r="RFE114" s="102"/>
      <c r="RFF114" s="103"/>
      <c r="RFK114" s="102"/>
      <c r="RFL114" s="102"/>
      <c r="RFM114" s="103"/>
      <c r="RFR114" s="102"/>
      <c r="RFS114" s="102"/>
      <c r="RFT114" s="103"/>
      <c r="RFY114" s="102"/>
      <c r="RFZ114" s="102"/>
      <c r="RGA114" s="103"/>
      <c r="RGF114" s="102"/>
      <c r="RGG114" s="102"/>
      <c r="RGH114" s="103"/>
      <c r="RGM114" s="102"/>
      <c r="RGN114" s="102"/>
      <c r="RGO114" s="103"/>
      <c r="RGT114" s="102"/>
      <c r="RGU114" s="102"/>
      <c r="RGV114" s="103"/>
      <c r="RHA114" s="102"/>
      <c r="RHB114" s="102"/>
      <c r="RHC114" s="103"/>
      <c r="RHH114" s="102"/>
      <c r="RHI114" s="102"/>
      <c r="RHJ114" s="103"/>
      <c r="RHO114" s="102"/>
      <c r="RHP114" s="102"/>
      <c r="RHQ114" s="103"/>
      <c r="RHV114" s="102"/>
      <c r="RHW114" s="102"/>
      <c r="RHX114" s="103"/>
      <c r="RIC114" s="102"/>
      <c r="RID114" s="102"/>
      <c r="RIE114" s="103"/>
      <c r="RIJ114" s="102"/>
      <c r="RIK114" s="102"/>
      <c r="RIL114" s="103"/>
      <c r="RIQ114" s="102"/>
      <c r="RIR114" s="102"/>
      <c r="RIS114" s="103"/>
      <c r="RIX114" s="102"/>
      <c r="RIY114" s="102"/>
      <c r="RIZ114" s="103"/>
      <c r="RJE114" s="102"/>
      <c r="RJF114" s="102"/>
      <c r="RJG114" s="103"/>
      <c r="RJL114" s="102"/>
      <c r="RJM114" s="102"/>
      <c r="RJN114" s="103"/>
      <c r="RJS114" s="102"/>
      <c r="RJT114" s="102"/>
      <c r="RJU114" s="103"/>
      <c r="RJZ114" s="102"/>
      <c r="RKA114" s="102"/>
      <c r="RKB114" s="103"/>
      <c r="RKG114" s="102"/>
      <c r="RKH114" s="102"/>
      <c r="RKI114" s="103"/>
      <c r="RKN114" s="102"/>
      <c r="RKO114" s="102"/>
      <c r="RKP114" s="103"/>
      <c r="RKU114" s="102"/>
      <c r="RKV114" s="102"/>
      <c r="RKW114" s="103"/>
      <c r="RLB114" s="102"/>
      <c r="RLC114" s="102"/>
      <c r="RLD114" s="103"/>
      <c r="RLI114" s="102"/>
      <c r="RLJ114" s="102"/>
      <c r="RLK114" s="103"/>
      <c r="RLP114" s="102"/>
      <c r="RLQ114" s="102"/>
      <c r="RLR114" s="103"/>
      <c r="RLW114" s="102"/>
      <c r="RLX114" s="102"/>
      <c r="RLY114" s="103"/>
      <c r="RMD114" s="102"/>
      <c r="RME114" s="102"/>
      <c r="RMF114" s="103"/>
      <c r="RMK114" s="102"/>
      <c r="RML114" s="102"/>
      <c r="RMM114" s="103"/>
      <c r="RMR114" s="102"/>
      <c r="RMS114" s="102"/>
      <c r="RMT114" s="103"/>
      <c r="RMY114" s="102"/>
      <c r="RMZ114" s="102"/>
      <c r="RNA114" s="103"/>
      <c r="RNF114" s="102"/>
      <c r="RNG114" s="102"/>
      <c r="RNH114" s="103"/>
      <c r="RNM114" s="102"/>
      <c r="RNN114" s="102"/>
      <c r="RNO114" s="103"/>
      <c r="RNT114" s="102"/>
      <c r="RNU114" s="102"/>
      <c r="RNV114" s="103"/>
      <c r="ROA114" s="102"/>
      <c r="ROB114" s="102"/>
      <c r="ROC114" s="103"/>
      <c r="ROH114" s="102"/>
      <c r="ROI114" s="102"/>
      <c r="ROJ114" s="103"/>
      <c r="ROO114" s="102"/>
      <c r="ROP114" s="102"/>
      <c r="ROQ114" s="103"/>
      <c r="ROV114" s="102"/>
      <c r="ROW114" s="102"/>
      <c r="ROX114" s="103"/>
      <c r="RPC114" s="102"/>
      <c r="RPD114" s="102"/>
      <c r="RPE114" s="103"/>
      <c r="RPJ114" s="102"/>
      <c r="RPK114" s="102"/>
      <c r="RPL114" s="103"/>
      <c r="RPQ114" s="102"/>
      <c r="RPR114" s="102"/>
      <c r="RPS114" s="103"/>
      <c r="RPX114" s="102"/>
      <c r="RPY114" s="102"/>
      <c r="RPZ114" s="103"/>
      <c r="RQE114" s="102"/>
      <c r="RQF114" s="102"/>
      <c r="RQG114" s="103"/>
      <c r="RQL114" s="102"/>
      <c r="RQM114" s="102"/>
      <c r="RQN114" s="103"/>
      <c r="RQS114" s="102"/>
      <c r="RQT114" s="102"/>
      <c r="RQU114" s="103"/>
      <c r="RQZ114" s="102"/>
      <c r="RRA114" s="102"/>
      <c r="RRB114" s="103"/>
      <c r="RRG114" s="102"/>
      <c r="RRH114" s="102"/>
      <c r="RRI114" s="103"/>
      <c r="RRN114" s="102"/>
      <c r="RRO114" s="102"/>
      <c r="RRP114" s="103"/>
      <c r="RRU114" s="102"/>
      <c r="RRV114" s="102"/>
      <c r="RRW114" s="103"/>
      <c r="RSB114" s="102"/>
      <c r="RSC114" s="102"/>
      <c r="RSD114" s="103"/>
      <c r="RSI114" s="102"/>
      <c r="RSJ114" s="102"/>
      <c r="RSK114" s="103"/>
      <c r="RSP114" s="102"/>
      <c r="RSQ114" s="102"/>
      <c r="RSR114" s="103"/>
      <c r="RSW114" s="102"/>
      <c r="RSX114" s="102"/>
      <c r="RSY114" s="103"/>
      <c r="RTD114" s="102"/>
      <c r="RTE114" s="102"/>
      <c r="RTF114" s="103"/>
      <c r="RTK114" s="102"/>
      <c r="RTL114" s="102"/>
      <c r="RTM114" s="103"/>
      <c r="RTR114" s="102"/>
      <c r="RTS114" s="102"/>
      <c r="RTT114" s="103"/>
      <c r="RTY114" s="102"/>
      <c r="RTZ114" s="102"/>
      <c r="RUA114" s="103"/>
      <c r="RUF114" s="102"/>
      <c r="RUG114" s="102"/>
      <c r="RUH114" s="103"/>
      <c r="RUM114" s="102"/>
      <c r="RUN114" s="102"/>
      <c r="RUO114" s="103"/>
      <c r="RUT114" s="102"/>
      <c r="RUU114" s="102"/>
      <c r="RUV114" s="103"/>
      <c r="RVA114" s="102"/>
      <c r="RVB114" s="102"/>
      <c r="RVC114" s="103"/>
      <c r="RVH114" s="102"/>
      <c r="RVI114" s="102"/>
      <c r="RVJ114" s="103"/>
      <c r="RVO114" s="102"/>
      <c r="RVP114" s="102"/>
      <c r="RVQ114" s="103"/>
      <c r="RVV114" s="102"/>
      <c r="RVW114" s="102"/>
      <c r="RVX114" s="103"/>
      <c r="RWC114" s="102"/>
      <c r="RWD114" s="102"/>
      <c r="RWE114" s="103"/>
      <c r="RWJ114" s="102"/>
      <c r="RWK114" s="102"/>
      <c r="RWL114" s="103"/>
      <c r="RWQ114" s="102"/>
      <c r="RWR114" s="102"/>
      <c r="RWS114" s="103"/>
      <c r="RWX114" s="102"/>
      <c r="RWY114" s="102"/>
      <c r="RWZ114" s="103"/>
      <c r="RXE114" s="102"/>
      <c r="RXF114" s="102"/>
      <c r="RXG114" s="103"/>
      <c r="RXL114" s="102"/>
      <c r="RXM114" s="102"/>
      <c r="RXN114" s="103"/>
      <c r="RXS114" s="102"/>
      <c r="RXT114" s="102"/>
      <c r="RXU114" s="103"/>
      <c r="RXZ114" s="102"/>
      <c r="RYA114" s="102"/>
      <c r="RYB114" s="103"/>
      <c r="RYG114" s="102"/>
      <c r="RYH114" s="102"/>
      <c r="RYI114" s="103"/>
      <c r="RYN114" s="102"/>
      <c r="RYO114" s="102"/>
      <c r="RYP114" s="103"/>
      <c r="RYU114" s="102"/>
      <c r="RYV114" s="102"/>
      <c r="RYW114" s="103"/>
      <c r="RZB114" s="102"/>
      <c r="RZC114" s="102"/>
      <c r="RZD114" s="103"/>
      <c r="RZI114" s="102"/>
      <c r="RZJ114" s="102"/>
      <c r="RZK114" s="103"/>
      <c r="RZP114" s="102"/>
      <c r="RZQ114" s="102"/>
      <c r="RZR114" s="103"/>
      <c r="RZW114" s="102"/>
      <c r="RZX114" s="102"/>
      <c r="RZY114" s="103"/>
      <c r="SAD114" s="102"/>
      <c r="SAE114" s="102"/>
      <c r="SAF114" s="103"/>
      <c r="SAK114" s="102"/>
      <c r="SAL114" s="102"/>
      <c r="SAM114" s="103"/>
      <c r="SAR114" s="102"/>
      <c r="SAS114" s="102"/>
      <c r="SAT114" s="103"/>
      <c r="SAY114" s="102"/>
      <c r="SAZ114" s="102"/>
      <c r="SBA114" s="103"/>
      <c r="SBF114" s="102"/>
      <c r="SBG114" s="102"/>
      <c r="SBH114" s="103"/>
      <c r="SBM114" s="102"/>
      <c r="SBN114" s="102"/>
      <c r="SBO114" s="103"/>
      <c r="SBT114" s="102"/>
      <c r="SBU114" s="102"/>
      <c r="SBV114" s="103"/>
      <c r="SCA114" s="102"/>
      <c r="SCB114" s="102"/>
      <c r="SCC114" s="103"/>
      <c r="SCH114" s="102"/>
      <c r="SCI114" s="102"/>
      <c r="SCJ114" s="103"/>
      <c r="SCO114" s="102"/>
      <c r="SCP114" s="102"/>
      <c r="SCQ114" s="103"/>
      <c r="SCV114" s="102"/>
      <c r="SCW114" s="102"/>
      <c r="SCX114" s="103"/>
      <c r="SDC114" s="102"/>
      <c r="SDD114" s="102"/>
      <c r="SDE114" s="103"/>
      <c r="SDJ114" s="102"/>
      <c r="SDK114" s="102"/>
      <c r="SDL114" s="103"/>
      <c r="SDQ114" s="102"/>
      <c r="SDR114" s="102"/>
      <c r="SDS114" s="103"/>
      <c r="SDX114" s="102"/>
      <c r="SDY114" s="102"/>
      <c r="SDZ114" s="103"/>
      <c r="SEE114" s="102"/>
      <c r="SEF114" s="102"/>
      <c r="SEG114" s="103"/>
      <c r="SEL114" s="102"/>
      <c r="SEM114" s="102"/>
      <c r="SEN114" s="103"/>
      <c r="SES114" s="102"/>
      <c r="SET114" s="102"/>
      <c r="SEU114" s="103"/>
      <c r="SEZ114" s="102"/>
      <c r="SFA114" s="102"/>
      <c r="SFB114" s="103"/>
      <c r="SFG114" s="102"/>
      <c r="SFH114" s="102"/>
      <c r="SFI114" s="103"/>
      <c r="SFN114" s="102"/>
      <c r="SFO114" s="102"/>
      <c r="SFP114" s="103"/>
      <c r="SFU114" s="102"/>
      <c r="SFV114" s="102"/>
      <c r="SFW114" s="103"/>
      <c r="SGB114" s="102"/>
      <c r="SGC114" s="102"/>
      <c r="SGD114" s="103"/>
      <c r="SGI114" s="102"/>
      <c r="SGJ114" s="102"/>
      <c r="SGK114" s="103"/>
      <c r="SGP114" s="102"/>
      <c r="SGQ114" s="102"/>
      <c r="SGR114" s="103"/>
      <c r="SGW114" s="102"/>
      <c r="SGX114" s="102"/>
      <c r="SGY114" s="103"/>
      <c r="SHD114" s="102"/>
      <c r="SHE114" s="102"/>
      <c r="SHF114" s="103"/>
      <c r="SHK114" s="102"/>
      <c r="SHL114" s="102"/>
      <c r="SHM114" s="103"/>
      <c r="SHR114" s="102"/>
      <c r="SHS114" s="102"/>
      <c r="SHT114" s="103"/>
      <c r="SHY114" s="102"/>
      <c r="SHZ114" s="102"/>
      <c r="SIA114" s="103"/>
      <c r="SIF114" s="102"/>
      <c r="SIG114" s="102"/>
      <c r="SIH114" s="103"/>
      <c r="SIM114" s="102"/>
      <c r="SIN114" s="102"/>
      <c r="SIO114" s="103"/>
      <c r="SIT114" s="102"/>
      <c r="SIU114" s="102"/>
      <c r="SIV114" s="103"/>
      <c r="SJA114" s="102"/>
      <c r="SJB114" s="102"/>
      <c r="SJC114" s="103"/>
      <c r="SJH114" s="102"/>
      <c r="SJI114" s="102"/>
      <c r="SJJ114" s="103"/>
      <c r="SJO114" s="102"/>
      <c r="SJP114" s="102"/>
      <c r="SJQ114" s="103"/>
      <c r="SJV114" s="102"/>
      <c r="SJW114" s="102"/>
      <c r="SJX114" s="103"/>
      <c r="SKC114" s="102"/>
      <c r="SKD114" s="102"/>
      <c r="SKE114" s="103"/>
      <c r="SKJ114" s="102"/>
      <c r="SKK114" s="102"/>
      <c r="SKL114" s="103"/>
      <c r="SKQ114" s="102"/>
      <c r="SKR114" s="102"/>
      <c r="SKS114" s="103"/>
      <c r="SKX114" s="102"/>
      <c r="SKY114" s="102"/>
      <c r="SKZ114" s="103"/>
      <c r="SLE114" s="102"/>
      <c r="SLF114" s="102"/>
      <c r="SLG114" s="103"/>
      <c r="SLL114" s="102"/>
      <c r="SLM114" s="102"/>
      <c r="SLN114" s="103"/>
      <c r="SLS114" s="102"/>
      <c r="SLT114" s="102"/>
      <c r="SLU114" s="103"/>
      <c r="SLZ114" s="102"/>
      <c r="SMA114" s="102"/>
      <c r="SMB114" s="103"/>
      <c r="SMG114" s="102"/>
      <c r="SMH114" s="102"/>
      <c r="SMI114" s="103"/>
      <c r="SMN114" s="102"/>
      <c r="SMO114" s="102"/>
      <c r="SMP114" s="103"/>
      <c r="SMU114" s="102"/>
      <c r="SMV114" s="102"/>
      <c r="SMW114" s="103"/>
      <c r="SNB114" s="102"/>
      <c r="SNC114" s="102"/>
      <c r="SND114" s="103"/>
      <c r="SNI114" s="102"/>
      <c r="SNJ114" s="102"/>
      <c r="SNK114" s="103"/>
      <c r="SNP114" s="102"/>
      <c r="SNQ114" s="102"/>
      <c r="SNR114" s="103"/>
      <c r="SNW114" s="102"/>
      <c r="SNX114" s="102"/>
      <c r="SNY114" s="103"/>
      <c r="SOD114" s="102"/>
      <c r="SOE114" s="102"/>
      <c r="SOF114" s="103"/>
      <c r="SOK114" s="102"/>
      <c r="SOL114" s="102"/>
      <c r="SOM114" s="103"/>
      <c r="SOR114" s="102"/>
      <c r="SOS114" s="102"/>
      <c r="SOT114" s="103"/>
      <c r="SOY114" s="102"/>
      <c r="SOZ114" s="102"/>
      <c r="SPA114" s="103"/>
      <c r="SPF114" s="102"/>
      <c r="SPG114" s="102"/>
      <c r="SPH114" s="103"/>
      <c r="SPM114" s="102"/>
      <c r="SPN114" s="102"/>
      <c r="SPO114" s="103"/>
      <c r="SPT114" s="102"/>
      <c r="SPU114" s="102"/>
      <c r="SPV114" s="103"/>
      <c r="SQA114" s="102"/>
      <c r="SQB114" s="102"/>
      <c r="SQC114" s="103"/>
      <c r="SQH114" s="102"/>
      <c r="SQI114" s="102"/>
      <c r="SQJ114" s="103"/>
      <c r="SQO114" s="102"/>
      <c r="SQP114" s="102"/>
      <c r="SQQ114" s="103"/>
      <c r="SQV114" s="102"/>
      <c r="SQW114" s="102"/>
      <c r="SQX114" s="103"/>
      <c r="SRC114" s="102"/>
      <c r="SRD114" s="102"/>
      <c r="SRE114" s="103"/>
      <c r="SRJ114" s="102"/>
      <c r="SRK114" s="102"/>
      <c r="SRL114" s="103"/>
      <c r="SRQ114" s="102"/>
      <c r="SRR114" s="102"/>
      <c r="SRS114" s="103"/>
      <c r="SRX114" s="102"/>
      <c r="SRY114" s="102"/>
      <c r="SRZ114" s="103"/>
      <c r="SSE114" s="102"/>
      <c r="SSF114" s="102"/>
      <c r="SSG114" s="103"/>
      <c r="SSL114" s="102"/>
      <c r="SSM114" s="102"/>
      <c r="SSN114" s="103"/>
      <c r="SSS114" s="102"/>
      <c r="SST114" s="102"/>
      <c r="SSU114" s="103"/>
      <c r="SSZ114" s="102"/>
      <c r="STA114" s="102"/>
      <c r="STB114" s="103"/>
      <c r="STG114" s="102"/>
      <c r="STH114" s="102"/>
      <c r="STI114" s="103"/>
      <c r="STN114" s="102"/>
      <c r="STO114" s="102"/>
      <c r="STP114" s="103"/>
      <c r="STU114" s="102"/>
      <c r="STV114" s="102"/>
      <c r="STW114" s="103"/>
      <c r="SUB114" s="102"/>
      <c r="SUC114" s="102"/>
      <c r="SUD114" s="103"/>
      <c r="SUI114" s="102"/>
      <c r="SUJ114" s="102"/>
      <c r="SUK114" s="103"/>
      <c r="SUP114" s="102"/>
      <c r="SUQ114" s="102"/>
      <c r="SUR114" s="103"/>
      <c r="SUW114" s="102"/>
      <c r="SUX114" s="102"/>
      <c r="SUY114" s="103"/>
      <c r="SVD114" s="102"/>
      <c r="SVE114" s="102"/>
      <c r="SVF114" s="103"/>
      <c r="SVK114" s="102"/>
      <c r="SVL114" s="102"/>
      <c r="SVM114" s="103"/>
      <c r="SVR114" s="102"/>
      <c r="SVS114" s="102"/>
      <c r="SVT114" s="103"/>
      <c r="SVY114" s="102"/>
      <c r="SVZ114" s="102"/>
      <c r="SWA114" s="103"/>
      <c r="SWF114" s="102"/>
      <c r="SWG114" s="102"/>
      <c r="SWH114" s="103"/>
      <c r="SWM114" s="102"/>
      <c r="SWN114" s="102"/>
      <c r="SWO114" s="103"/>
      <c r="SWT114" s="102"/>
      <c r="SWU114" s="102"/>
      <c r="SWV114" s="103"/>
      <c r="SXA114" s="102"/>
      <c r="SXB114" s="102"/>
      <c r="SXC114" s="103"/>
      <c r="SXH114" s="102"/>
      <c r="SXI114" s="102"/>
      <c r="SXJ114" s="103"/>
      <c r="SXO114" s="102"/>
      <c r="SXP114" s="102"/>
      <c r="SXQ114" s="103"/>
      <c r="SXV114" s="102"/>
      <c r="SXW114" s="102"/>
      <c r="SXX114" s="103"/>
      <c r="SYC114" s="102"/>
      <c r="SYD114" s="102"/>
      <c r="SYE114" s="103"/>
      <c r="SYJ114" s="102"/>
      <c r="SYK114" s="102"/>
      <c r="SYL114" s="103"/>
      <c r="SYQ114" s="102"/>
      <c r="SYR114" s="102"/>
      <c r="SYS114" s="103"/>
      <c r="SYX114" s="102"/>
      <c r="SYY114" s="102"/>
      <c r="SYZ114" s="103"/>
      <c r="SZE114" s="102"/>
      <c r="SZF114" s="102"/>
      <c r="SZG114" s="103"/>
      <c r="SZL114" s="102"/>
      <c r="SZM114" s="102"/>
      <c r="SZN114" s="103"/>
      <c r="SZS114" s="102"/>
      <c r="SZT114" s="102"/>
      <c r="SZU114" s="103"/>
      <c r="SZZ114" s="102"/>
      <c r="TAA114" s="102"/>
      <c r="TAB114" s="103"/>
      <c r="TAG114" s="102"/>
      <c r="TAH114" s="102"/>
      <c r="TAI114" s="103"/>
      <c r="TAN114" s="102"/>
      <c r="TAO114" s="102"/>
      <c r="TAP114" s="103"/>
      <c r="TAU114" s="102"/>
      <c r="TAV114" s="102"/>
      <c r="TAW114" s="103"/>
      <c r="TBB114" s="102"/>
      <c r="TBC114" s="102"/>
      <c r="TBD114" s="103"/>
      <c r="TBI114" s="102"/>
      <c r="TBJ114" s="102"/>
      <c r="TBK114" s="103"/>
      <c r="TBP114" s="102"/>
      <c r="TBQ114" s="102"/>
      <c r="TBR114" s="103"/>
      <c r="TBW114" s="102"/>
      <c r="TBX114" s="102"/>
      <c r="TBY114" s="103"/>
      <c r="TCD114" s="102"/>
      <c r="TCE114" s="102"/>
      <c r="TCF114" s="103"/>
      <c r="TCK114" s="102"/>
      <c r="TCL114" s="102"/>
      <c r="TCM114" s="103"/>
      <c r="TCR114" s="102"/>
      <c r="TCS114" s="102"/>
      <c r="TCT114" s="103"/>
      <c r="TCY114" s="102"/>
      <c r="TCZ114" s="102"/>
      <c r="TDA114" s="103"/>
      <c r="TDF114" s="102"/>
      <c r="TDG114" s="102"/>
      <c r="TDH114" s="103"/>
      <c r="TDM114" s="102"/>
      <c r="TDN114" s="102"/>
      <c r="TDO114" s="103"/>
      <c r="TDT114" s="102"/>
      <c r="TDU114" s="102"/>
      <c r="TDV114" s="103"/>
      <c r="TEA114" s="102"/>
      <c r="TEB114" s="102"/>
      <c r="TEC114" s="103"/>
      <c r="TEH114" s="102"/>
      <c r="TEI114" s="102"/>
      <c r="TEJ114" s="103"/>
      <c r="TEO114" s="102"/>
      <c r="TEP114" s="102"/>
      <c r="TEQ114" s="103"/>
      <c r="TEV114" s="102"/>
      <c r="TEW114" s="102"/>
      <c r="TEX114" s="103"/>
      <c r="TFC114" s="102"/>
      <c r="TFD114" s="102"/>
      <c r="TFE114" s="103"/>
      <c r="TFJ114" s="102"/>
      <c r="TFK114" s="102"/>
      <c r="TFL114" s="103"/>
      <c r="TFQ114" s="102"/>
      <c r="TFR114" s="102"/>
      <c r="TFS114" s="103"/>
      <c r="TFX114" s="102"/>
      <c r="TFY114" s="102"/>
      <c r="TFZ114" s="103"/>
      <c r="TGE114" s="102"/>
      <c r="TGF114" s="102"/>
      <c r="TGG114" s="103"/>
      <c r="TGL114" s="102"/>
      <c r="TGM114" s="102"/>
      <c r="TGN114" s="103"/>
      <c r="TGS114" s="102"/>
      <c r="TGT114" s="102"/>
      <c r="TGU114" s="103"/>
      <c r="TGZ114" s="102"/>
      <c r="THA114" s="102"/>
      <c r="THB114" s="103"/>
      <c r="THG114" s="102"/>
      <c r="THH114" s="102"/>
      <c r="THI114" s="103"/>
      <c r="THN114" s="102"/>
      <c r="THO114" s="102"/>
      <c r="THP114" s="103"/>
      <c r="THU114" s="102"/>
      <c r="THV114" s="102"/>
      <c r="THW114" s="103"/>
      <c r="TIB114" s="102"/>
      <c r="TIC114" s="102"/>
      <c r="TID114" s="103"/>
      <c r="TII114" s="102"/>
      <c r="TIJ114" s="102"/>
      <c r="TIK114" s="103"/>
      <c r="TIP114" s="102"/>
      <c r="TIQ114" s="102"/>
      <c r="TIR114" s="103"/>
      <c r="TIW114" s="102"/>
      <c r="TIX114" s="102"/>
      <c r="TIY114" s="103"/>
      <c r="TJD114" s="102"/>
      <c r="TJE114" s="102"/>
      <c r="TJF114" s="103"/>
      <c r="TJK114" s="102"/>
      <c r="TJL114" s="102"/>
      <c r="TJM114" s="103"/>
      <c r="TJR114" s="102"/>
      <c r="TJS114" s="102"/>
      <c r="TJT114" s="103"/>
      <c r="TJY114" s="102"/>
      <c r="TJZ114" s="102"/>
      <c r="TKA114" s="103"/>
      <c r="TKF114" s="102"/>
      <c r="TKG114" s="102"/>
      <c r="TKH114" s="103"/>
      <c r="TKM114" s="102"/>
      <c r="TKN114" s="102"/>
      <c r="TKO114" s="103"/>
      <c r="TKT114" s="102"/>
      <c r="TKU114" s="102"/>
      <c r="TKV114" s="103"/>
      <c r="TLA114" s="102"/>
      <c r="TLB114" s="102"/>
      <c r="TLC114" s="103"/>
      <c r="TLH114" s="102"/>
      <c r="TLI114" s="102"/>
      <c r="TLJ114" s="103"/>
      <c r="TLO114" s="102"/>
      <c r="TLP114" s="102"/>
      <c r="TLQ114" s="103"/>
      <c r="TLV114" s="102"/>
      <c r="TLW114" s="102"/>
      <c r="TLX114" s="103"/>
      <c r="TMC114" s="102"/>
      <c r="TMD114" s="102"/>
      <c r="TME114" s="103"/>
      <c r="TMJ114" s="102"/>
      <c r="TMK114" s="102"/>
      <c r="TML114" s="103"/>
      <c r="TMQ114" s="102"/>
      <c r="TMR114" s="102"/>
      <c r="TMS114" s="103"/>
      <c r="TMX114" s="102"/>
      <c r="TMY114" s="102"/>
      <c r="TMZ114" s="103"/>
      <c r="TNE114" s="102"/>
      <c r="TNF114" s="102"/>
      <c r="TNG114" s="103"/>
      <c r="TNL114" s="102"/>
      <c r="TNM114" s="102"/>
      <c r="TNN114" s="103"/>
      <c r="TNS114" s="102"/>
      <c r="TNT114" s="102"/>
      <c r="TNU114" s="103"/>
      <c r="TNZ114" s="102"/>
      <c r="TOA114" s="102"/>
      <c r="TOB114" s="103"/>
      <c r="TOG114" s="102"/>
      <c r="TOH114" s="102"/>
      <c r="TOI114" s="103"/>
      <c r="TON114" s="102"/>
      <c r="TOO114" s="102"/>
      <c r="TOP114" s="103"/>
      <c r="TOU114" s="102"/>
      <c r="TOV114" s="102"/>
      <c r="TOW114" s="103"/>
      <c r="TPB114" s="102"/>
      <c r="TPC114" s="102"/>
      <c r="TPD114" s="103"/>
      <c r="TPI114" s="102"/>
      <c r="TPJ114" s="102"/>
      <c r="TPK114" s="103"/>
      <c r="TPP114" s="102"/>
      <c r="TPQ114" s="102"/>
      <c r="TPR114" s="103"/>
      <c r="TPW114" s="102"/>
      <c r="TPX114" s="102"/>
      <c r="TPY114" s="103"/>
      <c r="TQD114" s="102"/>
      <c r="TQE114" s="102"/>
      <c r="TQF114" s="103"/>
      <c r="TQK114" s="102"/>
      <c r="TQL114" s="102"/>
      <c r="TQM114" s="103"/>
      <c r="TQR114" s="102"/>
      <c r="TQS114" s="102"/>
      <c r="TQT114" s="103"/>
      <c r="TQY114" s="102"/>
      <c r="TQZ114" s="102"/>
      <c r="TRA114" s="103"/>
      <c r="TRF114" s="102"/>
      <c r="TRG114" s="102"/>
      <c r="TRH114" s="103"/>
      <c r="TRM114" s="102"/>
      <c r="TRN114" s="102"/>
      <c r="TRO114" s="103"/>
      <c r="TRT114" s="102"/>
      <c r="TRU114" s="102"/>
      <c r="TRV114" s="103"/>
      <c r="TSA114" s="102"/>
      <c r="TSB114" s="102"/>
      <c r="TSC114" s="103"/>
      <c r="TSH114" s="102"/>
      <c r="TSI114" s="102"/>
      <c r="TSJ114" s="103"/>
      <c r="TSO114" s="102"/>
      <c r="TSP114" s="102"/>
      <c r="TSQ114" s="103"/>
      <c r="TSV114" s="102"/>
      <c r="TSW114" s="102"/>
      <c r="TSX114" s="103"/>
      <c r="TTC114" s="102"/>
      <c r="TTD114" s="102"/>
      <c r="TTE114" s="103"/>
      <c r="TTJ114" s="102"/>
      <c r="TTK114" s="102"/>
      <c r="TTL114" s="103"/>
      <c r="TTQ114" s="102"/>
      <c r="TTR114" s="102"/>
      <c r="TTS114" s="103"/>
      <c r="TTX114" s="102"/>
      <c r="TTY114" s="102"/>
      <c r="TTZ114" s="103"/>
      <c r="TUE114" s="102"/>
      <c r="TUF114" s="102"/>
      <c r="TUG114" s="103"/>
      <c r="TUL114" s="102"/>
      <c r="TUM114" s="102"/>
      <c r="TUN114" s="103"/>
      <c r="TUS114" s="102"/>
      <c r="TUT114" s="102"/>
      <c r="TUU114" s="103"/>
      <c r="TUZ114" s="102"/>
      <c r="TVA114" s="102"/>
      <c r="TVB114" s="103"/>
      <c r="TVG114" s="102"/>
      <c r="TVH114" s="102"/>
      <c r="TVI114" s="103"/>
      <c r="TVN114" s="102"/>
      <c r="TVO114" s="102"/>
      <c r="TVP114" s="103"/>
      <c r="TVU114" s="102"/>
      <c r="TVV114" s="102"/>
      <c r="TVW114" s="103"/>
      <c r="TWB114" s="102"/>
      <c r="TWC114" s="102"/>
      <c r="TWD114" s="103"/>
      <c r="TWI114" s="102"/>
      <c r="TWJ114" s="102"/>
      <c r="TWK114" s="103"/>
      <c r="TWP114" s="102"/>
      <c r="TWQ114" s="102"/>
      <c r="TWR114" s="103"/>
      <c r="TWW114" s="102"/>
      <c r="TWX114" s="102"/>
      <c r="TWY114" s="103"/>
      <c r="TXD114" s="102"/>
      <c r="TXE114" s="102"/>
      <c r="TXF114" s="103"/>
      <c r="TXK114" s="102"/>
      <c r="TXL114" s="102"/>
      <c r="TXM114" s="103"/>
      <c r="TXR114" s="102"/>
      <c r="TXS114" s="102"/>
      <c r="TXT114" s="103"/>
      <c r="TXY114" s="102"/>
      <c r="TXZ114" s="102"/>
      <c r="TYA114" s="103"/>
      <c r="TYF114" s="102"/>
      <c r="TYG114" s="102"/>
      <c r="TYH114" s="103"/>
      <c r="TYM114" s="102"/>
      <c r="TYN114" s="102"/>
      <c r="TYO114" s="103"/>
      <c r="TYT114" s="102"/>
      <c r="TYU114" s="102"/>
      <c r="TYV114" s="103"/>
      <c r="TZA114" s="102"/>
      <c r="TZB114" s="102"/>
      <c r="TZC114" s="103"/>
      <c r="TZH114" s="102"/>
      <c r="TZI114" s="102"/>
      <c r="TZJ114" s="103"/>
      <c r="TZO114" s="102"/>
      <c r="TZP114" s="102"/>
      <c r="TZQ114" s="103"/>
      <c r="TZV114" s="102"/>
      <c r="TZW114" s="102"/>
      <c r="TZX114" s="103"/>
      <c r="UAC114" s="102"/>
      <c r="UAD114" s="102"/>
      <c r="UAE114" s="103"/>
      <c r="UAJ114" s="102"/>
      <c r="UAK114" s="102"/>
      <c r="UAL114" s="103"/>
      <c r="UAQ114" s="102"/>
      <c r="UAR114" s="102"/>
      <c r="UAS114" s="103"/>
      <c r="UAX114" s="102"/>
      <c r="UAY114" s="102"/>
      <c r="UAZ114" s="103"/>
      <c r="UBE114" s="102"/>
      <c r="UBF114" s="102"/>
      <c r="UBG114" s="103"/>
      <c r="UBL114" s="102"/>
      <c r="UBM114" s="102"/>
      <c r="UBN114" s="103"/>
      <c r="UBS114" s="102"/>
      <c r="UBT114" s="102"/>
      <c r="UBU114" s="103"/>
      <c r="UBZ114" s="102"/>
      <c r="UCA114" s="102"/>
      <c r="UCB114" s="103"/>
      <c r="UCG114" s="102"/>
      <c r="UCH114" s="102"/>
      <c r="UCI114" s="103"/>
      <c r="UCN114" s="102"/>
      <c r="UCO114" s="102"/>
      <c r="UCP114" s="103"/>
      <c r="UCU114" s="102"/>
      <c r="UCV114" s="102"/>
      <c r="UCW114" s="103"/>
      <c r="UDB114" s="102"/>
      <c r="UDC114" s="102"/>
      <c r="UDD114" s="103"/>
      <c r="UDI114" s="102"/>
      <c r="UDJ114" s="102"/>
      <c r="UDK114" s="103"/>
      <c r="UDP114" s="102"/>
      <c r="UDQ114" s="102"/>
      <c r="UDR114" s="103"/>
      <c r="UDW114" s="102"/>
      <c r="UDX114" s="102"/>
      <c r="UDY114" s="103"/>
      <c r="UED114" s="102"/>
      <c r="UEE114" s="102"/>
      <c r="UEF114" s="103"/>
      <c r="UEK114" s="102"/>
      <c r="UEL114" s="102"/>
      <c r="UEM114" s="103"/>
      <c r="UER114" s="102"/>
      <c r="UES114" s="102"/>
      <c r="UET114" s="103"/>
      <c r="UEY114" s="102"/>
      <c r="UEZ114" s="102"/>
      <c r="UFA114" s="103"/>
      <c r="UFF114" s="102"/>
      <c r="UFG114" s="102"/>
      <c r="UFH114" s="103"/>
      <c r="UFM114" s="102"/>
      <c r="UFN114" s="102"/>
      <c r="UFO114" s="103"/>
      <c r="UFT114" s="102"/>
      <c r="UFU114" s="102"/>
      <c r="UFV114" s="103"/>
      <c r="UGA114" s="102"/>
      <c r="UGB114" s="102"/>
      <c r="UGC114" s="103"/>
      <c r="UGH114" s="102"/>
      <c r="UGI114" s="102"/>
      <c r="UGJ114" s="103"/>
      <c r="UGO114" s="102"/>
      <c r="UGP114" s="102"/>
      <c r="UGQ114" s="103"/>
      <c r="UGV114" s="102"/>
      <c r="UGW114" s="102"/>
      <c r="UGX114" s="103"/>
      <c r="UHC114" s="102"/>
      <c r="UHD114" s="102"/>
      <c r="UHE114" s="103"/>
      <c r="UHJ114" s="102"/>
      <c r="UHK114" s="102"/>
      <c r="UHL114" s="103"/>
      <c r="UHQ114" s="102"/>
      <c r="UHR114" s="102"/>
      <c r="UHS114" s="103"/>
      <c r="UHX114" s="102"/>
      <c r="UHY114" s="102"/>
      <c r="UHZ114" s="103"/>
      <c r="UIE114" s="102"/>
      <c r="UIF114" s="102"/>
      <c r="UIG114" s="103"/>
      <c r="UIL114" s="102"/>
      <c r="UIM114" s="102"/>
      <c r="UIN114" s="103"/>
      <c r="UIS114" s="102"/>
      <c r="UIT114" s="102"/>
      <c r="UIU114" s="103"/>
      <c r="UIZ114" s="102"/>
      <c r="UJA114" s="102"/>
      <c r="UJB114" s="103"/>
      <c r="UJG114" s="102"/>
      <c r="UJH114" s="102"/>
      <c r="UJI114" s="103"/>
      <c r="UJN114" s="102"/>
      <c r="UJO114" s="102"/>
      <c r="UJP114" s="103"/>
      <c r="UJU114" s="102"/>
      <c r="UJV114" s="102"/>
      <c r="UJW114" s="103"/>
      <c r="UKB114" s="102"/>
      <c r="UKC114" s="102"/>
      <c r="UKD114" s="103"/>
      <c r="UKI114" s="102"/>
      <c r="UKJ114" s="102"/>
      <c r="UKK114" s="103"/>
      <c r="UKP114" s="102"/>
      <c r="UKQ114" s="102"/>
      <c r="UKR114" s="103"/>
      <c r="UKW114" s="102"/>
      <c r="UKX114" s="102"/>
      <c r="UKY114" s="103"/>
      <c r="ULD114" s="102"/>
      <c r="ULE114" s="102"/>
      <c r="ULF114" s="103"/>
      <c r="ULK114" s="102"/>
      <c r="ULL114" s="102"/>
      <c r="ULM114" s="103"/>
      <c r="ULR114" s="102"/>
      <c r="ULS114" s="102"/>
      <c r="ULT114" s="103"/>
      <c r="ULY114" s="102"/>
      <c r="ULZ114" s="102"/>
      <c r="UMA114" s="103"/>
      <c r="UMF114" s="102"/>
      <c r="UMG114" s="102"/>
      <c r="UMH114" s="103"/>
      <c r="UMM114" s="102"/>
      <c r="UMN114" s="102"/>
      <c r="UMO114" s="103"/>
      <c r="UMT114" s="102"/>
      <c r="UMU114" s="102"/>
      <c r="UMV114" s="103"/>
      <c r="UNA114" s="102"/>
      <c r="UNB114" s="102"/>
      <c r="UNC114" s="103"/>
      <c r="UNH114" s="102"/>
      <c r="UNI114" s="102"/>
      <c r="UNJ114" s="103"/>
      <c r="UNO114" s="102"/>
      <c r="UNP114" s="102"/>
      <c r="UNQ114" s="103"/>
      <c r="UNV114" s="102"/>
      <c r="UNW114" s="102"/>
      <c r="UNX114" s="103"/>
      <c r="UOC114" s="102"/>
      <c r="UOD114" s="102"/>
      <c r="UOE114" s="103"/>
      <c r="UOJ114" s="102"/>
      <c r="UOK114" s="102"/>
      <c r="UOL114" s="103"/>
      <c r="UOQ114" s="102"/>
      <c r="UOR114" s="102"/>
      <c r="UOS114" s="103"/>
      <c r="UOX114" s="102"/>
      <c r="UOY114" s="102"/>
      <c r="UOZ114" s="103"/>
      <c r="UPE114" s="102"/>
      <c r="UPF114" s="102"/>
      <c r="UPG114" s="103"/>
      <c r="UPL114" s="102"/>
      <c r="UPM114" s="102"/>
      <c r="UPN114" s="103"/>
      <c r="UPS114" s="102"/>
      <c r="UPT114" s="102"/>
      <c r="UPU114" s="103"/>
      <c r="UPZ114" s="102"/>
      <c r="UQA114" s="102"/>
      <c r="UQB114" s="103"/>
      <c r="UQG114" s="102"/>
      <c r="UQH114" s="102"/>
      <c r="UQI114" s="103"/>
      <c r="UQN114" s="102"/>
      <c r="UQO114" s="102"/>
      <c r="UQP114" s="103"/>
      <c r="UQU114" s="102"/>
      <c r="UQV114" s="102"/>
      <c r="UQW114" s="103"/>
      <c r="URB114" s="102"/>
      <c r="URC114" s="102"/>
      <c r="URD114" s="103"/>
      <c r="URI114" s="102"/>
      <c r="URJ114" s="102"/>
      <c r="URK114" s="103"/>
      <c r="URP114" s="102"/>
      <c r="URQ114" s="102"/>
      <c r="URR114" s="103"/>
      <c r="URW114" s="102"/>
      <c r="URX114" s="102"/>
      <c r="URY114" s="103"/>
      <c r="USD114" s="102"/>
      <c r="USE114" s="102"/>
      <c r="USF114" s="103"/>
      <c r="USK114" s="102"/>
      <c r="USL114" s="102"/>
      <c r="USM114" s="103"/>
      <c r="USR114" s="102"/>
      <c r="USS114" s="102"/>
      <c r="UST114" s="103"/>
      <c r="USY114" s="102"/>
      <c r="USZ114" s="102"/>
      <c r="UTA114" s="103"/>
      <c r="UTF114" s="102"/>
      <c r="UTG114" s="102"/>
      <c r="UTH114" s="103"/>
      <c r="UTM114" s="102"/>
      <c r="UTN114" s="102"/>
      <c r="UTO114" s="103"/>
      <c r="UTT114" s="102"/>
      <c r="UTU114" s="102"/>
      <c r="UTV114" s="103"/>
      <c r="UUA114" s="102"/>
      <c r="UUB114" s="102"/>
      <c r="UUC114" s="103"/>
      <c r="UUH114" s="102"/>
      <c r="UUI114" s="102"/>
      <c r="UUJ114" s="103"/>
      <c r="UUO114" s="102"/>
      <c r="UUP114" s="102"/>
      <c r="UUQ114" s="103"/>
      <c r="UUV114" s="102"/>
      <c r="UUW114" s="102"/>
      <c r="UUX114" s="103"/>
      <c r="UVC114" s="102"/>
      <c r="UVD114" s="102"/>
      <c r="UVE114" s="103"/>
      <c r="UVJ114" s="102"/>
      <c r="UVK114" s="102"/>
      <c r="UVL114" s="103"/>
      <c r="UVQ114" s="102"/>
      <c r="UVR114" s="102"/>
      <c r="UVS114" s="103"/>
      <c r="UVX114" s="102"/>
      <c r="UVY114" s="102"/>
      <c r="UVZ114" s="103"/>
      <c r="UWE114" s="102"/>
      <c r="UWF114" s="102"/>
      <c r="UWG114" s="103"/>
      <c r="UWL114" s="102"/>
      <c r="UWM114" s="102"/>
      <c r="UWN114" s="103"/>
      <c r="UWS114" s="102"/>
      <c r="UWT114" s="102"/>
      <c r="UWU114" s="103"/>
      <c r="UWZ114" s="102"/>
      <c r="UXA114" s="102"/>
      <c r="UXB114" s="103"/>
      <c r="UXG114" s="102"/>
      <c r="UXH114" s="102"/>
      <c r="UXI114" s="103"/>
      <c r="UXN114" s="102"/>
      <c r="UXO114" s="102"/>
      <c r="UXP114" s="103"/>
      <c r="UXU114" s="102"/>
      <c r="UXV114" s="102"/>
      <c r="UXW114" s="103"/>
      <c r="UYB114" s="102"/>
      <c r="UYC114" s="102"/>
      <c r="UYD114" s="103"/>
      <c r="UYI114" s="102"/>
      <c r="UYJ114" s="102"/>
      <c r="UYK114" s="103"/>
      <c r="UYP114" s="102"/>
      <c r="UYQ114" s="102"/>
      <c r="UYR114" s="103"/>
      <c r="UYW114" s="102"/>
      <c r="UYX114" s="102"/>
      <c r="UYY114" s="103"/>
      <c r="UZD114" s="102"/>
      <c r="UZE114" s="102"/>
      <c r="UZF114" s="103"/>
      <c r="UZK114" s="102"/>
      <c r="UZL114" s="102"/>
      <c r="UZM114" s="103"/>
      <c r="UZR114" s="102"/>
      <c r="UZS114" s="102"/>
      <c r="UZT114" s="103"/>
      <c r="UZY114" s="102"/>
      <c r="UZZ114" s="102"/>
      <c r="VAA114" s="103"/>
      <c r="VAF114" s="102"/>
      <c r="VAG114" s="102"/>
      <c r="VAH114" s="103"/>
      <c r="VAM114" s="102"/>
      <c r="VAN114" s="102"/>
      <c r="VAO114" s="103"/>
      <c r="VAT114" s="102"/>
      <c r="VAU114" s="102"/>
      <c r="VAV114" s="103"/>
      <c r="VBA114" s="102"/>
      <c r="VBB114" s="102"/>
      <c r="VBC114" s="103"/>
      <c r="VBH114" s="102"/>
      <c r="VBI114" s="102"/>
      <c r="VBJ114" s="103"/>
      <c r="VBO114" s="102"/>
      <c r="VBP114" s="102"/>
      <c r="VBQ114" s="103"/>
      <c r="VBV114" s="102"/>
      <c r="VBW114" s="102"/>
      <c r="VBX114" s="103"/>
      <c r="VCC114" s="102"/>
      <c r="VCD114" s="102"/>
      <c r="VCE114" s="103"/>
      <c r="VCJ114" s="102"/>
      <c r="VCK114" s="102"/>
      <c r="VCL114" s="103"/>
      <c r="VCQ114" s="102"/>
      <c r="VCR114" s="102"/>
      <c r="VCS114" s="103"/>
      <c r="VCX114" s="102"/>
      <c r="VCY114" s="102"/>
      <c r="VCZ114" s="103"/>
      <c r="VDE114" s="102"/>
      <c r="VDF114" s="102"/>
      <c r="VDG114" s="103"/>
      <c r="VDL114" s="102"/>
      <c r="VDM114" s="102"/>
      <c r="VDN114" s="103"/>
      <c r="VDS114" s="102"/>
      <c r="VDT114" s="102"/>
      <c r="VDU114" s="103"/>
      <c r="VDZ114" s="102"/>
      <c r="VEA114" s="102"/>
      <c r="VEB114" s="103"/>
      <c r="VEG114" s="102"/>
      <c r="VEH114" s="102"/>
      <c r="VEI114" s="103"/>
      <c r="VEN114" s="102"/>
      <c r="VEO114" s="102"/>
      <c r="VEP114" s="103"/>
      <c r="VEU114" s="102"/>
      <c r="VEV114" s="102"/>
      <c r="VEW114" s="103"/>
      <c r="VFB114" s="102"/>
      <c r="VFC114" s="102"/>
      <c r="VFD114" s="103"/>
      <c r="VFI114" s="102"/>
      <c r="VFJ114" s="102"/>
      <c r="VFK114" s="103"/>
      <c r="VFP114" s="102"/>
      <c r="VFQ114" s="102"/>
      <c r="VFR114" s="103"/>
      <c r="VFW114" s="102"/>
      <c r="VFX114" s="102"/>
      <c r="VFY114" s="103"/>
      <c r="VGD114" s="102"/>
      <c r="VGE114" s="102"/>
      <c r="VGF114" s="103"/>
      <c r="VGK114" s="102"/>
      <c r="VGL114" s="102"/>
      <c r="VGM114" s="103"/>
      <c r="VGR114" s="102"/>
      <c r="VGS114" s="102"/>
      <c r="VGT114" s="103"/>
      <c r="VGY114" s="102"/>
      <c r="VGZ114" s="102"/>
      <c r="VHA114" s="103"/>
      <c r="VHF114" s="102"/>
      <c r="VHG114" s="102"/>
      <c r="VHH114" s="103"/>
      <c r="VHM114" s="102"/>
      <c r="VHN114" s="102"/>
      <c r="VHO114" s="103"/>
      <c r="VHT114" s="102"/>
      <c r="VHU114" s="102"/>
      <c r="VHV114" s="103"/>
      <c r="VIA114" s="102"/>
      <c r="VIB114" s="102"/>
      <c r="VIC114" s="103"/>
      <c r="VIH114" s="102"/>
      <c r="VII114" s="102"/>
      <c r="VIJ114" s="103"/>
      <c r="VIO114" s="102"/>
      <c r="VIP114" s="102"/>
      <c r="VIQ114" s="103"/>
      <c r="VIV114" s="102"/>
      <c r="VIW114" s="102"/>
      <c r="VIX114" s="103"/>
      <c r="VJC114" s="102"/>
      <c r="VJD114" s="102"/>
      <c r="VJE114" s="103"/>
      <c r="VJJ114" s="102"/>
      <c r="VJK114" s="102"/>
      <c r="VJL114" s="103"/>
      <c r="VJQ114" s="102"/>
      <c r="VJR114" s="102"/>
      <c r="VJS114" s="103"/>
      <c r="VJX114" s="102"/>
      <c r="VJY114" s="102"/>
      <c r="VJZ114" s="103"/>
      <c r="VKE114" s="102"/>
      <c r="VKF114" s="102"/>
      <c r="VKG114" s="103"/>
      <c r="VKL114" s="102"/>
      <c r="VKM114" s="102"/>
      <c r="VKN114" s="103"/>
      <c r="VKS114" s="102"/>
      <c r="VKT114" s="102"/>
      <c r="VKU114" s="103"/>
      <c r="VKZ114" s="102"/>
      <c r="VLA114" s="102"/>
      <c r="VLB114" s="103"/>
      <c r="VLG114" s="102"/>
      <c r="VLH114" s="102"/>
      <c r="VLI114" s="103"/>
      <c r="VLN114" s="102"/>
      <c r="VLO114" s="102"/>
      <c r="VLP114" s="103"/>
      <c r="VLU114" s="102"/>
      <c r="VLV114" s="102"/>
      <c r="VLW114" s="103"/>
      <c r="VMB114" s="102"/>
      <c r="VMC114" s="102"/>
      <c r="VMD114" s="103"/>
      <c r="VMI114" s="102"/>
      <c r="VMJ114" s="102"/>
      <c r="VMK114" s="103"/>
      <c r="VMP114" s="102"/>
      <c r="VMQ114" s="102"/>
      <c r="VMR114" s="103"/>
      <c r="VMW114" s="102"/>
      <c r="VMX114" s="102"/>
      <c r="VMY114" s="103"/>
      <c r="VND114" s="102"/>
      <c r="VNE114" s="102"/>
      <c r="VNF114" s="103"/>
      <c r="VNK114" s="102"/>
      <c r="VNL114" s="102"/>
      <c r="VNM114" s="103"/>
      <c r="VNR114" s="102"/>
      <c r="VNS114" s="102"/>
      <c r="VNT114" s="103"/>
      <c r="VNY114" s="102"/>
      <c r="VNZ114" s="102"/>
      <c r="VOA114" s="103"/>
      <c r="VOF114" s="102"/>
      <c r="VOG114" s="102"/>
      <c r="VOH114" s="103"/>
      <c r="VOM114" s="102"/>
      <c r="VON114" s="102"/>
      <c r="VOO114" s="103"/>
      <c r="VOT114" s="102"/>
      <c r="VOU114" s="102"/>
      <c r="VOV114" s="103"/>
      <c r="VPA114" s="102"/>
      <c r="VPB114" s="102"/>
      <c r="VPC114" s="103"/>
      <c r="VPH114" s="102"/>
      <c r="VPI114" s="102"/>
      <c r="VPJ114" s="103"/>
      <c r="VPO114" s="102"/>
      <c r="VPP114" s="102"/>
      <c r="VPQ114" s="103"/>
      <c r="VPV114" s="102"/>
      <c r="VPW114" s="102"/>
      <c r="VPX114" s="103"/>
      <c r="VQC114" s="102"/>
      <c r="VQD114" s="102"/>
      <c r="VQE114" s="103"/>
      <c r="VQJ114" s="102"/>
      <c r="VQK114" s="102"/>
      <c r="VQL114" s="103"/>
      <c r="VQQ114" s="102"/>
      <c r="VQR114" s="102"/>
      <c r="VQS114" s="103"/>
      <c r="VQX114" s="102"/>
      <c r="VQY114" s="102"/>
      <c r="VQZ114" s="103"/>
      <c r="VRE114" s="102"/>
      <c r="VRF114" s="102"/>
      <c r="VRG114" s="103"/>
      <c r="VRL114" s="102"/>
      <c r="VRM114" s="102"/>
      <c r="VRN114" s="103"/>
      <c r="VRS114" s="102"/>
      <c r="VRT114" s="102"/>
      <c r="VRU114" s="103"/>
      <c r="VRZ114" s="102"/>
      <c r="VSA114" s="102"/>
      <c r="VSB114" s="103"/>
      <c r="VSG114" s="102"/>
      <c r="VSH114" s="102"/>
      <c r="VSI114" s="103"/>
      <c r="VSN114" s="102"/>
      <c r="VSO114" s="102"/>
      <c r="VSP114" s="103"/>
      <c r="VSU114" s="102"/>
      <c r="VSV114" s="102"/>
      <c r="VSW114" s="103"/>
      <c r="VTB114" s="102"/>
      <c r="VTC114" s="102"/>
      <c r="VTD114" s="103"/>
      <c r="VTI114" s="102"/>
      <c r="VTJ114" s="102"/>
      <c r="VTK114" s="103"/>
      <c r="VTP114" s="102"/>
      <c r="VTQ114" s="102"/>
      <c r="VTR114" s="103"/>
      <c r="VTW114" s="102"/>
      <c r="VTX114" s="102"/>
      <c r="VTY114" s="103"/>
      <c r="VUD114" s="102"/>
      <c r="VUE114" s="102"/>
      <c r="VUF114" s="103"/>
      <c r="VUK114" s="102"/>
      <c r="VUL114" s="102"/>
      <c r="VUM114" s="103"/>
      <c r="VUR114" s="102"/>
      <c r="VUS114" s="102"/>
      <c r="VUT114" s="103"/>
      <c r="VUY114" s="102"/>
      <c r="VUZ114" s="102"/>
      <c r="VVA114" s="103"/>
      <c r="VVF114" s="102"/>
      <c r="VVG114" s="102"/>
      <c r="VVH114" s="103"/>
      <c r="VVM114" s="102"/>
      <c r="VVN114" s="102"/>
      <c r="VVO114" s="103"/>
      <c r="VVT114" s="102"/>
      <c r="VVU114" s="102"/>
      <c r="VVV114" s="103"/>
      <c r="VWA114" s="102"/>
      <c r="VWB114" s="102"/>
      <c r="VWC114" s="103"/>
      <c r="VWH114" s="102"/>
      <c r="VWI114" s="102"/>
      <c r="VWJ114" s="103"/>
      <c r="VWO114" s="102"/>
      <c r="VWP114" s="102"/>
      <c r="VWQ114" s="103"/>
      <c r="VWV114" s="102"/>
      <c r="VWW114" s="102"/>
      <c r="VWX114" s="103"/>
      <c r="VXC114" s="102"/>
      <c r="VXD114" s="102"/>
      <c r="VXE114" s="103"/>
      <c r="VXJ114" s="102"/>
      <c r="VXK114" s="102"/>
      <c r="VXL114" s="103"/>
      <c r="VXQ114" s="102"/>
      <c r="VXR114" s="102"/>
      <c r="VXS114" s="103"/>
      <c r="VXX114" s="102"/>
      <c r="VXY114" s="102"/>
      <c r="VXZ114" s="103"/>
      <c r="VYE114" s="102"/>
      <c r="VYF114" s="102"/>
      <c r="VYG114" s="103"/>
      <c r="VYL114" s="102"/>
      <c r="VYM114" s="102"/>
      <c r="VYN114" s="103"/>
      <c r="VYS114" s="102"/>
      <c r="VYT114" s="102"/>
      <c r="VYU114" s="103"/>
      <c r="VYZ114" s="102"/>
      <c r="VZA114" s="102"/>
      <c r="VZB114" s="103"/>
      <c r="VZG114" s="102"/>
      <c r="VZH114" s="102"/>
      <c r="VZI114" s="103"/>
      <c r="VZN114" s="102"/>
      <c r="VZO114" s="102"/>
      <c r="VZP114" s="103"/>
      <c r="VZU114" s="102"/>
      <c r="VZV114" s="102"/>
      <c r="VZW114" s="103"/>
      <c r="WAB114" s="102"/>
      <c r="WAC114" s="102"/>
      <c r="WAD114" s="103"/>
      <c r="WAI114" s="102"/>
      <c r="WAJ114" s="102"/>
      <c r="WAK114" s="103"/>
      <c r="WAP114" s="102"/>
      <c r="WAQ114" s="102"/>
      <c r="WAR114" s="103"/>
      <c r="WAW114" s="102"/>
      <c r="WAX114" s="102"/>
      <c r="WAY114" s="103"/>
      <c r="WBD114" s="102"/>
      <c r="WBE114" s="102"/>
      <c r="WBF114" s="103"/>
      <c r="WBK114" s="102"/>
      <c r="WBL114" s="102"/>
      <c r="WBM114" s="103"/>
      <c r="WBR114" s="102"/>
      <c r="WBS114" s="102"/>
      <c r="WBT114" s="103"/>
      <c r="WBY114" s="102"/>
      <c r="WBZ114" s="102"/>
      <c r="WCA114" s="103"/>
      <c r="WCF114" s="102"/>
      <c r="WCG114" s="102"/>
      <c r="WCH114" s="103"/>
      <c r="WCM114" s="102"/>
      <c r="WCN114" s="102"/>
      <c r="WCO114" s="103"/>
      <c r="WCT114" s="102"/>
      <c r="WCU114" s="102"/>
      <c r="WCV114" s="103"/>
      <c r="WDA114" s="102"/>
      <c r="WDB114" s="102"/>
      <c r="WDC114" s="103"/>
      <c r="WDH114" s="102"/>
      <c r="WDI114" s="102"/>
      <c r="WDJ114" s="103"/>
      <c r="WDO114" s="102"/>
      <c r="WDP114" s="102"/>
      <c r="WDQ114" s="103"/>
      <c r="WDV114" s="102"/>
      <c r="WDW114" s="102"/>
      <c r="WDX114" s="103"/>
      <c r="WEC114" s="102"/>
      <c r="WED114" s="102"/>
      <c r="WEE114" s="103"/>
      <c r="WEJ114" s="102"/>
      <c r="WEK114" s="102"/>
      <c r="WEL114" s="103"/>
      <c r="WEQ114" s="102"/>
      <c r="WER114" s="102"/>
      <c r="WES114" s="103"/>
      <c r="WEX114" s="102"/>
      <c r="WEY114" s="102"/>
      <c r="WEZ114" s="103"/>
      <c r="WFE114" s="102"/>
      <c r="WFF114" s="102"/>
      <c r="WFG114" s="103"/>
      <c r="WFL114" s="102"/>
      <c r="WFM114" s="102"/>
      <c r="WFN114" s="103"/>
      <c r="WFS114" s="102"/>
      <c r="WFT114" s="102"/>
      <c r="WFU114" s="103"/>
      <c r="WFZ114" s="102"/>
      <c r="WGA114" s="102"/>
      <c r="WGB114" s="103"/>
      <c r="WGG114" s="102"/>
      <c r="WGH114" s="102"/>
      <c r="WGI114" s="103"/>
      <c r="WGN114" s="102"/>
      <c r="WGO114" s="102"/>
      <c r="WGP114" s="103"/>
      <c r="WGU114" s="102"/>
      <c r="WGV114" s="102"/>
      <c r="WGW114" s="103"/>
      <c r="WHB114" s="102"/>
      <c r="WHC114" s="102"/>
      <c r="WHD114" s="103"/>
      <c r="WHI114" s="102"/>
      <c r="WHJ114" s="102"/>
      <c r="WHK114" s="103"/>
      <c r="WHP114" s="102"/>
      <c r="WHQ114" s="102"/>
      <c r="WHR114" s="103"/>
      <c r="WHW114" s="102"/>
      <c r="WHX114" s="102"/>
      <c r="WHY114" s="103"/>
      <c r="WID114" s="102"/>
      <c r="WIE114" s="102"/>
      <c r="WIF114" s="103"/>
      <c r="WIK114" s="102"/>
      <c r="WIL114" s="102"/>
      <c r="WIM114" s="103"/>
      <c r="WIR114" s="102"/>
      <c r="WIS114" s="102"/>
      <c r="WIT114" s="103"/>
      <c r="WIY114" s="102"/>
      <c r="WIZ114" s="102"/>
      <c r="WJA114" s="103"/>
      <c r="WJF114" s="102"/>
      <c r="WJG114" s="102"/>
      <c r="WJH114" s="103"/>
      <c r="WJM114" s="102"/>
      <c r="WJN114" s="102"/>
      <c r="WJO114" s="103"/>
      <c r="WJT114" s="102"/>
      <c r="WJU114" s="102"/>
      <c r="WJV114" s="103"/>
      <c r="WKA114" s="102"/>
      <c r="WKB114" s="102"/>
      <c r="WKC114" s="103"/>
      <c r="WKH114" s="102"/>
      <c r="WKI114" s="102"/>
      <c r="WKJ114" s="103"/>
      <c r="WKO114" s="102"/>
      <c r="WKP114" s="102"/>
      <c r="WKQ114" s="103"/>
      <c r="WKV114" s="102"/>
      <c r="WKW114" s="102"/>
      <c r="WKX114" s="103"/>
      <c r="WLC114" s="102"/>
      <c r="WLD114" s="102"/>
      <c r="WLE114" s="103"/>
      <c r="WLJ114" s="102"/>
      <c r="WLK114" s="102"/>
      <c r="WLL114" s="103"/>
      <c r="WLQ114" s="102"/>
      <c r="WLR114" s="102"/>
      <c r="WLS114" s="103"/>
      <c r="WLX114" s="102"/>
      <c r="WLY114" s="102"/>
      <c r="WLZ114" s="103"/>
      <c r="WME114" s="102"/>
      <c r="WMF114" s="102"/>
      <c r="WMG114" s="103"/>
      <c r="WML114" s="102"/>
      <c r="WMM114" s="102"/>
      <c r="WMN114" s="103"/>
      <c r="WMS114" s="102"/>
      <c r="WMT114" s="102"/>
      <c r="WMU114" s="103"/>
      <c r="WMZ114" s="102"/>
      <c r="WNA114" s="102"/>
      <c r="WNB114" s="103"/>
      <c r="WNG114" s="102"/>
      <c r="WNH114" s="102"/>
      <c r="WNI114" s="103"/>
      <c r="WNN114" s="102"/>
      <c r="WNO114" s="102"/>
      <c r="WNP114" s="103"/>
      <c r="WNU114" s="102"/>
      <c r="WNV114" s="102"/>
      <c r="WNW114" s="103"/>
      <c r="WOB114" s="102"/>
      <c r="WOC114" s="102"/>
      <c r="WOD114" s="103"/>
      <c r="WOI114" s="102"/>
      <c r="WOJ114" s="102"/>
      <c r="WOK114" s="103"/>
      <c r="WOP114" s="102"/>
      <c r="WOQ114" s="102"/>
      <c r="WOR114" s="103"/>
      <c r="WOW114" s="102"/>
      <c r="WOX114" s="102"/>
      <c r="WOY114" s="103"/>
      <c r="WPD114" s="102"/>
      <c r="WPE114" s="102"/>
      <c r="WPF114" s="103"/>
      <c r="WPK114" s="102"/>
      <c r="WPL114" s="102"/>
      <c r="WPM114" s="103"/>
      <c r="WPR114" s="102"/>
      <c r="WPS114" s="102"/>
      <c r="WPT114" s="103"/>
      <c r="WPY114" s="102"/>
      <c r="WPZ114" s="102"/>
      <c r="WQA114" s="103"/>
      <c r="WQF114" s="102"/>
      <c r="WQG114" s="102"/>
      <c r="WQH114" s="103"/>
      <c r="WQM114" s="102"/>
      <c r="WQN114" s="102"/>
      <c r="WQO114" s="103"/>
      <c r="WQT114" s="102"/>
      <c r="WQU114" s="102"/>
      <c r="WQV114" s="103"/>
      <c r="WRA114" s="102"/>
      <c r="WRB114" s="102"/>
      <c r="WRC114" s="103"/>
      <c r="WRH114" s="102"/>
      <c r="WRI114" s="102"/>
      <c r="WRJ114" s="103"/>
      <c r="WRO114" s="102"/>
      <c r="WRP114" s="102"/>
      <c r="WRQ114" s="103"/>
      <c r="WRV114" s="102"/>
      <c r="WRW114" s="102"/>
      <c r="WRX114" s="103"/>
      <c r="WSC114" s="102"/>
      <c r="WSD114" s="102"/>
      <c r="WSE114" s="103"/>
      <c r="WSJ114" s="102"/>
      <c r="WSK114" s="102"/>
      <c r="WSL114" s="103"/>
      <c r="WSQ114" s="102"/>
      <c r="WSR114" s="102"/>
      <c r="WSS114" s="103"/>
      <c r="WSX114" s="102"/>
      <c r="WSY114" s="102"/>
      <c r="WSZ114" s="103"/>
      <c r="WTE114" s="102"/>
      <c r="WTF114" s="102"/>
      <c r="WTG114" s="103"/>
      <c r="WTL114" s="102"/>
      <c r="WTM114" s="102"/>
      <c r="WTN114" s="103"/>
      <c r="WTS114" s="102"/>
      <c r="WTT114" s="102"/>
      <c r="WTU114" s="103"/>
      <c r="WTZ114" s="102"/>
      <c r="WUA114" s="102"/>
      <c r="WUB114" s="103"/>
      <c r="WUG114" s="102"/>
      <c r="WUH114" s="102"/>
      <c r="WUI114" s="103"/>
      <c r="WUN114" s="102"/>
      <c r="WUO114" s="102"/>
      <c r="WUP114" s="103"/>
      <c r="WUU114" s="102"/>
      <c r="WUV114" s="102"/>
      <c r="WUW114" s="103"/>
      <c r="WVB114" s="102"/>
      <c r="WVC114" s="102"/>
      <c r="WVD114" s="103"/>
      <c r="WVI114" s="102"/>
      <c r="WVJ114" s="102"/>
      <c r="WVK114" s="103"/>
      <c r="WVP114" s="102"/>
      <c r="WVQ114" s="102"/>
      <c r="WVR114" s="103"/>
      <c r="WVW114" s="102"/>
      <c r="WVX114" s="102"/>
      <c r="WVY114" s="103"/>
      <c r="WWD114" s="102"/>
      <c r="WWE114" s="102"/>
      <c r="WWF114" s="103"/>
      <c r="WWK114" s="102"/>
      <c r="WWL114" s="102"/>
      <c r="WWM114" s="103"/>
      <c r="WWR114" s="102"/>
      <c r="WWS114" s="102"/>
      <c r="WWT114" s="103"/>
      <c r="WWY114" s="102"/>
      <c r="WWZ114" s="102"/>
      <c r="WXA114" s="103"/>
      <c r="WXF114" s="102"/>
      <c r="WXG114" s="102"/>
      <c r="WXH114" s="103"/>
      <c r="WXM114" s="102"/>
      <c r="WXN114" s="102"/>
      <c r="WXO114" s="103"/>
      <c r="WXT114" s="102"/>
      <c r="WXU114" s="102"/>
      <c r="WXV114" s="103"/>
      <c r="WYA114" s="102"/>
      <c r="WYB114" s="102"/>
      <c r="WYC114" s="103"/>
      <c r="WYH114" s="102"/>
      <c r="WYI114" s="102"/>
      <c r="WYJ114" s="103"/>
      <c r="WYO114" s="102"/>
      <c r="WYP114" s="102"/>
      <c r="WYQ114" s="103"/>
      <c r="WYV114" s="102"/>
      <c r="WYW114" s="102"/>
      <c r="WYX114" s="103"/>
      <c r="WZC114" s="102"/>
      <c r="WZD114" s="102"/>
      <c r="WZE114" s="103"/>
      <c r="WZJ114" s="102"/>
      <c r="WZK114" s="102"/>
      <c r="WZL114" s="103"/>
      <c r="WZQ114" s="102"/>
      <c r="WZR114" s="102"/>
      <c r="WZS114" s="103"/>
      <c r="WZX114" s="102"/>
      <c r="WZY114" s="102"/>
      <c r="WZZ114" s="103"/>
      <c r="XAE114" s="102"/>
      <c r="XAF114" s="102"/>
      <c r="XAG114" s="103"/>
      <c r="XAL114" s="102"/>
      <c r="XAM114" s="102"/>
      <c r="XAN114" s="103"/>
      <c r="XAS114" s="102"/>
      <c r="XAT114" s="102"/>
      <c r="XAU114" s="103"/>
      <c r="XAZ114" s="102"/>
      <c r="XBA114" s="102"/>
      <c r="XBB114" s="103"/>
      <c r="XBG114" s="102"/>
      <c r="XBH114" s="102"/>
      <c r="XBI114" s="103"/>
      <c r="XBN114" s="102"/>
      <c r="XBO114" s="102"/>
      <c r="XBP114" s="103"/>
      <c r="XBU114" s="102"/>
      <c r="XBV114" s="102"/>
      <c r="XBW114" s="103"/>
      <c r="XCB114" s="102"/>
      <c r="XCC114" s="102"/>
      <c r="XCD114" s="103"/>
      <c r="XCI114" s="102"/>
      <c r="XCJ114" s="102"/>
      <c r="XCK114" s="103"/>
      <c r="XCP114" s="102"/>
      <c r="XCQ114" s="102"/>
      <c r="XCR114" s="103"/>
      <c r="XCW114" s="102"/>
      <c r="XCX114" s="102"/>
      <c r="XCY114" s="103"/>
      <c r="XDD114" s="102"/>
      <c r="XDE114" s="102"/>
      <c r="XDF114" s="103"/>
      <c r="XDK114" s="102"/>
      <c r="XDL114" s="102"/>
      <c r="XDM114" s="103"/>
      <c r="XDR114" s="102"/>
      <c r="XDS114" s="102"/>
      <c r="XDT114" s="103"/>
      <c r="XDY114" s="102"/>
      <c r="XDZ114" s="102"/>
      <c r="XEA114" s="103"/>
      <c r="XEF114" s="102"/>
      <c r="XEG114" s="102"/>
      <c r="XEH114" s="103"/>
      <c r="XEM114" s="102"/>
      <c r="XEN114" s="102"/>
      <c r="XEO114" s="103"/>
      <c r="XET114" s="102"/>
      <c r="XEU114" s="102"/>
      <c r="XEV114" s="103"/>
      <c r="XFA114" s="102"/>
      <c r="XFB114" s="102"/>
      <c r="XFC114" s="103"/>
    </row>
    <row r="115" spans="1:2047 2052:3069 3074:5120 5125:6142 6147:7164 7169:9215 9220:10237 10242:12288 12293:13310 13315:14332 14337:16383" s="88" customFormat="1" x14ac:dyDescent="0.2">
      <c r="A115" s="84"/>
      <c r="B115" s="84"/>
      <c r="C115" s="86"/>
      <c r="D115" s="87"/>
      <c r="E115" s="87"/>
      <c r="F115" s="87"/>
      <c r="G115" s="87"/>
    </row>
    <row r="116" spans="1:2047 2052:3069 3074:5120 5125:6142 6147:7164 7169:9215 9220:10237 10242:12288 12293:13310 13315:14332 14337:16383" s="104" customFormat="1" x14ac:dyDescent="0.2">
      <c r="A116" s="102" t="s">
        <v>469</v>
      </c>
      <c r="B116" s="102">
        <v>4915746</v>
      </c>
      <c r="C116" s="103" t="s">
        <v>472</v>
      </c>
      <c r="D116" s="104" t="s">
        <v>471</v>
      </c>
      <c r="E116" s="104">
        <v>276.39999999999998</v>
      </c>
      <c r="H116" s="102"/>
      <c r="I116" s="102"/>
      <c r="J116" s="103"/>
      <c r="O116" s="102"/>
      <c r="P116" s="102"/>
      <c r="Q116" s="103"/>
      <c r="V116" s="102"/>
      <c r="W116" s="102"/>
      <c r="X116" s="103"/>
      <c r="AC116" s="102"/>
      <c r="AD116" s="102"/>
      <c r="AE116" s="103"/>
      <c r="AJ116" s="102"/>
      <c r="AK116" s="102"/>
      <c r="AL116" s="103"/>
      <c r="AQ116" s="102"/>
      <c r="AR116" s="102"/>
      <c r="AS116" s="103"/>
      <c r="AX116" s="102"/>
      <c r="AY116" s="102"/>
      <c r="AZ116" s="103"/>
      <c r="BE116" s="102"/>
      <c r="BF116" s="102"/>
      <c r="BG116" s="103"/>
      <c r="BL116" s="102"/>
      <c r="BM116" s="102"/>
      <c r="BN116" s="103"/>
      <c r="BS116" s="102"/>
      <c r="BT116" s="102"/>
      <c r="BU116" s="103"/>
      <c r="BZ116" s="102"/>
      <c r="CA116" s="102"/>
      <c r="CB116" s="103"/>
      <c r="CG116" s="102"/>
      <c r="CH116" s="102"/>
      <c r="CI116" s="103"/>
      <c r="CN116" s="102"/>
      <c r="CO116" s="102"/>
      <c r="CP116" s="103"/>
      <c r="CU116" s="102"/>
      <c r="CV116" s="102"/>
      <c r="CW116" s="103"/>
      <c r="DB116" s="102"/>
      <c r="DC116" s="102"/>
      <c r="DD116" s="103"/>
      <c r="DI116" s="102"/>
      <c r="DJ116" s="102"/>
      <c r="DK116" s="103"/>
      <c r="DP116" s="102"/>
      <c r="DQ116" s="102"/>
      <c r="DR116" s="103"/>
      <c r="DW116" s="102"/>
      <c r="DX116" s="102"/>
      <c r="DY116" s="103"/>
      <c r="ED116" s="102"/>
      <c r="EE116" s="102"/>
      <c r="EF116" s="103"/>
      <c r="EK116" s="102"/>
      <c r="EL116" s="102"/>
      <c r="EM116" s="103"/>
      <c r="ER116" s="102"/>
      <c r="ES116" s="102"/>
      <c r="ET116" s="103"/>
      <c r="EY116" s="102"/>
      <c r="EZ116" s="102"/>
      <c r="FA116" s="103"/>
      <c r="FF116" s="102"/>
      <c r="FG116" s="102"/>
      <c r="FH116" s="103"/>
      <c r="FM116" s="102"/>
      <c r="FN116" s="102"/>
      <c r="FO116" s="103"/>
      <c r="FT116" s="102"/>
      <c r="FU116" s="102"/>
      <c r="FV116" s="103"/>
      <c r="GA116" s="102"/>
      <c r="GB116" s="102"/>
      <c r="GC116" s="103"/>
      <c r="GH116" s="102"/>
      <c r="GI116" s="102"/>
      <c r="GJ116" s="103"/>
      <c r="GO116" s="102"/>
      <c r="GP116" s="102"/>
      <c r="GQ116" s="103"/>
      <c r="GV116" s="102"/>
      <c r="GW116" s="102"/>
      <c r="GX116" s="103"/>
      <c r="HC116" s="102"/>
      <c r="HD116" s="102"/>
      <c r="HE116" s="103"/>
      <c r="HJ116" s="102"/>
      <c r="HK116" s="102"/>
      <c r="HL116" s="103"/>
      <c r="HQ116" s="102"/>
      <c r="HR116" s="102"/>
      <c r="HS116" s="103"/>
      <c r="HX116" s="102"/>
      <c r="HY116" s="102"/>
      <c r="HZ116" s="103"/>
      <c r="IE116" s="102"/>
      <c r="IF116" s="102"/>
      <c r="IG116" s="103"/>
      <c r="IL116" s="102"/>
      <c r="IM116" s="102"/>
      <c r="IN116" s="103"/>
      <c r="IS116" s="102"/>
      <c r="IT116" s="102"/>
      <c r="IU116" s="103"/>
      <c r="IZ116" s="102"/>
      <c r="JA116" s="102"/>
      <c r="JB116" s="103"/>
      <c r="JG116" s="102"/>
      <c r="JH116" s="102"/>
      <c r="JI116" s="103"/>
      <c r="JN116" s="102"/>
      <c r="JO116" s="102"/>
      <c r="JP116" s="103"/>
      <c r="JU116" s="102"/>
      <c r="JV116" s="102"/>
      <c r="JW116" s="103"/>
      <c r="KB116" s="102"/>
      <c r="KC116" s="102"/>
      <c r="KD116" s="103"/>
      <c r="KI116" s="102"/>
      <c r="KJ116" s="102"/>
      <c r="KK116" s="103"/>
      <c r="KP116" s="102"/>
      <c r="KQ116" s="102"/>
      <c r="KR116" s="103"/>
      <c r="KW116" s="102"/>
      <c r="KX116" s="102"/>
      <c r="KY116" s="103"/>
      <c r="LD116" s="102"/>
      <c r="LE116" s="102"/>
      <c r="LF116" s="103"/>
      <c r="LK116" s="102"/>
      <c r="LL116" s="102"/>
      <c r="LM116" s="103"/>
      <c r="LR116" s="102"/>
      <c r="LS116" s="102"/>
      <c r="LT116" s="103"/>
      <c r="LY116" s="102"/>
      <c r="LZ116" s="102"/>
      <c r="MA116" s="103"/>
      <c r="MF116" s="102"/>
      <c r="MG116" s="102"/>
      <c r="MH116" s="103"/>
      <c r="MM116" s="102"/>
      <c r="MN116" s="102"/>
      <c r="MO116" s="103"/>
      <c r="MT116" s="102"/>
      <c r="MU116" s="102"/>
      <c r="MV116" s="103"/>
      <c r="NA116" s="102"/>
      <c r="NB116" s="102"/>
      <c r="NC116" s="103"/>
      <c r="NH116" s="102"/>
      <c r="NI116" s="102"/>
      <c r="NJ116" s="103"/>
      <c r="NO116" s="102"/>
      <c r="NP116" s="102"/>
      <c r="NQ116" s="103"/>
      <c r="NV116" s="102"/>
      <c r="NW116" s="102"/>
      <c r="NX116" s="103"/>
      <c r="OC116" s="102"/>
      <c r="OD116" s="102"/>
      <c r="OE116" s="103"/>
      <c r="OJ116" s="102"/>
      <c r="OK116" s="102"/>
      <c r="OL116" s="103"/>
      <c r="OQ116" s="102"/>
      <c r="OR116" s="102"/>
      <c r="OS116" s="103"/>
      <c r="OX116" s="102"/>
      <c r="OY116" s="102"/>
      <c r="OZ116" s="103"/>
      <c r="PE116" s="102"/>
      <c r="PF116" s="102"/>
      <c r="PG116" s="103"/>
      <c r="PL116" s="102"/>
      <c r="PM116" s="102"/>
      <c r="PN116" s="103"/>
      <c r="PS116" s="102"/>
      <c r="PT116" s="102"/>
      <c r="PU116" s="103"/>
      <c r="PZ116" s="102"/>
      <c r="QA116" s="102"/>
      <c r="QB116" s="103"/>
      <c r="QG116" s="102"/>
      <c r="QH116" s="102"/>
      <c r="QI116" s="103"/>
      <c r="QN116" s="102"/>
      <c r="QO116" s="102"/>
      <c r="QP116" s="103"/>
      <c r="QU116" s="102"/>
      <c r="QV116" s="102"/>
      <c r="QW116" s="103"/>
      <c r="RB116" s="102"/>
      <c r="RC116" s="102"/>
      <c r="RD116" s="103"/>
      <c r="RI116" s="102"/>
      <c r="RJ116" s="102"/>
      <c r="RK116" s="103"/>
      <c r="RP116" s="102"/>
      <c r="RQ116" s="102"/>
      <c r="RR116" s="103"/>
      <c r="RW116" s="102"/>
      <c r="RX116" s="102"/>
      <c r="RY116" s="103"/>
      <c r="SD116" s="102"/>
      <c r="SE116" s="102"/>
      <c r="SF116" s="103"/>
      <c r="SK116" s="102"/>
      <c r="SL116" s="102"/>
      <c r="SM116" s="103"/>
      <c r="SR116" s="102"/>
      <c r="SS116" s="102"/>
      <c r="ST116" s="103"/>
      <c r="SY116" s="102"/>
      <c r="SZ116" s="102"/>
      <c r="TA116" s="103"/>
      <c r="TF116" s="102"/>
      <c r="TG116" s="102"/>
      <c r="TH116" s="103"/>
      <c r="TM116" s="102"/>
      <c r="TN116" s="102"/>
      <c r="TO116" s="103"/>
      <c r="TT116" s="102"/>
      <c r="TU116" s="102"/>
      <c r="TV116" s="103"/>
      <c r="UA116" s="102"/>
      <c r="UB116" s="102"/>
      <c r="UC116" s="103"/>
      <c r="UH116" s="102"/>
      <c r="UI116" s="102"/>
      <c r="UJ116" s="103"/>
      <c r="UO116" s="102"/>
      <c r="UP116" s="102"/>
      <c r="UQ116" s="103"/>
      <c r="UV116" s="102"/>
      <c r="UW116" s="102"/>
      <c r="UX116" s="103"/>
      <c r="VC116" s="102"/>
      <c r="VD116" s="102"/>
      <c r="VE116" s="103"/>
      <c r="VJ116" s="102"/>
      <c r="VK116" s="102"/>
      <c r="VL116" s="103"/>
      <c r="VQ116" s="102"/>
      <c r="VR116" s="102"/>
      <c r="VS116" s="103"/>
      <c r="VX116" s="102"/>
      <c r="VY116" s="102"/>
      <c r="VZ116" s="103"/>
      <c r="WE116" s="102"/>
      <c r="WF116" s="102"/>
      <c r="WG116" s="103"/>
      <c r="WL116" s="102"/>
      <c r="WM116" s="102"/>
      <c r="WN116" s="103"/>
      <c r="WS116" s="102"/>
      <c r="WT116" s="102"/>
      <c r="WU116" s="103"/>
      <c r="WZ116" s="102"/>
      <c r="XA116" s="102"/>
      <c r="XB116" s="103"/>
      <c r="XG116" s="102"/>
      <c r="XH116" s="102"/>
      <c r="XI116" s="103"/>
      <c r="XN116" s="102"/>
      <c r="XO116" s="102"/>
      <c r="XP116" s="103"/>
      <c r="XU116" s="102"/>
      <c r="XV116" s="102"/>
      <c r="XW116" s="103"/>
      <c r="YB116" s="102"/>
      <c r="YC116" s="102"/>
      <c r="YD116" s="103"/>
      <c r="YI116" s="102"/>
      <c r="YJ116" s="102"/>
      <c r="YK116" s="103"/>
      <c r="YP116" s="102"/>
      <c r="YQ116" s="102"/>
      <c r="YR116" s="103"/>
      <c r="YW116" s="102"/>
      <c r="YX116" s="102"/>
      <c r="YY116" s="103"/>
      <c r="ZD116" s="102"/>
      <c r="ZE116" s="102"/>
      <c r="ZF116" s="103"/>
      <c r="ZK116" s="102"/>
      <c r="ZL116" s="102"/>
      <c r="ZM116" s="103"/>
      <c r="ZR116" s="102"/>
      <c r="ZS116" s="102"/>
      <c r="ZT116" s="103"/>
      <c r="ZY116" s="102"/>
      <c r="ZZ116" s="102"/>
      <c r="AAA116" s="103"/>
      <c r="AAF116" s="102"/>
      <c r="AAG116" s="102"/>
      <c r="AAH116" s="103"/>
      <c r="AAM116" s="102"/>
      <c r="AAN116" s="102"/>
      <c r="AAO116" s="103"/>
      <c r="AAT116" s="102"/>
      <c r="AAU116" s="102"/>
      <c r="AAV116" s="103"/>
      <c r="ABA116" s="102"/>
      <c r="ABB116" s="102"/>
      <c r="ABC116" s="103"/>
      <c r="ABH116" s="102"/>
      <c r="ABI116" s="102"/>
      <c r="ABJ116" s="103"/>
      <c r="ABO116" s="102"/>
      <c r="ABP116" s="102"/>
      <c r="ABQ116" s="103"/>
      <c r="ABV116" s="102"/>
      <c r="ABW116" s="102"/>
      <c r="ABX116" s="103"/>
      <c r="ACC116" s="102"/>
      <c r="ACD116" s="102"/>
      <c r="ACE116" s="103"/>
      <c r="ACJ116" s="102"/>
      <c r="ACK116" s="102"/>
      <c r="ACL116" s="103"/>
      <c r="ACQ116" s="102"/>
      <c r="ACR116" s="102"/>
      <c r="ACS116" s="103"/>
      <c r="ACX116" s="102"/>
      <c r="ACY116" s="102"/>
      <c r="ACZ116" s="103"/>
      <c r="ADE116" s="102"/>
      <c r="ADF116" s="102"/>
      <c r="ADG116" s="103"/>
      <c r="ADL116" s="102"/>
      <c r="ADM116" s="102"/>
      <c r="ADN116" s="103"/>
      <c r="ADS116" s="102"/>
      <c r="ADT116" s="102"/>
      <c r="ADU116" s="103"/>
      <c r="ADZ116" s="102"/>
      <c r="AEA116" s="102"/>
      <c r="AEB116" s="103"/>
      <c r="AEG116" s="102"/>
      <c r="AEH116" s="102"/>
      <c r="AEI116" s="103"/>
      <c r="AEN116" s="102"/>
      <c r="AEO116" s="102"/>
      <c r="AEP116" s="103"/>
      <c r="AEU116" s="102"/>
      <c r="AEV116" s="102"/>
      <c r="AEW116" s="103"/>
      <c r="AFB116" s="102"/>
      <c r="AFC116" s="102"/>
      <c r="AFD116" s="103"/>
      <c r="AFI116" s="102"/>
      <c r="AFJ116" s="102"/>
      <c r="AFK116" s="103"/>
      <c r="AFP116" s="102"/>
      <c r="AFQ116" s="102"/>
      <c r="AFR116" s="103"/>
      <c r="AFW116" s="102"/>
      <c r="AFX116" s="102"/>
      <c r="AFY116" s="103"/>
      <c r="AGD116" s="102"/>
      <c r="AGE116" s="102"/>
      <c r="AGF116" s="103"/>
      <c r="AGK116" s="102"/>
      <c r="AGL116" s="102"/>
      <c r="AGM116" s="103"/>
      <c r="AGR116" s="102"/>
      <c r="AGS116" s="102"/>
      <c r="AGT116" s="103"/>
      <c r="AGY116" s="102"/>
      <c r="AGZ116" s="102"/>
      <c r="AHA116" s="103"/>
      <c r="AHF116" s="102"/>
      <c r="AHG116" s="102"/>
      <c r="AHH116" s="103"/>
      <c r="AHM116" s="102"/>
      <c r="AHN116" s="102"/>
      <c r="AHO116" s="103"/>
      <c r="AHT116" s="102"/>
      <c r="AHU116" s="102"/>
      <c r="AHV116" s="103"/>
      <c r="AIA116" s="102"/>
      <c r="AIB116" s="102"/>
      <c r="AIC116" s="103"/>
      <c r="AIH116" s="102"/>
      <c r="AII116" s="102"/>
      <c r="AIJ116" s="103"/>
      <c r="AIO116" s="102"/>
      <c r="AIP116" s="102"/>
      <c r="AIQ116" s="103"/>
      <c r="AIV116" s="102"/>
      <c r="AIW116" s="102"/>
      <c r="AIX116" s="103"/>
      <c r="AJC116" s="102"/>
      <c r="AJD116" s="102"/>
      <c r="AJE116" s="103"/>
      <c r="AJJ116" s="102"/>
      <c r="AJK116" s="102"/>
      <c r="AJL116" s="103"/>
      <c r="AJQ116" s="102"/>
      <c r="AJR116" s="102"/>
      <c r="AJS116" s="103"/>
      <c r="AJX116" s="102"/>
      <c r="AJY116" s="102"/>
      <c r="AJZ116" s="103"/>
      <c r="AKE116" s="102"/>
      <c r="AKF116" s="102"/>
      <c r="AKG116" s="103"/>
      <c r="AKL116" s="102"/>
      <c r="AKM116" s="102"/>
      <c r="AKN116" s="103"/>
      <c r="AKS116" s="102"/>
      <c r="AKT116" s="102"/>
      <c r="AKU116" s="103"/>
      <c r="AKZ116" s="102"/>
      <c r="ALA116" s="102"/>
      <c r="ALB116" s="103"/>
      <c r="ALG116" s="102"/>
      <c r="ALH116" s="102"/>
      <c r="ALI116" s="103"/>
      <c r="ALN116" s="102"/>
      <c r="ALO116" s="102"/>
      <c r="ALP116" s="103"/>
      <c r="ALU116" s="102"/>
      <c r="ALV116" s="102"/>
      <c r="ALW116" s="103"/>
      <c r="AMB116" s="102"/>
      <c r="AMC116" s="102"/>
      <c r="AMD116" s="103"/>
      <c r="AMI116" s="102"/>
      <c r="AMJ116" s="102"/>
      <c r="AMK116" s="103"/>
      <c r="AMP116" s="102"/>
      <c r="AMQ116" s="102"/>
      <c r="AMR116" s="103"/>
      <c r="AMW116" s="102"/>
      <c r="AMX116" s="102"/>
      <c r="AMY116" s="103"/>
      <c r="AND116" s="102"/>
      <c r="ANE116" s="102"/>
      <c r="ANF116" s="103"/>
      <c r="ANK116" s="102"/>
      <c r="ANL116" s="102"/>
      <c r="ANM116" s="103"/>
      <c r="ANR116" s="102"/>
      <c r="ANS116" s="102"/>
      <c r="ANT116" s="103"/>
      <c r="ANY116" s="102"/>
      <c r="ANZ116" s="102"/>
      <c r="AOA116" s="103"/>
      <c r="AOF116" s="102"/>
      <c r="AOG116" s="102"/>
      <c r="AOH116" s="103"/>
      <c r="AOM116" s="102"/>
      <c r="AON116" s="102"/>
      <c r="AOO116" s="103"/>
      <c r="AOT116" s="102"/>
      <c r="AOU116" s="102"/>
      <c r="AOV116" s="103"/>
      <c r="APA116" s="102"/>
      <c r="APB116" s="102"/>
      <c r="APC116" s="103"/>
      <c r="APH116" s="102"/>
      <c r="API116" s="102"/>
      <c r="APJ116" s="103"/>
      <c r="APO116" s="102"/>
      <c r="APP116" s="102"/>
      <c r="APQ116" s="103"/>
      <c r="APV116" s="102"/>
      <c r="APW116" s="102"/>
      <c r="APX116" s="103"/>
      <c r="AQC116" s="102"/>
      <c r="AQD116" s="102"/>
      <c r="AQE116" s="103"/>
      <c r="AQJ116" s="102"/>
      <c r="AQK116" s="102"/>
      <c r="AQL116" s="103"/>
      <c r="AQQ116" s="102"/>
      <c r="AQR116" s="102"/>
      <c r="AQS116" s="103"/>
      <c r="AQX116" s="102"/>
      <c r="AQY116" s="102"/>
      <c r="AQZ116" s="103"/>
      <c r="ARE116" s="102"/>
      <c r="ARF116" s="102"/>
      <c r="ARG116" s="103"/>
      <c r="ARL116" s="102"/>
      <c r="ARM116" s="102"/>
      <c r="ARN116" s="103"/>
      <c r="ARS116" s="102"/>
      <c r="ART116" s="102"/>
      <c r="ARU116" s="103"/>
      <c r="ARZ116" s="102"/>
      <c r="ASA116" s="102"/>
      <c r="ASB116" s="103"/>
      <c r="ASG116" s="102"/>
      <c r="ASH116" s="102"/>
      <c r="ASI116" s="103"/>
      <c r="ASN116" s="102"/>
      <c r="ASO116" s="102"/>
      <c r="ASP116" s="103"/>
      <c r="ASU116" s="102"/>
      <c r="ASV116" s="102"/>
      <c r="ASW116" s="103"/>
      <c r="ATB116" s="102"/>
      <c r="ATC116" s="102"/>
      <c r="ATD116" s="103"/>
      <c r="ATI116" s="102"/>
      <c r="ATJ116" s="102"/>
      <c r="ATK116" s="103"/>
      <c r="ATP116" s="102"/>
      <c r="ATQ116" s="102"/>
      <c r="ATR116" s="103"/>
      <c r="ATW116" s="102"/>
      <c r="ATX116" s="102"/>
      <c r="ATY116" s="103"/>
      <c r="AUD116" s="102"/>
      <c r="AUE116" s="102"/>
      <c r="AUF116" s="103"/>
      <c r="AUK116" s="102"/>
      <c r="AUL116" s="102"/>
      <c r="AUM116" s="103"/>
      <c r="AUR116" s="102"/>
      <c r="AUS116" s="102"/>
      <c r="AUT116" s="103"/>
      <c r="AUY116" s="102"/>
      <c r="AUZ116" s="102"/>
      <c r="AVA116" s="103"/>
      <c r="AVF116" s="102"/>
      <c r="AVG116" s="102"/>
      <c r="AVH116" s="103"/>
      <c r="AVM116" s="102"/>
      <c r="AVN116" s="102"/>
      <c r="AVO116" s="103"/>
      <c r="AVT116" s="102"/>
      <c r="AVU116" s="102"/>
      <c r="AVV116" s="103"/>
      <c r="AWA116" s="102"/>
      <c r="AWB116" s="102"/>
      <c r="AWC116" s="103"/>
      <c r="AWH116" s="102"/>
      <c r="AWI116" s="102"/>
      <c r="AWJ116" s="103"/>
      <c r="AWO116" s="102"/>
      <c r="AWP116" s="102"/>
      <c r="AWQ116" s="103"/>
      <c r="AWV116" s="102"/>
      <c r="AWW116" s="102"/>
      <c r="AWX116" s="103"/>
      <c r="AXC116" s="102"/>
      <c r="AXD116" s="102"/>
      <c r="AXE116" s="103"/>
      <c r="AXJ116" s="102"/>
      <c r="AXK116" s="102"/>
      <c r="AXL116" s="103"/>
      <c r="AXQ116" s="102"/>
      <c r="AXR116" s="102"/>
      <c r="AXS116" s="103"/>
      <c r="AXX116" s="102"/>
      <c r="AXY116" s="102"/>
      <c r="AXZ116" s="103"/>
      <c r="AYE116" s="102"/>
      <c r="AYF116" s="102"/>
      <c r="AYG116" s="103"/>
      <c r="AYL116" s="102"/>
      <c r="AYM116" s="102"/>
      <c r="AYN116" s="103"/>
      <c r="AYS116" s="102"/>
      <c r="AYT116" s="102"/>
      <c r="AYU116" s="103"/>
      <c r="AYZ116" s="102"/>
      <c r="AZA116" s="102"/>
      <c r="AZB116" s="103"/>
      <c r="AZG116" s="102"/>
      <c r="AZH116" s="102"/>
      <c r="AZI116" s="103"/>
      <c r="AZN116" s="102"/>
      <c r="AZO116" s="102"/>
      <c r="AZP116" s="103"/>
      <c r="AZU116" s="102"/>
      <c r="AZV116" s="102"/>
      <c r="AZW116" s="103"/>
      <c r="BAB116" s="102"/>
      <c r="BAC116" s="102"/>
      <c r="BAD116" s="103"/>
      <c r="BAI116" s="102"/>
      <c r="BAJ116" s="102"/>
      <c r="BAK116" s="103"/>
      <c r="BAP116" s="102"/>
      <c r="BAQ116" s="102"/>
      <c r="BAR116" s="103"/>
      <c r="BAW116" s="102"/>
      <c r="BAX116" s="102"/>
      <c r="BAY116" s="103"/>
      <c r="BBD116" s="102"/>
      <c r="BBE116" s="102"/>
      <c r="BBF116" s="103"/>
      <c r="BBK116" s="102"/>
      <c r="BBL116" s="102"/>
      <c r="BBM116" s="103"/>
      <c r="BBR116" s="102"/>
      <c r="BBS116" s="102"/>
      <c r="BBT116" s="103"/>
      <c r="BBY116" s="102"/>
      <c r="BBZ116" s="102"/>
      <c r="BCA116" s="103"/>
      <c r="BCF116" s="102"/>
      <c r="BCG116" s="102"/>
      <c r="BCH116" s="103"/>
      <c r="BCM116" s="102"/>
      <c r="BCN116" s="102"/>
      <c r="BCO116" s="103"/>
      <c r="BCT116" s="102"/>
      <c r="BCU116" s="102"/>
      <c r="BCV116" s="103"/>
      <c r="BDA116" s="102"/>
      <c r="BDB116" s="102"/>
      <c r="BDC116" s="103"/>
      <c r="BDH116" s="102"/>
      <c r="BDI116" s="102"/>
      <c r="BDJ116" s="103"/>
      <c r="BDO116" s="102"/>
      <c r="BDP116" s="102"/>
      <c r="BDQ116" s="103"/>
      <c r="BDV116" s="102"/>
      <c r="BDW116" s="102"/>
      <c r="BDX116" s="103"/>
      <c r="BEC116" s="102"/>
      <c r="BED116" s="102"/>
      <c r="BEE116" s="103"/>
      <c r="BEJ116" s="102"/>
      <c r="BEK116" s="102"/>
      <c r="BEL116" s="103"/>
      <c r="BEQ116" s="102"/>
      <c r="BER116" s="102"/>
      <c r="BES116" s="103"/>
      <c r="BEX116" s="102"/>
      <c r="BEY116" s="102"/>
      <c r="BEZ116" s="103"/>
      <c r="BFE116" s="102"/>
      <c r="BFF116" s="102"/>
      <c r="BFG116" s="103"/>
      <c r="BFL116" s="102"/>
      <c r="BFM116" s="102"/>
      <c r="BFN116" s="103"/>
      <c r="BFS116" s="102"/>
      <c r="BFT116" s="102"/>
      <c r="BFU116" s="103"/>
      <c r="BFZ116" s="102"/>
      <c r="BGA116" s="102"/>
      <c r="BGB116" s="103"/>
      <c r="BGG116" s="102"/>
      <c r="BGH116" s="102"/>
      <c r="BGI116" s="103"/>
      <c r="BGN116" s="102"/>
      <c r="BGO116" s="102"/>
      <c r="BGP116" s="103"/>
      <c r="BGU116" s="102"/>
      <c r="BGV116" s="102"/>
      <c r="BGW116" s="103"/>
      <c r="BHB116" s="102"/>
      <c r="BHC116" s="102"/>
      <c r="BHD116" s="103"/>
      <c r="BHI116" s="102"/>
      <c r="BHJ116" s="102"/>
      <c r="BHK116" s="103"/>
      <c r="BHP116" s="102"/>
      <c r="BHQ116" s="102"/>
      <c r="BHR116" s="103"/>
      <c r="BHW116" s="102"/>
      <c r="BHX116" s="102"/>
      <c r="BHY116" s="103"/>
      <c r="BID116" s="102"/>
      <c r="BIE116" s="102"/>
      <c r="BIF116" s="103"/>
      <c r="BIK116" s="102"/>
      <c r="BIL116" s="102"/>
      <c r="BIM116" s="103"/>
      <c r="BIR116" s="102"/>
      <c r="BIS116" s="102"/>
      <c r="BIT116" s="103"/>
      <c r="BIY116" s="102"/>
      <c r="BIZ116" s="102"/>
      <c r="BJA116" s="103"/>
      <c r="BJF116" s="102"/>
      <c r="BJG116" s="102"/>
      <c r="BJH116" s="103"/>
      <c r="BJM116" s="102"/>
      <c r="BJN116" s="102"/>
      <c r="BJO116" s="103"/>
      <c r="BJT116" s="102"/>
      <c r="BJU116" s="102"/>
      <c r="BJV116" s="103"/>
      <c r="BKA116" s="102"/>
      <c r="BKB116" s="102"/>
      <c r="BKC116" s="103"/>
      <c r="BKH116" s="102"/>
      <c r="BKI116" s="102"/>
      <c r="BKJ116" s="103"/>
      <c r="BKO116" s="102"/>
      <c r="BKP116" s="102"/>
      <c r="BKQ116" s="103"/>
      <c r="BKV116" s="102"/>
      <c r="BKW116" s="102"/>
      <c r="BKX116" s="103"/>
      <c r="BLC116" s="102"/>
      <c r="BLD116" s="102"/>
      <c r="BLE116" s="103"/>
      <c r="BLJ116" s="102"/>
      <c r="BLK116" s="102"/>
      <c r="BLL116" s="103"/>
      <c r="BLQ116" s="102"/>
      <c r="BLR116" s="102"/>
      <c r="BLS116" s="103"/>
      <c r="BLX116" s="102"/>
      <c r="BLY116" s="102"/>
      <c r="BLZ116" s="103"/>
      <c r="BME116" s="102"/>
      <c r="BMF116" s="102"/>
      <c r="BMG116" s="103"/>
      <c r="BML116" s="102"/>
      <c r="BMM116" s="102"/>
      <c r="BMN116" s="103"/>
      <c r="BMS116" s="102"/>
      <c r="BMT116" s="102"/>
      <c r="BMU116" s="103"/>
      <c r="BMZ116" s="102"/>
      <c r="BNA116" s="102"/>
      <c r="BNB116" s="103"/>
      <c r="BNG116" s="102"/>
      <c r="BNH116" s="102"/>
      <c r="BNI116" s="103"/>
      <c r="BNN116" s="102"/>
      <c r="BNO116" s="102"/>
      <c r="BNP116" s="103"/>
      <c r="BNU116" s="102"/>
      <c r="BNV116" s="102"/>
      <c r="BNW116" s="103"/>
      <c r="BOB116" s="102"/>
      <c r="BOC116" s="102"/>
      <c r="BOD116" s="103"/>
      <c r="BOI116" s="102"/>
      <c r="BOJ116" s="102"/>
      <c r="BOK116" s="103"/>
      <c r="BOP116" s="102"/>
      <c r="BOQ116" s="102"/>
      <c r="BOR116" s="103"/>
      <c r="BOW116" s="102"/>
      <c r="BOX116" s="102"/>
      <c r="BOY116" s="103"/>
      <c r="BPD116" s="102"/>
      <c r="BPE116" s="102"/>
      <c r="BPF116" s="103"/>
      <c r="BPK116" s="102"/>
      <c r="BPL116" s="102"/>
      <c r="BPM116" s="103"/>
      <c r="BPR116" s="102"/>
      <c r="BPS116" s="102"/>
      <c r="BPT116" s="103"/>
      <c r="BPY116" s="102"/>
      <c r="BPZ116" s="102"/>
      <c r="BQA116" s="103"/>
      <c r="BQF116" s="102"/>
      <c r="BQG116" s="102"/>
      <c r="BQH116" s="103"/>
      <c r="BQM116" s="102"/>
      <c r="BQN116" s="102"/>
      <c r="BQO116" s="103"/>
      <c r="BQT116" s="102"/>
      <c r="BQU116" s="102"/>
      <c r="BQV116" s="103"/>
      <c r="BRA116" s="102"/>
      <c r="BRB116" s="102"/>
      <c r="BRC116" s="103"/>
      <c r="BRH116" s="102"/>
      <c r="BRI116" s="102"/>
      <c r="BRJ116" s="103"/>
      <c r="BRO116" s="102"/>
      <c r="BRP116" s="102"/>
      <c r="BRQ116" s="103"/>
      <c r="BRV116" s="102"/>
      <c r="BRW116" s="102"/>
      <c r="BRX116" s="103"/>
      <c r="BSC116" s="102"/>
      <c r="BSD116" s="102"/>
      <c r="BSE116" s="103"/>
      <c r="BSJ116" s="102"/>
      <c r="BSK116" s="102"/>
      <c r="BSL116" s="103"/>
      <c r="BSQ116" s="102"/>
      <c r="BSR116" s="102"/>
      <c r="BSS116" s="103"/>
      <c r="BSX116" s="102"/>
      <c r="BSY116" s="102"/>
      <c r="BSZ116" s="103"/>
      <c r="BTE116" s="102"/>
      <c r="BTF116" s="102"/>
      <c r="BTG116" s="103"/>
      <c r="BTL116" s="102"/>
      <c r="BTM116" s="102"/>
      <c r="BTN116" s="103"/>
      <c r="BTS116" s="102"/>
      <c r="BTT116" s="102"/>
      <c r="BTU116" s="103"/>
      <c r="BTZ116" s="102"/>
      <c r="BUA116" s="102"/>
      <c r="BUB116" s="103"/>
      <c r="BUG116" s="102"/>
      <c r="BUH116" s="102"/>
      <c r="BUI116" s="103"/>
      <c r="BUN116" s="102"/>
      <c r="BUO116" s="102"/>
      <c r="BUP116" s="103"/>
      <c r="BUU116" s="102"/>
      <c r="BUV116" s="102"/>
      <c r="BUW116" s="103"/>
      <c r="BVB116" s="102"/>
      <c r="BVC116" s="102"/>
      <c r="BVD116" s="103"/>
      <c r="BVI116" s="102"/>
      <c r="BVJ116" s="102"/>
      <c r="BVK116" s="103"/>
      <c r="BVP116" s="102"/>
      <c r="BVQ116" s="102"/>
      <c r="BVR116" s="103"/>
      <c r="BVW116" s="102"/>
      <c r="BVX116" s="102"/>
      <c r="BVY116" s="103"/>
      <c r="BWD116" s="102"/>
      <c r="BWE116" s="102"/>
      <c r="BWF116" s="103"/>
      <c r="BWK116" s="102"/>
      <c r="BWL116" s="102"/>
      <c r="BWM116" s="103"/>
      <c r="BWR116" s="102"/>
      <c r="BWS116" s="102"/>
      <c r="BWT116" s="103"/>
      <c r="BWY116" s="102"/>
      <c r="BWZ116" s="102"/>
      <c r="BXA116" s="103"/>
      <c r="BXF116" s="102"/>
      <c r="BXG116" s="102"/>
      <c r="BXH116" s="103"/>
      <c r="BXM116" s="102"/>
      <c r="BXN116" s="102"/>
      <c r="BXO116" s="103"/>
      <c r="BXT116" s="102"/>
      <c r="BXU116" s="102"/>
      <c r="BXV116" s="103"/>
      <c r="BYA116" s="102"/>
      <c r="BYB116" s="102"/>
      <c r="BYC116" s="103"/>
      <c r="BYH116" s="102"/>
      <c r="BYI116" s="102"/>
      <c r="BYJ116" s="103"/>
      <c r="BYO116" s="102"/>
      <c r="BYP116" s="102"/>
      <c r="BYQ116" s="103"/>
      <c r="BYV116" s="102"/>
      <c r="BYW116" s="102"/>
      <c r="BYX116" s="103"/>
      <c r="BZC116" s="102"/>
      <c r="BZD116" s="102"/>
      <c r="BZE116" s="103"/>
      <c r="BZJ116" s="102"/>
      <c r="BZK116" s="102"/>
      <c r="BZL116" s="103"/>
      <c r="BZQ116" s="102"/>
      <c r="BZR116" s="102"/>
      <c r="BZS116" s="103"/>
      <c r="BZX116" s="102"/>
      <c r="BZY116" s="102"/>
      <c r="BZZ116" s="103"/>
      <c r="CAE116" s="102"/>
      <c r="CAF116" s="102"/>
      <c r="CAG116" s="103"/>
      <c r="CAL116" s="102"/>
      <c r="CAM116" s="102"/>
      <c r="CAN116" s="103"/>
      <c r="CAS116" s="102"/>
      <c r="CAT116" s="102"/>
      <c r="CAU116" s="103"/>
      <c r="CAZ116" s="102"/>
      <c r="CBA116" s="102"/>
      <c r="CBB116" s="103"/>
      <c r="CBG116" s="102"/>
      <c r="CBH116" s="102"/>
      <c r="CBI116" s="103"/>
      <c r="CBN116" s="102"/>
      <c r="CBO116" s="102"/>
      <c r="CBP116" s="103"/>
      <c r="CBU116" s="102"/>
      <c r="CBV116" s="102"/>
      <c r="CBW116" s="103"/>
      <c r="CCB116" s="102"/>
      <c r="CCC116" s="102"/>
      <c r="CCD116" s="103"/>
      <c r="CCI116" s="102"/>
      <c r="CCJ116" s="102"/>
      <c r="CCK116" s="103"/>
      <c r="CCP116" s="102"/>
      <c r="CCQ116" s="102"/>
      <c r="CCR116" s="103"/>
      <c r="CCW116" s="102"/>
      <c r="CCX116" s="102"/>
      <c r="CCY116" s="103"/>
      <c r="CDD116" s="102"/>
      <c r="CDE116" s="102"/>
      <c r="CDF116" s="103"/>
      <c r="CDK116" s="102"/>
      <c r="CDL116" s="102"/>
      <c r="CDM116" s="103"/>
      <c r="CDR116" s="102"/>
      <c r="CDS116" s="102"/>
      <c r="CDT116" s="103"/>
      <c r="CDY116" s="102"/>
      <c r="CDZ116" s="102"/>
      <c r="CEA116" s="103"/>
      <c r="CEF116" s="102"/>
      <c r="CEG116" s="102"/>
      <c r="CEH116" s="103"/>
      <c r="CEM116" s="102"/>
      <c r="CEN116" s="102"/>
      <c r="CEO116" s="103"/>
      <c r="CET116" s="102"/>
      <c r="CEU116" s="102"/>
      <c r="CEV116" s="103"/>
      <c r="CFA116" s="102"/>
      <c r="CFB116" s="102"/>
      <c r="CFC116" s="103"/>
      <c r="CFH116" s="102"/>
      <c r="CFI116" s="102"/>
      <c r="CFJ116" s="103"/>
      <c r="CFO116" s="102"/>
      <c r="CFP116" s="102"/>
      <c r="CFQ116" s="103"/>
      <c r="CFV116" s="102"/>
      <c r="CFW116" s="102"/>
      <c r="CFX116" s="103"/>
      <c r="CGC116" s="102"/>
      <c r="CGD116" s="102"/>
      <c r="CGE116" s="103"/>
      <c r="CGJ116" s="102"/>
      <c r="CGK116" s="102"/>
      <c r="CGL116" s="103"/>
      <c r="CGQ116" s="102"/>
      <c r="CGR116" s="102"/>
      <c r="CGS116" s="103"/>
      <c r="CGX116" s="102"/>
      <c r="CGY116" s="102"/>
      <c r="CGZ116" s="103"/>
      <c r="CHE116" s="102"/>
      <c r="CHF116" s="102"/>
      <c r="CHG116" s="103"/>
      <c r="CHL116" s="102"/>
      <c r="CHM116" s="102"/>
      <c r="CHN116" s="103"/>
      <c r="CHS116" s="102"/>
      <c r="CHT116" s="102"/>
      <c r="CHU116" s="103"/>
      <c r="CHZ116" s="102"/>
      <c r="CIA116" s="102"/>
      <c r="CIB116" s="103"/>
      <c r="CIG116" s="102"/>
      <c r="CIH116" s="102"/>
      <c r="CII116" s="103"/>
      <c r="CIN116" s="102"/>
      <c r="CIO116" s="102"/>
      <c r="CIP116" s="103"/>
      <c r="CIU116" s="102"/>
      <c r="CIV116" s="102"/>
      <c r="CIW116" s="103"/>
      <c r="CJB116" s="102"/>
      <c r="CJC116" s="102"/>
      <c r="CJD116" s="103"/>
      <c r="CJI116" s="102"/>
      <c r="CJJ116" s="102"/>
      <c r="CJK116" s="103"/>
      <c r="CJP116" s="102"/>
      <c r="CJQ116" s="102"/>
      <c r="CJR116" s="103"/>
      <c r="CJW116" s="102"/>
      <c r="CJX116" s="102"/>
      <c r="CJY116" s="103"/>
      <c r="CKD116" s="102"/>
      <c r="CKE116" s="102"/>
      <c r="CKF116" s="103"/>
      <c r="CKK116" s="102"/>
      <c r="CKL116" s="102"/>
      <c r="CKM116" s="103"/>
      <c r="CKR116" s="102"/>
      <c r="CKS116" s="102"/>
      <c r="CKT116" s="103"/>
      <c r="CKY116" s="102"/>
      <c r="CKZ116" s="102"/>
      <c r="CLA116" s="103"/>
      <c r="CLF116" s="102"/>
      <c r="CLG116" s="102"/>
      <c r="CLH116" s="103"/>
      <c r="CLM116" s="102"/>
      <c r="CLN116" s="102"/>
      <c r="CLO116" s="103"/>
      <c r="CLT116" s="102"/>
      <c r="CLU116" s="102"/>
      <c r="CLV116" s="103"/>
      <c r="CMA116" s="102"/>
      <c r="CMB116" s="102"/>
      <c r="CMC116" s="103"/>
      <c r="CMH116" s="102"/>
      <c r="CMI116" s="102"/>
      <c r="CMJ116" s="103"/>
      <c r="CMO116" s="102"/>
      <c r="CMP116" s="102"/>
      <c r="CMQ116" s="103"/>
      <c r="CMV116" s="102"/>
      <c r="CMW116" s="102"/>
      <c r="CMX116" s="103"/>
      <c r="CNC116" s="102"/>
      <c r="CND116" s="102"/>
      <c r="CNE116" s="103"/>
      <c r="CNJ116" s="102"/>
      <c r="CNK116" s="102"/>
      <c r="CNL116" s="103"/>
      <c r="CNQ116" s="102"/>
      <c r="CNR116" s="102"/>
      <c r="CNS116" s="103"/>
      <c r="CNX116" s="102"/>
      <c r="CNY116" s="102"/>
      <c r="CNZ116" s="103"/>
      <c r="COE116" s="102"/>
      <c r="COF116" s="102"/>
      <c r="COG116" s="103"/>
      <c r="COL116" s="102"/>
      <c r="COM116" s="102"/>
      <c r="CON116" s="103"/>
      <c r="COS116" s="102"/>
      <c r="COT116" s="102"/>
      <c r="COU116" s="103"/>
      <c r="COZ116" s="102"/>
      <c r="CPA116" s="102"/>
      <c r="CPB116" s="103"/>
      <c r="CPG116" s="102"/>
      <c r="CPH116" s="102"/>
      <c r="CPI116" s="103"/>
      <c r="CPN116" s="102"/>
      <c r="CPO116" s="102"/>
      <c r="CPP116" s="103"/>
      <c r="CPU116" s="102"/>
      <c r="CPV116" s="102"/>
      <c r="CPW116" s="103"/>
      <c r="CQB116" s="102"/>
      <c r="CQC116" s="102"/>
      <c r="CQD116" s="103"/>
      <c r="CQI116" s="102"/>
      <c r="CQJ116" s="102"/>
      <c r="CQK116" s="103"/>
      <c r="CQP116" s="102"/>
      <c r="CQQ116" s="102"/>
      <c r="CQR116" s="103"/>
      <c r="CQW116" s="102"/>
      <c r="CQX116" s="102"/>
      <c r="CQY116" s="103"/>
      <c r="CRD116" s="102"/>
      <c r="CRE116" s="102"/>
      <c r="CRF116" s="103"/>
      <c r="CRK116" s="102"/>
      <c r="CRL116" s="102"/>
      <c r="CRM116" s="103"/>
      <c r="CRR116" s="102"/>
      <c r="CRS116" s="102"/>
      <c r="CRT116" s="103"/>
      <c r="CRY116" s="102"/>
      <c r="CRZ116" s="102"/>
      <c r="CSA116" s="103"/>
      <c r="CSF116" s="102"/>
      <c r="CSG116" s="102"/>
      <c r="CSH116" s="103"/>
      <c r="CSM116" s="102"/>
      <c r="CSN116" s="102"/>
      <c r="CSO116" s="103"/>
      <c r="CST116" s="102"/>
      <c r="CSU116" s="102"/>
      <c r="CSV116" s="103"/>
      <c r="CTA116" s="102"/>
      <c r="CTB116" s="102"/>
      <c r="CTC116" s="103"/>
      <c r="CTH116" s="102"/>
      <c r="CTI116" s="102"/>
      <c r="CTJ116" s="103"/>
      <c r="CTO116" s="102"/>
      <c r="CTP116" s="102"/>
      <c r="CTQ116" s="103"/>
      <c r="CTV116" s="102"/>
      <c r="CTW116" s="102"/>
      <c r="CTX116" s="103"/>
      <c r="CUC116" s="102"/>
      <c r="CUD116" s="102"/>
      <c r="CUE116" s="103"/>
      <c r="CUJ116" s="102"/>
      <c r="CUK116" s="102"/>
      <c r="CUL116" s="103"/>
      <c r="CUQ116" s="102"/>
      <c r="CUR116" s="102"/>
      <c r="CUS116" s="103"/>
      <c r="CUX116" s="102"/>
      <c r="CUY116" s="102"/>
      <c r="CUZ116" s="103"/>
      <c r="CVE116" s="102"/>
      <c r="CVF116" s="102"/>
      <c r="CVG116" s="103"/>
      <c r="CVL116" s="102"/>
      <c r="CVM116" s="102"/>
      <c r="CVN116" s="103"/>
      <c r="CVS116" s="102"/>
      <c r="CVT116" s="102"/>
      <c r="CVU116" s="103"/>
      <c r="CVZ116" s="102"/>
      <c r="CWA116" s="102"/>
      <c r="CWB116" s="103"/>
      <c r="CWG116" s="102"/>
      <c r="CWH116" s="102"/>
      <c r="CWI116" s="103"/>
      <c r="CWN116" s="102"/>
      <c r="CWO116" s="102"/>
      <c r="CWP116" s="103"/>
      <c r="CWU116" s="102"/>
      <c r="CWV116" s="102"/>
      <c r="CWW116" s="103"/>
      <c r="CXB116" s="102"/>
      <c r="CXC116" s="102"/>
      <c r="CXD116" s="103"/>
      <c r="CXI116" s="102"/>
      <c r="CXJ116" s="102"/>
      <c r="CXK116" s="103"/>
      <c r="CXP116" s="102"/>
      <c r="CXQ116" s="102"/>
      <c r="CXR116" s="103"/>
      <c r="CXW116" s="102"/>
      <c r="CXX116" s="102"/>
      <c r="CXY116" s="103"/>
      <c r="CYD116" s="102"/>
      <c r="CYE116" s="102"/>
      <c r="CYF116" s="103"/>
      <c r="CYK116" s="102"/>
      <c r="CYL116" s="102"/>
      <c r="CYM116" s="103"/>
      <c r="CYR116" s="102"/>
      <c r="CYS116" s="102"/>
      <c r="CYT116" s="103"/>
      <c r="CYY116" s="102"/>
      <c r="CYZ116" s="102"/>
      <c r="CZA116" s="103"/>
      <c r="CZF116" s="102"/>
      <c r="CZG116" s="102"/>
      <c r="CZH116" s="103"/>
      <c r="CZM116" s="102"/>
      <c r="CZN116" s="102"/>
      <c r="CZO116" s="103"/>
      <c r="CZT116" s="102"/>
      <c r="CZU116" s="102"/>
      <c r="CZV116" s="103"/>
      <c r="DAA116" s="102"/>
      <c r="DAB116" s="102"/>
      <c r="DAC116" s="103"/>
      <c r="DAH116" s="102"/>
      <c r="DAI116" s="102"/>
      <c r="DAJ116" s="103"/>
      <c r="DAO116" s="102"/>
      <c r="DAP116" s="102"/>
      <c r="DAQ116" s="103"/>
      <c r="DAV116" s="102"/>
      <c r="DAW116" s="102"/>
      <c r="DAX116" s="103"/>
      <c r="DBC116" s="102"/>
      <c r="DBD116" s="102"/>
      <c r="DBE116" s="103"/>
      <c r="DBJ116" s="102"/>
      <c r="DBK116" s="102"/>
      <c r="DBL116" s="103"/>
      <c r="DBQ116" s="102"/>
      <c r="DBR116" s="102"/>
      <c r="DBS116" s="103"/>
      <c r="DBX116" s="102"/>
      <c r="DBY116" s="102"/>
      <c r="DBZ116" s="103"/>
      <c r="DCE116" s="102"/>
      <c r="DCF116" s="102"/>
      <c r="DCG116" s="103"/>
      <c r="DCL116" s="102"/>
      <c r="DCM116" s="102"/>
      <c r="DCN116" s="103"/>
      <c r="DCS116" s="102"/>
      <c r="DCT116" s="102"/>
      <c r="DCU116" s="103"/>
      <c r="DCZ116" s="102"/>
      <c r="DDA116" s="102"/>
      <c r="DDB116" s="103"/>
      <c r="DDG116" s="102"/>
      <c r="DDH116" s="102"/>
      <c r="DDI116" s="103"/>
      <c r="DDN116" s="102"/>
      <c r="DDO116" s="102"/>
      <c r="DDP116" s="103"/>
      <c r="DDU116" s="102"/>
      <c r="DDV116" s="102"/>
      <c r="DDW116" s="103"/>
      <c r="DEB116" s="102"/>
      <c r="DEC116" s="102"/>
      <c r="DED116" s="103"/>
      <c r="DEI116" s="102"/>
      <c r="DEJ116" s="102"/>
      <c r="DEK116" s="103"/>
      <c r="DEP116" s="102"/>
      <c r="DEQ116" s="102"/>
      <c r="DER116" s="103"/>
      <c r="DEW116" s="102"/>
      <c r="DEX116" s="102"/>
      <c r="DEY116" s="103"/>
      <c r="DFD116" s="102"/>
      <c r="DFE116" s="102"/>
      <c r="DFF116" s="103"/>
      <c r="DFK116" s="102"/>
      <c r="DFL116" s="102"/>
      <c r="DFM116" s="103"/>
      <c r="DFR116" s="102"/>
      <c r="DFS116" s="102"/>
      <c r="DFT116" s="103"/>
      <c r="DFY116" s="102"/>
      <c r="DFZ116" s="102"/>
      <c r="DGA116" s="103"/>
      <c r="DGF116" s="102"/>
      <c r="DGG116" s="102"/>
      <c r="DGH116" s="103"/>
      <c r="DGM116" s="102"/>
      <c r="DGN116" s="102"/>
      <c r="DGO116" s="103"/>
      <c r="DGT116" s="102"/>
      <c r="DGU116" s="102"/>
      <c r="DGV116" s="103"/>
      <c r="DHA116" s="102"/>
      <c r="DHB116" s="102"/>
      <c r="DHC116" s="103"/>
      <c r="DHH116" s="102"/>
      <c r="DHI116" s="102"/>
      <c r="DHJ116" s="103"/>
      <c r="DHO116" s="102"/>
      <c r="DHP116" s="102"/>
      <c r="DHQ116" s="103"/>
      <c r="DHV116" s="102"/>
      <c r="DHW116" s="102"/>
      <c r="DHX116" s="103"/>
      <c r="DIC116" s="102"/>
      <c r="DID116" s="102"/>
      <c r="DIE116" s="103"/>
      <c r="DIJ116" s="102"/>
      <c r="DIK116" s="102"/>
      <c r="DIL116" s="103"/>
      <c r="DIQ116" s="102"/>
      <c r="DIR116" s="102"/>
      <c r="DIS116" s="103"/>
      <c r="DIX116" s="102"/>
      <c r="DIY116" s="102"/>
      <c r="DIZ116" s="103"/>
      <c r="DJE116" s="102"/>
      <c r="DJF116" s="102"/>
      <c r="DJG116" s="103"/>
      <c r="DJL116" s="102"/>
      <c r="DJM116" s="102"/>
      <c r="DJN116" s="103"/>
      <c r="DJS116" s="102"/>
      <c r="DJT116" s="102"/>
      <c r="DJU116" s="103"/>
      <c r="DJZ116" s="102"/>
      <c r="DKA116" s="102"/>
      <c r="DKB116" s="103"/>
      <c r="DKG116" s="102"/>
      <c r="DKH116" s="102"/>
      <c r="DKI116" s="103"/>
      <c r="DKN116" s="102"/>
      <c r="DKO116" s="102"/>
      <c r="DKP116" s="103"/>
      <c r="DKU116" s="102"/>
      <c r="DKV116" s="102"/>
      <c r="DKW116" s="103"/>
      <c r="DLB116" s="102"/>
      <c r="DLC116" s="102"/>
      <c r="DLD116" s="103"/>
      <c r="DLI116" s="102"/>
      <c r="DLJ116" s="102"/>
      <c r="DLK116" s="103"/>
      <c r="DLP116" s="102"/>
      <c r="DLQ116" s="102"/>
      <c r="DLR116" s="103"/>
      <c r="DLW116" s="102"/>
      <c r="DLX116" s="102"/>
      <c r="DLY116" s="103"/>
      <c r="DMD116" s="102"/>
      <c r="DME116" s="102"/>
      <c r="DMF116" s="103"/>
      <c r="DMK116" s="102"/>
      <c r="DML116" s="102"/>
      <c r="DMM116" s="103"/>
      <c r="DMR116" s="102"/>
      <c r="DMS116" s="102"/>
      <c r="DMT116" s="103"/>
      <c r="DMY116" s="102"/>
      <c r="DMZ116" s="102"/>
      <c r="DNA116" s="103"/>
      <c r="DNF116" s="102"/>
      <c r="DNG116" s="102"/>
      <c r="DNH116" s="103"/>
      <c r="DNM116" s="102"/>
      <c r="DNN116" s="102"/>
      <c r="DNO116" s="103"/>
      <c r="DNT116" s="102"/>
      <c r="DNU116" s="102"/>
      <c r="DNV116" s="103"/>
      <c r="DOA116" s="102"/>
      <c r="DOB116" s="102"/>
      <c r="DOC116" s="103"/>
      <c r="DOH116" s="102"/>
      <c r="DOI116" s="102"/>
      <c r="DOJ116" s="103"/>
      <c r="DOO116" s="102"/>
      <c r="DOP116" s="102"/>
      <c r="DOQ116" s="103"/>
      <c r="DOV116" s="102"/>
      <c r="DOW116" s="102"/>
      <c r="DOX116" s="103"/>
      <c r="DPC116" s="102"/>
      <c r="DPD116" s="102"/>
      <c r="DPE116" s="103"/>
      <c r="DPJ116" s="102"/>
      <c r="DPK116" s="102"/>
      <c r="DPL116" s="103"/>
      <c r="DPQ116" s="102"/>
      <c r="DPR116" s="102"/>
      <c r="DPS116" s="103"/>
      <c r="DPX116" s="102"/>
      <c r="DPY116" s="102"/>
      <c r="DPZ116" s="103"/>
      <c r="DQE116" s="102"/>
      <c r="DQF116" s="102"/>
      <c r="DQG116" s="103"/>
      <c r="DQL116" s="102"/>
      <c r="DQM116" s="102"/>
      <c r="DQN116" s="103"/>
      <c r="DQS116" s="102"/>
      <c r="DQT116" s="102"/>
      <c r="DQU116" s="103"/>
      <c r="DQZ116" s="102"/>
      <c r="DRA116" s="102"/>
      <c r="DRB116" s="103"/>
      <c r="DRG116" s="102"/>
      <c r="DRH116" s="102"/>
      <c r="DRI116" s="103"/>
      <c r="DRN116" s="102"/>
      <c r="DRO116" s="102"/>
      <c r="DRP116" s="103"/>
      <c r="DRU116" s="102"/>
      <c r="DRV116" s="102"/>
      <c r="DRW116" s="103"/>
      <c r="DSB116" s="102"/>
      <c r="DSC116" s="102"/>
      <c r="DSD116" s="103"/>
      <c r="DSI116" s="102"/>
      <c r="DSJ116" s="102"/>
      <c r="DSK116" s="103"/>
      <c r="DSP116" s="102"/>
      <c r="DSQ116" s="102"/>
      <c r="DSR116" s="103"/>
      <c r="DSW116" s="102"/>
      <c r="DSX116" s="102"/>
      <c r="DSY116" s="103"/>
      <c r="DTD116" s="102"/>
      <c r="DTE116" s="102"/>
      <c r="DTF116" s="103"/>
      <c r="DTK116" s="102"/>
      <c r="DTL116" s="102"/>
      <c r="DTM116" s="103"/>
      <c r="DTR116" s="102"/>
      <c r="DTS116" s="102"/>
      <c r="DTT116" s="103"/>
      <c r="DTY116" s="102"/>
      <c r="DTZ116" s="102"/>
      <c r="DUA116" s="103"/>
      <c r="DUF116" s="102"/>
      <c r="DUG116" s="102"/>
      <c r="DUH116" s="103"/>
      <c r="DUM116" s="102"/>
      <c r="DUN116" s="102"/>
      <c r="DUO116" s="103"/>
      <c r="DUT116" s="102"/>
      <c r="DUU116" s="102"/>
      <c r="DUV116" s="103"/>
      <c r="DVA116" s="102"/>
      <c r="DVB116" s="102"/>
      <c r="DVC116" s="103"/>
      <c r="DVH116" s="102"/>
      <c r="DVI116" s="102"/>
      <c r="DVJ116" s="103"/>
      <c r="DVO116" s="102"/>
      <c r="DVP116" s="102"/>
      <c r="DVQ116" s="103"/>
      <c r="DVV116" s="102"/>
      <c r="DVW116" s="102"/>
      <c r="DVX116" s="103"/>
      <c r="DWC116" s="102"/>
      <c r="DWD116" s="102"/>
      <c r="DWE116" s="103"/>
      <c r="DWJ116" s="102"/>
      <c r="DWK116" s="102"/>
      <c r="DWL116" s="103"/>
      <c r="DWQ116" s="102"/>
      <c r="DWR116" s="102"/>
      <c r="DWS116" s="103"/>
      <c r="DWX116" s="102"/>
      <c r="DWY116" s="102"/>
      <c r="DWZ116" s="103"/>
      <c r="DXE116" s="102"/>
      <c r="DXF116" s="102"/>
      <c r="DXG116" s="103"/>
      <c r="DXL116" s="102"/>
      <c r="DXM116" s="102"/>
      <c r="DXN116" s="103"/>
      <c r="DXS116" s="102"/>
      <c r="DXT116" s="102"/>
      <c r="DXU116" s="103"/>
      <c r="DXZ116" s="102"/>
      <c r="DYA116" s="102"/>
      <c r="DYB116" s="103"/>
      <c r="DYG116" s="102"/>
      <c r="DYH116" s="102"/>
      <c r="DYI116" s="103"/>
      <c r="DYN116" s="102"/>
      <c r="DYO116" s="102"/>
      <c r="DYP116" s="103"/>
      <c r="DYU116" s="102"/>
      <c r="DYV116" s="102"/>
      <c r="DYW116" s="103"/>
      <c r="DZB116" s="102"/>
      <c r="DZC116" s="102"/>
      <c r="DZD116" s="103"/>
      <c r="DZI116" s="102"/>
      <c r="DZJ116" s="102"/>
      <c r="DZK116" s="103"/>
      <c r="DZP116" s="102"/>
      <c r="DZQ116" s="102"/>
      <c r="DZR116" s="103"/>
      <c r="DZW116" s="102"/>
      <c r="DZX116" s="102"/>
      <c r="DZY116" s="103"/>
      <c r="EAD116" s="102"/>
      <c r="EAE116" s="102"/>
      <c r="EAF116" s="103"/>
      <c r="EAK116" s="102"/>
      <c r="EAL116" s="102"/>
      <c r="EAM116" s="103"/>
      <c r="EAR116" s="102"/>
      <c r="EAS116" s="102"/>
      <c r="EAT116" s="103"/>
      <c r="EAY116" s="102"/>
      <c r="EAZ116" s="102"/>
      <c r="EBA116" s="103"/>
      <c r="EBF116" s="102"/>
      <c r="EBG116" s="102"/>
      <c r="EBH116" s="103"/>
      <c r="EBM116" s="102"/>
      <c r="EBN116" s="102"/>
      <c r="EBO116" s="103"/>
      <c r="EBT116" s="102"/>
      <c r="EBU116" s="102"/>
      <c r="EBV116" s="103"/>
      <c r="ECA116" s="102"/>
      <c r="ECB116" s="102"/>
      <c r="ECC116" s="103"/>
      <c r="ECH116" s="102"/>
      <c r="ECI116" s="102"/>
      <c r="ECJ116" s="103"/>
      <c r="ECO116" s="102"/>
      <c r="ECP116" s="102"/>
      <c r="ECQ116" s="103"/>
      <c r="ECV116" s="102"/>
      <c r="ECW116" s="102"/>
      <c r="ECX116" s="103"/>
      <c r="EDC116" s="102"/>
      <c r="EDD116" s="102"/>
      <c r="EDE116" s="103"/>
      <c r="EDJ116" s="102"/>
      <c r="EDK116" s="102"/>
      <c r="EDL116" s="103"/>
      <c r="EDQ116" s="102"/>
      <c r="EDR116" s="102"/>
      <c r="EDS116" s="103"/>
      <c r="EDX116" s="102"/>
      <c r="EDY116" s="102"/>
      <c r="EDZ116" s="103"/>
      <c r="EEE116" s="102"/>
      <c r="EEF116" s="102"/>
      <c r="EEG116" s="103"/>
      <c r="EEL116" s="102"/>
      <c r="EEM116" s="102"/>
      <c r="EEN116" s="103"/>
      <c r="EES116" s="102"/>
      <c r="EET116" s="102"/>
      <c r="EEU116" s="103"/>
      <c r="EEZ116" s="102"/>
      <c r="EFA116" s="102"/>
      <c r="EFB116" s="103"/>
      <c r="EFG116" s="102"/>
      <c r="EFH116" s="102"/>
      <c r="EFI116" s="103"/>
      <c r="EFN116" s="102"/>
      <c r="EFO116" s="102"/>
      <c r="EFP116" s="103"/>
      <c r="EFU116" s="102"/>
      <c r="EFV116" s="102"/>
      <c r="EFW116" s="103"/>
      <c r="EGB116" s="102"/>
      <c r="EGC116" s="102"/>
      <c r="EGD116" s="103"/>
      <c r="EGI116" s="102"/>
      <c r="EGJ116" s="102"/>
      <c r="EGK116" s="103"/>
      <c r="EGP116" s="102"/>
      <c r="EGQ116" s="102"/>
      <c r="EGR116" s="103"/>
      <c r="EGW116" s="102"/>
      <c r="EGX116" s="102"/>
      <c r="EGY116" s="103"/>
      <c r="EHD116" s="102"/>
      <c r="EHE116" s="102"/>
      <c r="EHF116" s="103"/>
      <c r="EHK116" s="102"/>
      <c r="EHL116" s="102"/>
      <c r="EHM116" s="103"/>
      <c r="EHR116" s="102"/>
      <c r="EHS116" s="102"/>
      <c r="EHT116" s="103"/>
      <c r="EHY116" s="102"/>
      <c r="EHZ116" s="102"/>
      <c r="EIA116" s="103"/>
      <c r="EIF116" s="102"/>
      <c r="EIG116" s="102"/>
      <c r="EIH116" s="103"/>
      <c r="EIM116" s="102"/>
      <c r="EIN116" s="102"/>
      <c r="EIO116" s="103"/>
      <c r="EIT116" s="102"/>
      <c r="EIU116" s="102"/>
      <c r="EIV116" s="103"/>
      <c r="EJA116" s="102"/>
      <c r="EJB116" s="102"/>
      <c r="EJC116" s="103"/>
      <c r="EJH116" s="102"/>
      <c r="EJI116" s="102"/>
      <c r="EJJ116" s="103"/>
      <c r="EJO116" s="102"/>
      <c r="EJP116" s="102"/>
      <c r="EJQ116" s="103"/>
      <c r="EJV116" s="102"/>
      <c r="EJW116" s="102"/>
      <c r="EJX116" s="103"/>
      <c r="EKC116" s="102"/>
      <c r="EKD116" s="102"/>
      <c r="EKE116" s="103"/>
      <c r="EKJ116" s="102"/>
      <c r="EKK116" s="102"/>
      <c r="EKL116" s="103"/>
      <c r="EKQ116" s="102"/>
      <c r="EKR116" s="102"/>
      <c r="EKS116" s="103"/>
      <c r="EKX116" s="102"/>
      <c r="EKY116" s="102"/>
      <c r="EKZ116" s="103"/>
      <c r="ELE116" s="102"/>
      <c r="ELF116" s="102"/>
      <c r="ELG116" s="103"/>
      <c r="ELL116" s="102"/>
      <c r="ELM116" s="102"/>
      <c r="ELN116" s="103"/>
      <c r="ELS116" s="102"/>
      <c r="ELT116" s="102"/>
      <c r="ELU116" s="103"/>
      <c r="ELZ116" s="102"/>
      <c r="EMA116" s="102"/>
      <c r="EMB116" s="103"/>
      <c r="EMG116" s="102"/>
      <c r="EMH116" s="102"/>
      <c r="EMI116" s="103"/>
      <c r="EMN116" s="102"/>
      <c r="EMO116" s="102"/>
      <c r="EMP116" s="103"/>
      <c r="EMU116" s="102"/>
      <c r="EMV116" s="102"/>
      <c r="EMW116" s="103"/>
      <c r="ENB116" s="102"/>
      <c r="ENC116" s="102"/>
      <c r="END116" s="103"/>
      <c r="ENI116" s="102"/>
      <c r="ENJ116" s="102"/>
      <c r="ENK116" s="103"/>
      <c r="ENP116" s="102"/>
      <c r="ENQ116" s="102"/>
      <c r="ENR116" s="103"/>
      <c r="ENW116" s="102"/>
      <c r="ENX116" s="102"/>
      <c r="ENY116" s="103"/>
      <c r="EOD116" s="102"/>
      <c r="EOE116" s="102"/>
      <c r="EOF116" s="103"/>
      <c r="EOK116" s="102"/>
      <c r="EOL116" s="102"/>
      <c r="EOM116" s="103"/>
      <c r="EOR116" s="102"/>
      <c r="EOS116" s="102"/>
      <c r="EOT116" s="103"/>
      <c r="EOY116" s="102"/>
      <c r="EOZ116" s="102"/>
      <c r="EPA116" s="103"/>
      <c r="EPF116" s="102"/>
      <c r="EPG116" s="102"/>
      <c r="EPH116" s="103"/>
      <c r="EPM116" s="102"/>
      <c r="EPN116" s="102"/>
      <c r="EPO116" s="103"/>
      <c r="EPT116" s="102"/>
      <c r="EPU116" s="102"/>
      <c r="EPV116" s="103"/>
      <c r="EQA116" s="102"/>
      <c r="EQB116" s="102"/>
      <c r="EQC116" s="103"/>
      <c r="EQH116" s="102"/>
      <c r="EQI116" s="102"/>
      <c r="EQJ116" s="103"/>
      <c r="EQO116" s="102"/>
      <c r="EQP116" s="102"/>
      <c r="EQQ116" s="103"/>
      <c r="EQV116" s="102"/>
      <c r="EQW116" s="102"/>
      <c r="EQX116" s="103"/>
      <c r="ERC116" s="102"/>
      <c r="ERD116" s="102"/>
      <c r="ERE116" s="103"/>
      <c r="ERJ116" s="102"/>
      <c r="ERK116" s="102"/>
      <c r="ERL116" s="103"/>
      <c r="ERQ116" s="102"/>
      <c r="ERR116" s="102"/>
      <c r="ERS116" s="103"/>
      <c r="ERX116" s="102"/>
      <c r="ERY116" s="102"/>
      <c r="ERZ116" s="103"/>
      <c r="ESE116" s="102"/>
      <c r="ESF116" s="102"/>
      <c r="ESG116" s="103"/>
      <c r="ESL116" s="102"/>
      <c r="ESM116" s="102"/>
      <c r="ESN116" s="103"/>
      <c r="ESS116" s="102"/>
      <c r="EST116" s="102"/>
      <c r="ESU116" s="103"/>
      <c r="ESZ116" s="102"/>
      <c r="ETA116" s="102"/>
      <c r="ETB116" s="103"/>
      <c r="ETG116" s="102"/>
      <c r="ETH116" s="102"/>
      <c r="ETI116" s="103"/>
      <c r="ETN116" s="102"/>
      <c r="ETO116" s="102"/>
      <c r="ETP116" s="103"/>
      <c r="ETU116" s="102"/>
      <c r="ETV116" s="102"/>
      <c r="ETW116" s="103"/>
      <c r="EUB116" s="102"/>
      <c r="EUC116" s="102"/>
      <c r="EUD116" s="103"/>
      <c r="EUI116" s="102"/>
      <c r="EUJ116" s="102"/>
      <c r="EUK116" s="103"/>
      <c r="EUP116" s="102"/>
      <c r="EUQ116" s="102"/>
      <c r="EUR116" s="103"/>
      <c r="EUW116" s="102"/>
      <c r="EUX116" s="102"/>
      <c r="EUY116" s="103"/>
      <c r="EVD116" s="102"/>
      <c r="EVE116" s="102"/>
      <c r="EVF116" s="103"/>
      <c r="EVK116" s="102"/>
      <c r="EVL116" s="102"/>
      <c r="EVM116" s="103"/>
      <c r="EVR116" s="102"/>
      <c r="EVS116" s="102"/>
      <c r="EVT116" s="103"/>
      <c r="EVY116" s="102"/>
      <c r="EVZ116" s="102"/>
      <c r="EWA116" s="103"/>
      <c r="EWF116" s="102"/>
      <c r="EWG116" s="102"/>
      <c r="EWH116" s="103"/>
      <c r="EWM116" s="102"/>
      <c r="EWN116" s="102"/>
      <c r="EWO116" s="103"/>
      <c r="EWT116" s="102"/>
      <c r="EWU116" s="102"/>
      <c r="EWV116" s="103"/>
      <c r="EXA116" s="102"/>
      <c r="EXB116" s="102"/>
      <c r="EXC116" s="103"/>
      <c r="EXH116" s="102"/>
      <c r="EXI116" s="102"/>
      <c r="EXJ116" s="103"/>
      <c r="EXO116" s="102"/>
      <c r="EXP116" s="102"/>
      <c r="EXQ116" s="103"/>
      <c r="EXV116" s="102"/>
      <c r="EXW116" s="102"/>
      <c r="EXX116" s="103"/>
      <c r="EYC116" s="102"/>
      <c r="EYD116" s="102"/>
      <c r="EYE116" s="103"/>
      <c r="EYJ116" s="102"/>
      <c r="EYK116" s="102"/>
      <c r="EYL116" s="103"/>
      <c r="EYQ116" s="102"/>
      <c r="EYR116" s="102"/>
      <c r="EYS116" s="103"/>
      <c r="EYX116" s="102"/>
      <c r="EYY116" s="102"/>
      <c r="EYZ116" s="103"/>
      <c r="EZE116" s="102"/>
      <c r="EZF116" s="102"/>
      <c r="EZG116" s="103"/>
      <c r="EZL116" s="102"/>
      <c r="EZM116" s="102"/>
      <c r="EZN116" s="103"/>
      <c r="EZS116" s="102"/>
      <c r="EZT116" s="102"/>
      <c r="EZU116" s="103"/>
      <c r="EZZ116" s="102"/>
      <c r="FAA116" s="102"/>
      <c r="FAB116" s="103"/>
      <c r="FAG116" s="102"/>
      <c r="FAH116" s="102"/>
      <c r="FAI116" s="103"/>
      <c r="FAN116" s="102"/>
      <c r="FAO116" s="102"/>
      <c r="FAP116" s="103"/>
      <c r="FAU116" s="102"/>
      <c r="FAV116" s="102"/>
      <c r="FAW116" s="103"/>
      <c r="FBB116" s="102"/>
      <c r="FBC116" s="102"/>
      <c r="FBD116" s="103"/>
      <c r="FBI116" s="102"/>
      <c r="FBJ116" s="102"/>
      <c r="FBK116" s="103"/>
      <c r="FBP116" s="102"/>
      <c r="FBQ116" s="102"/>
      <c r="FBR116" s="103"/>
      <c r="FBW116" s="102"/>
      <c r="FBX116" s="102"/>
      <c r="FBY116" s="103"/>
      <c r="FCD116" s="102"/>
      <c r="FCE116" s="102"/>
      <c r="FCF116" s="103"/>
      <c r="FCK116" s="102"/>
      <c r="FCL116" s="102"/>
      <c r="FCM116" s="103"/>
      <c r="FCR116" s="102"/>
      <c r="FCS116" s="102"/>
      <c r="FCT116" s="103"/>
      <c r="FCY116" s="102"/>
      <c r="FCZ116" s="102"/>
      <c r="FDA116" s="103"/>
      <c r="FDF116" s="102"/>
      <c r="FDG116" s="102"/>
      <c r="FDH116" s="103"/>
      <c r="FDM116" s="102"/>
      <c r="FDN116" s="102"/>
      <c r="FDO116" s="103"/>
      <c r="FDT116" s="102"/>
      <c r="FDU116" s="102"/>
      <c r="FDV116" s="103"/>
      <c r="FEA116" s="102"/>
      <c r="FEB116" s="102"/>
      <c r="FEC116" s="103"/>
      <c r="FEH116" s="102"/>
      <c r="FEI116" s="102"/>
      <c r="FEJ116" s="103"/>
      <c r="FEO116" s="102"/>
      <c r="FEP116" s="102"/>
      <c r="FEQ116" s="103"/>
      <c r="FEV116" s="102"/>
      <c r="FEW116" s="102"/>
      <c r="FEX116" s="103"/>
      <c r="FFC116" s="102"/>
      <c r="FFD116" s="102"/>
      <c r="FFE116" s="103"/>
      <c r="FFJ116" s="102"/>
      <c r="FFK116" s="102"/>
      <c r="FFL116" s="103"/>
      <c r="FFQ116" s="102"/>
      <c r="FFR116" s="102"/>
      <c r="FFS116" s="103"/>
      <c r="FFX116" s="102"/>
      <c r="FFY116" s="102"/>
      <c r="FFZ116" s="103"/>
      <c r="FGE116" s="102"/>
      <c r="FGF116" s="102"/>
      <c r="FGG116" s="103"/>
      <c r="FGL116" s="102"/>
      <c r="FGM116" s="102"/>
      <c r="FGN116" s="103"/>
      <c r="FGS116" s="102"/>
      <c r="FGT116" s="102"/>
      <c r="FGU116" s="103"/>
      <c r="FGZ116" s="102"/>
      <c r="FHA116" s="102"/>
      <c r="FHB116" s="103"/>
      <c r="FHG116" s="102"/>
      <c r="FHH116" s="102"/>
      <c r="FHI116" s="103"/>
      <c r="FHN116" s="102"/>
      <c r="FHO116" s="102"/>
      <c r="FHP116" s="103"/>
      <c r="FHU116" s="102"/>
      <c r="FHV116" s="102"/>
      <c r="FHW116" s="103"/>
      <c r="FIB116" s="102"/>
      <c r="FIC116" s="102"/>
      <c r="FID116" s="103"/>
      <c r="FII116" s="102"/>
      <c r="FIJ116" s="102"/>
      <c r="FIK116" s="103"/>
      <c r="FIP116" s="102"/>
      <c r="FIQ116" s="102"/>
      <c r="FIR116" s="103"/>
      <c r="FIW116" s="102"/>
      <c r="FIX116" s="102"/>
      <c r="FIY116" s="103"/>
      <c r="FJD116" s="102"/>
      <c r="FJE116" s="102"/>
      <c r="FJF116" s="103"/>
      <c r="FJK116" s="102"/>
      <c r="FJL116" s="102"/>
      <c r="FJM116" s="103"/>
      <c r="FJR116" s="102"/>
      <c r="FJS116" s="102"/>
      <c r="FJT116" s="103"/>
      <c r="FJY116" s="102"/>
      <c r="FJZ116" s="102"/>
      <c r="FKA116" s="103"/>
      <c r="FKF116" s="102"/>
      <c r="FKG116" s="102"/>
      <c r="FKH116" s="103"/>
      <c r="FKM116" s="102"/>
      <c r="FKN116" s="102"/>
      <c r="FKO116" s="103"/>
      <c r="FKT116" s="102"/>
      <c r="FKU116" s="102"/>
      <c r="FKV116" s="103"/>
      <c r="FLA116" s="102"/>
      <c r="FLB116" s="102"/>
      <c r="FLC116" s="103"/>
      <c r="FLH116" s="102"/>
      <c r="FLI116" s="102"/>
      <c r="FLJ116" s="103"/>
      <c r="FLO116" s="102"/>
      <c r="FLP116" s="102"/>
      <c r="FLQ116" s="103"/>
      <c r="FLV116" s="102"/>
      <c r="FLW116" s="102"/>
      <c r="FLX116" s="103"/>
      <c r="FMC116" s="102"/>
      <c r="FMD116" s="102"/>
      <c r="FME116" s="103"/>
      <c r="FMJ116" s="102"/>
      <c r="FMK116" s="102"/>
      <c r="FML116" s="103"/>
      <c r="FMQ116" s="102"/>
      <c r="FMR116" s="102"/>
      <c r="FMS116" s="103"/>
      <c r="FMX116" s="102"/>
      <c r="FMY116" s="102"/>
      <c r="FMZ116" s="103"/>
      <c r="FNE116" s="102"/>
      <c r="FNF116" s="102"/>
      <c r="FNG116" s="103"/>
      <c r="FNL116" s="102"/>
      <c r="FNM116" s="102"/>
      <c r="FNN116" s="103"/>
      <c r="FNS116" s="102"/>
      <c r="FNT116" s="102"/>
      <c r="FNU116" s="103"/>
      <c r="FNZ116" s="102"/>
      <c r="FOA116" s="102"/>
      <c r="FOB116" s="103"/>
      <c r="FOG116" s="102"/>
      <c r="FOH116" s="102"/>
      <c r="FOI116" s="103"/>
      <c r="FON116" s="102"/>
      <c r="FOO116" s="102"/>
      <c r="FOP116" s="103"/>
      <c r="FOU116" s="102"/>
      <c r="FOV116" s="102"/>
      <c r="FOW116" s="103"/>
      <c r="FPB116" s="102"/>
      <c r="FPC116" s="102"/>
      <c r="FPD116" s="103"/>
      <c r="FPI116" s="102"/>
      <c r="FPJ116" s="102"/>
      <c r="FPK116" s="103"/>
      <c r="FPP116" s="102"/>
      <c r="FPQ116" s="102"/>
      <c r="FPR116" s="103"/>
      <c r="FPW116" s="102"/>
      <c r="FPX116" s="102"/>
      <c r="FPY116" s="103"/>
      <c r="FQD116" s="102"/>
      <c r="FQE116" s="102"/>
      <c r="FQF116" s="103"/>
      <c r="FQK116" s="102"/>
      <c r="FQL116" s="102"/>
      <c r="FQM116" s="103"/>
      <c r="FQR116" s="102"/>
      <c r="FQS116" s="102"/>
      <c r="FQT116" s="103"/>
      <c r="FQY116" s="102"/>
      <c r="FQZ116" s="102"/>
      <c r="FRA116" s="103"/>
      <c r="FRF116" s="102"/>
      <c r="FRG116" s="102"/>
      <c r="FRH116" s="103"/>
      <c r="FRM116" s="102"/>
      <c r="FRN116" s="102"/>
      <c r="FRO116" s="103"/>
      <c r="FRT116" s="102"/>
      <c r="FRU116" s="102"/>
      <c r="FRV116" s="103"/>
      <c r="FSA116" s="102"/>
      <c r="FSB116" s="102"/>
      <c r="FSC116" s="103"/>
      <c r="FSH116" s="102"/>
      <c r="FSI116" s="102"/>
      <c r="FSJ116" s="103"/>
      <c r="FSO116" s="102"/>
      <c r="FSP116" s="102"/>
      <c r="FSQ116" s="103"/>
      <c r="FSV116" s="102"/>
      <c r="FSW116" s="102"/>
      <c r="FSX116" s="103"/>
      <c r="FTC116" s="102"/>
      <c r="FTD116" s="102"/>
      <c r="FTE116" s="103"/>
      <c r="FTJ116" s="102"/>
      <c r="FTK116" s="102"/>
      <c r="FTL116" s="103"/>
      <c r="FTQ116" s="102"/>
      <c r="FTR116" s="102"/>
      <c r="FTS116" s="103"/>
      <c r="FTX116" s="102"/>
      <c r="FTY116" s="102"/>
      <c r="FTZ116" s="103"/>
      <c r="FUE116" s="102"/>
      <c r="FUF116" s="102"/>
      <c r="FUG116" s="103"/>
      <c r="FUL116" s="102"/>
      <c r="FUM116" s="102"/>
      <c r="FUN116" s="103"/>
      <c r="FUS116" s="102"/>
      <c r="FUT116" s="102"/>
      <c r="FUU116" s="103"/>
      <c r="FUZ116" s="102"/>
      <c r="FVA116" s="102"/>
      <c r="FVB116" s="103"/>
      <c r="FVG116" s="102"/>
      <c r="FVH116" s="102"/>
      <c r="FVI116" s="103"/>
      <c r="FVN116" s="102"/>
      <c r="FVO116" s="102"/>
      <c r="FVP116" s="103"/>
      <c r="FVU116" s="102"/>
      <c r="FVV116" s="102"/>
      <c r="FVW116" s="103"/>
      <c r="FWB116" s="102"/>
      <c r="FWC116" s="102"/>
      <c r="FWD116" s="103"/>
      <c r="FWI116" s="102"/>
      <c r="FWJ116" s="102"/>
      <c r="FWK116" s="103"/>
      <c r="FWP116" s="102"/>
      <c r="FWQ116" s="102"/>
      <c r="FWR116" s="103"/>
      <c r="FWW116" s="102"/>
      <c r="FWX116" s="102"/>
      <c r="FWY116" s="103"/>
      <c r="FXD116" s="102"/>
      <c r="FXE116" s="102"/>
      <c r="FXF116" s="103"/>
      <c r="FXK116" s="102"/>
      <c r="FXL116" s="102"/>
      <c r="FXM116" s="103"/>
      <c r="FXR116" s="102"/>
      <c r="FXS116" s="102"/>
      <c r="FXT116" s="103"/>
      <c r="FXY116" s="102"/>
      <c r="FXZ116" s="102"/>
      <c r="FYA116" s="103"/>
      <c r="FYF116" s="102"/>
      <c r="FYG116" s="102"/>
      <c r="FYH116" s="103"/>
      <c r="FYM116" s="102"/>
      <c r="FYN116" s="102"/>
      <c r="FYO116" s="103"/>
      <c r="FYT116" s="102"/>
      <c r="FYU116" s="102"/>
      <c r="FYV116" s="103"/>
      <c r="FZA116" s="102"/>
      <c r="FZB116" s="102"/>
      <c r="FZC116" s="103"/>
      <c r="FZH116" s="102"/>
      <c r="FZI116" s="102"/>
      <c r="FZJ116" s="103"/>
      <c r="FZO116" s="102"/>
      <c r="FZP116" s="102"/>
      <c r="FZQ116" s="103"/>
      <c r="FZV116" s="102"/>
      <c r="FZW116" s="102"/>
      <c r="FZX116" s="103"/>
      <c r="GAC116" s="102"/>
      <c r="GAD116" s="102"/>
      <c r="GAE116" s="103"/>
      <c r="GAJ116" s="102"/>
      <c r="GAK116" s="102"/>
      <c r="GAL116" s="103"/>
      <c r="GAQ116" s="102"/>
      <c r="GAR116" s="102"/>
      <c r="GAS116" s="103"/>
      <c r="GAX116" s="102"/>
      <c r="GAY116" s="102"/>
      <c r="GAZ116" s="103"/>
      <c r="GBE116" s="102"/>
      <c r="GBF116" s="102"/>
      <c r="GBG116" s="103"/>
      <c r="GBL116" s="102"/>
      <c r="GBM116" s="102"/>
      <c r="GBN116" s="103"/>
      <c r="GBS116" s="102"/>
      <c r="GBT116" s="102"/>
      <c r="GBU116" s="103"/>
      <c r="GBZ116" s="102"/>
      <c r="GCA116" s="102"/>
      <c r="GCB116" s="103"/>
      <c r="GCG116" s="102"/>
      <c r="GCH116" s="102"/>
      <c r="GCI116" s="103"/>
      <c r="GCN116" s="102"/>
      <c r="GCO116" s="102"/>
      <c r="GCP116" s="103"/>
      <c r="GCU116" s="102"/>
      <c r="GCV116" s="102"/>
      <c r="GCW116" s="103"/>
      <c r="GDB116" s="102"/>
      <c r="GDC116" s="102"/>
      <c r="GDD116" s="103"/>
      <c r="GDI116" s="102"/>
      <c r="GDJ116" s="102"/>
      <c r="GDK116" s="103"/>
      <c r="GDP116" s="102"/>
      <c r="GDQ116" s="102"/>
      <c r="GDR116" s="103"/>
      <c r="GDW116" s="102"/>
      <c r="GDX116" s="102"/>
      <c r="GDY116" s="103"/>
      <c r="GED116" s="102"/>
      <c r="GEE116" s="102"/>
      <c r="GEF116" s="103"/>
      <c r="GEK116" s="102"/>
      <c r="GEL116" s="102"/>
      <c r="GEM116" s="103"/>
      <c r="GER116" s="102"/>
      <c r="GES116" s="102"/>
      <c r="GET116" s="103"/>
      <c r="GEY116" s="102"/>
      <c r="GEZ116" s="102"/>
      <c r="GFA116" s="103"/>
      <c r="GFF116" s="102"/>
      <c r="GFG116" s="102"/>
      <c r="GFH116" s="103"/>
      <c r="GFM116" s="102"/>
      <c r="GFN116" s="102"/>
      <c r="GFO116" s="103"/>
      <c r="GFT116" s="102"/>
      <c r="GFU116" s="102"/>
      <c r="GFV116" s="103"/>
      <c r="GGA116" s="102"/>
      <c r="GGB116" s="102"/>
      <c r="GGC116" s="103"/>
      <c r="GGH116" s="102"/>
      <c r="GGI116" s="102"/>
      <c r="GGJ116" s="103"/>
      <c r="GGO116" s="102"/>
      <c r="GGP116" s="102"/>
      <c r="GGQ116" s="103"/>
      <c r="GGV116" s="102"/>
      <c r="GGW116" s="102"/>
      <c r="GGX116" s="103"/>
      <c r="GHC116" s="102"/>
      <c r="GHD116" s="102"/>
      <c r="GHE116" s="103"/>
      <c r="GHJ116" s="102"/>
      <c r="GHK116" s="102"/>
      <c r="GHL116" s="103"/>
      <c r="GHQ116" s="102"/>
      <c r="GHR116" s="102"/>
      <c r="GHS116" s="103"/>
      <c r="GHX116" s="102"/>
      <c r="GHY116" s="102"/>
      <c r="GHZ116" s="103"/>
      <c r="GIE116" s="102"/>
      <c r="GIF116" s="102"/>
      <c r="GIG116" s="103"/>
      <c r="GIL116" s="102"/>
      <c r="GIM116" s="102"/>
      <c r="GIN116" s="103"/>
      <c r="GIS116" s="102"/>
      <c r="GIT116" s="102"/>
      <c r="GIU116" s="103"/>
      <c r="GIZ116" s="102"/>
      <c r="GJA116" s="102"/>
      <c r="GJB116" s="103"/>
      <c r="GJG116" s="102"/>
      <c r="GJH116" s="102"/>
      <c r="GJI116" s="103"/>
      <c r="GJN116" s="102"/>
      <c r="GJO116" s="102"/>
      <c r="GJP116" s="103"/>
      <c r="GJU116" s="102"/>
      <c r="GJV116" s="102"/>
      <c r="GJW116" s="103"/>
      <c r="GKB116" s="102"/>
      <c r="GKC116" s="102"/>
      <c r="GKD116" s="103"/>
      <c r="GKI116" s="102"/>
      <c r="GKJ116" s="102"/>
      <c r="GKK116" s="103"/>
      <c r="GKP116" s="102"/>
      <c r="GKQ116" s="102"/>
      <c r="GKR116" s="103"/>
      <c r="GKW116" s="102"/>
      <c r="GKX116" s="102"/>
      <c r="GKY116" s="103"/>
      <c r="GLD116" s="102"/>
      <c r="GLE116" s="102"/>
      <c r="GLF116" s="103"/>
      <c r="GLK116" s="102"/>
      <c r="GLL116" s="102"/>
      <c r="GLM116" s="103"/>
      <c r="GLR116" s="102"/>
      <c r="GLS116" s="102"/>
      <c r="GLT116" s="103"/>
      <c r="GLY116" s="102"/>
      <c r="GLZ116" s="102"/>
      <c r="GMA116" s="103"/>
      <c r="GMF116" s="102"/>
      <c r="GMG116" s="102"/>
      <c r="GMH116" s="103"/>
      <c r="GMM116" s="102"/>
      <c r="GMN116" s="102"/>
      <c r="GMO116" s="103"/>
      <c r="GMT116" s="102"/>
      <c r="GMU116" s="102"/>
      <c r="GMV116" s="103"/>
      <c r="GNA116" s="102"/>
      <c r="GNB116" s="102"/>
      <c r="GNC116" s="103"/>
      <c r="GNH116" s="102"/>
      <c r="GNI116" s="102"/>
      <c r="GNJ116" s="103"/>
      <c r="GNO116" s="102"/>
      <c r="GNP116" s="102"/>
      <c r="GNQ116" s="103"/>
      <c r="GNV116" s="102"/>
      <c r="GNW116" s="102"/>
      <c r="GNX116" s="103"/>
      <c r="GOC116" s="102"/>
      <c r="GOD116" s="102"/>
      <c r="GOE116" s="103"/>
      <c r="GOJ116" s="102"/>
      <c r="GOK116" s="102"/>
      <c r="GOL116" s="103"/>
      <c r="GOQ116" s="102"/>
      <c r="GOR116" s="102"/>
      <c r="GOS116" s="103"/>
      <c r="GOX116" s="102"/>
      <c r="GOY116" s="102"/>
      <c r="GOZ116" s="103"/>
      <c r="GPE116" s="102"/>
      <c r="GPF116" s="102"/>
      <c r="GPG116" s="103"/>
      <c r="GPL116" s="102"/>
      <c r="GPM116" s="102"/>
      <c r="GPN116" s="103"/>
      <c r="GPS116" s="102"/>
      <c r="GPT116" s="102"/>
      <c r="GPU116" s="103"/>
      <c r="GPZ116" s="102"/>
      <c r="GQA116" s="102"/>
      <c r="GQB116" s="103"/>
      <c r="GQG116" s="102"/>
      <c r="GQH116" s="102"/>
      <c r="GQI116" s="103"/>
      <c r="GQN116" s="102"/>
      <c r="GQO116" s="102"/>
      <c r="GQP116" s="103"/>
      <c r="GQU116" s="102"/>
      <c r="GQV116" s="102"/>
      <c r="GQW116" s="103"/>
      <c r="GRB116" s="102"/>
      <c r="GRC116" s="102"/>
      <c r="GRD116" s="103"/>
      <c r="GRI116" s="102"/>
      <c r="GRJ116" s="102"/>
      <c r="GRK116" s="103"/>
      <c r="GRP116" s="102"/>
      <c r="GRQ116" s="102"/>
      <c r="GRR116" s="103"/>
      <c r="GRW116" s="102"/>
      <c r="GRX116" s="102"/>
      <c r="GRY116" s="103"/>
      <c r="GSD116" s="102"/>
      <c r="GSE116" s="102"/>
      <c r="GSF116" s="103"/>
      <c r="GSK116" s="102"/>
      <c r="GSL116" s="102"/>
      <c r="GSM116" s="103"/>
      <c r="GSR116" s="102"/>
      <c r="GSS116" s="102"/>
      <c r="GST116" s="103"/>
      <c r="GSY116" s="102"/>
      <c r="GSZ116" s="102"/>
      <c r="GTA116" s="103"/>
      <c r="GTF116" s="102"/>
      <c r="GTG116" s="102"/>
      <c r="GTH116" s="103"/>
      <c r="GTM116" s="102"/>
      <c r="GTN116" s="102"/>
      <c r="GTO116" s="103"/>
      <c r="GTT116" s="102"/>
      <c r="GTU116" s="102"/>
      <c r="GTV116" s="103"/>
      <c r="GUA116" s="102"/>
      <c r="GUB116" s="102"/>
      <c r="GUC116" s="103"/>
      <c r="GUH116" s="102"/>
      <c r="GUI116" s="102"/>
      <c r="GUJ116" s="103"/>
      <c r="GUO116" s="102"/>
      <c r="GUP116" s="102"/>
      <c r="GUQ116" s="103"/>
      <c r="GUV116" s="102"/>
      <c r="GUW116" s="102"/>
      <c r="GUX116" s="103"/>
      <c r="GVC116" s="102"/>
      <c r="GVD116" s="102"/>
      <c r="GVE116" s="103"/>
      <c r="GVJ116" s="102"/>
      <c r="GVK116" s="102"/>
      <c r="GVL116" s="103"/>
      <c r="GVQ116" s="102"/>
      <c r="GVR116" s="102"/>
      <c r="GVS116" s="103"/>
      <c r="GVX116" s="102"/>
      <c r="GVY116" s="102"/>
      <c r="GVZ116" s="103"/>
      <c r="GWE116" s="102"/>
      <c r="GWF116" s="102"/>
      <c r="GWG116" s="103"/>
      <c r="GWL116" s="102"/>
      <c r="GWM116" s="102"/>
      <c r="GWN116" s="103"/>
      <c r="GWS116" s="102"/>
      <c r="GWT116" s="102"/>
      <c r="GWU116" s="103"/>
      <c r="GWZ116" s="102"/>
      <c r="GXA116" s="102"/>
      <c r="GXB116" s="103"/>
      <c r="GXG116" s="102"/>
      <c r="GXH116" s="102"/>
      <c r="GXI116" s="103"/>
      <c r="GXN116" s="102"/>
      <c r="GXO116" s="102"/>
      <c r="GXP116" s="103"/>
      <c r="GXU116" s="102"/>
      <c r="GXV116" s="102"/>
      <c r="GXW116" s="103"/>
      <c r="GYB116" s="102"/>
      <c r="GYC116" s="102"/>
      <c r="GYD116" s="103"/>
      <c r="GYI116" s="102"/>
      <c r="GYJ116" s="102"/>
      <c r="GYK116" s="103"/>
      <c r="GYP116" s="102"/>
      <c r="GYQ116" s="102"/>
      <c r="GYR116" s="103"/>
      <c r="GYW116" s="102"/>
      <c r="GYX116" s="102"/>
      <c r="GYY116" s="103"/>
      <c r="GZD116" s="102"/>
      <c r="GZE116" s="102"/>
      <c r="GZF116" s="103"/>
      <c r="GZK116" s="102"/>
      <c r="GZL116" s="102"/>
      <c r="GZM116" s="103"/>
      <c r="GZR116" s="102"/>
      <c r="GZS116" s="102"/>
      <c r="GZT116" s="103"/>
      <c r="GZY116" s="102"/>
      <c r="GZZ116" s="102"/>
      <c r="HAA116" s="103"/>
      <c r="HAF116" s="102"/>
      <c r="HAG116" s="102"/>
      <c r="HAH116" s="103"/>
      <c r="HAM116" s="102"/>
      <c r="HAN116" s="102"/>
      <c r="HAO116" s="103"/>
      <c r="HAT116" s="102"/>
      <c r="HAU116" s="102"/>
      <c r="HAV116" s="103"/>
      <c r="HBA116" s="102"/>
      <c r="HBB116" s="102"/>
      <c r="HBC116" s="103"/>
      <c r="HBH116" s="102"/>
      <c r="HBI116" s="102"/>
      <c r="HBJ116" s="103"/>
      <c r="HBO116" s="102"/>
      <c r="HBP116" s="102"/>
      <c r="HBQ116" s="103"/>
      <c r="HBV116" s="102"/>
      <c r="HBW116" s="102"/>
      <c r="HBX116" s="103"/>
      <c r="HCC116" s="102"/>
      <c r="HCD116" s="102"/>
      <c r="HCE116" s="103"/>
      <c r="HCJ116" s="102"/>
      <c r="HCK116" s="102"/>
      <c r="HCL116" s="103"/>
      <c r="HCQ116" s="102"/>
      <c r="HCR116" s="102"/>
      <c r="HCS116" s="103"/>
      <c r="HCX116" s="102"/>
      <c r="HCY116" s="102"/>
      <c r="HCZ116" s="103"/>
      <c r="HDE116" s="102"/>
      <c r="HDF116" s="102"/>
      <c r="HDG116" s="103"/>
      <c r="HDL116" s="102"/>
      <c r="HDM116" s="102"/>
      <c r="HDN116" s="103"/>
      <c r="HDS116" s="102"/>
      <c r="HDT116" s="102"/>
      <c r="HDU116" s="103"/>
      <c r="HDZ116" s="102"/>
      <c r="HEA116" s="102"/>
      <c r="HEB116" s="103"/>
      <c r="HEG116" s="102"/>
      <c r="HEH116" s="102"/>
      <c r="HEI116" s="103"/>
      <c r="HEN116" s="102"/>
      <c r="HEO116" s="102"/>
      <c r="HEP116" s="103"/>
      <c r="HEU116" s="102"/>
      <c r="HEV116" s="102"/>
      <c r="HEW116" s="103"/>
      <c r="HFB116" s="102"/>
      <c r="HFC116" s="102"/>
      <c r="HFD116" s="103"/>
      <c r="HFI116" s="102"/>
      <c r="HFJ116" s="102"/>
      <c r="HFK116" s="103"/>
      <c r="HFP116" s="102"/>
      <c r="HFQ116" s="102"/>
      <c r="HFR116" s="103"/>
      <c r="HFW116" s="102"/>
      <c r="HFX116" s="102"/>
      <c r="HFY116" s="103"/>
      <c r="HGD116" s="102"/>
      <c r="HGE116" s="102"/>
      <c r="HGF116" s="103"/>
      <c r="HGK116" s="102"/>
      <c r="HGL116" s="102"/>
      <c r="HGM116" s="103"/>
      <c r="HGR116" s="102"/>
      <c r="HGS116" s="102"/>
      <c r="HGT116" s="103"/>
      <c r="HGY116" s="102"/>
      <c r="HGZ116" s="102"/>
      <c r="HHA116" s="103"/>
      <c r="HHF116" s="102"/>
      <c r="HHG116" s="102"/>
      <c r="HHH116" s="103"/>
      <c r="HHM116" s="102"/>
      <c r="HHN116" s="102"/>
      <c r="HHO116" s="103"/>
      <c r="HHT116" s="102"/>
      <c r="HHU116" s="102"/>
      <c r="HHV116" s="103"/>
      <c r="HIA116" s="102"/>
      <c r="HIB116" s="102"/>
      <c r="HIC116" s="103"/>
      <c r="HIH116" s="102"/>
      <c r="HII116" s="102"/>
      <c r="HIJ116" s="103"/>
      <c r="HIO116" s="102"/>
      <c r="HIP116" s="102"/>
      <c r="HIQ116" s="103"/>
      <c r="HIV116" s="102"/>
      <c r="HIW116" s="102"/>
      <c r="HIX116" s="103"/>
      <c r="HJC116" s="102"/>
      <c r="HJD116" s="102"/>
      <c r="HJE116" s="103"/>
      <c r="HJJ116" s="102"/>
      <c r="HJK116" s="102"/>
      <c r="HJL116" s="103"/>
      <c r="HJQ116" s="102"/>
      <c r="HJR116" s="102"/>
      <c r="HJS116" s="103"/>
      <c r="HJX116" s="102"/>
      <c r="HJY116" s="102"/>
      <c r="HJZ116" s="103"/>
      <c r="HKE116" s="102"/>
      <c r="HKF116" s="102"/>
      <c r="HKG116" s="103"/>
      <c r="HKL116" s="102"/>
      <c r="HKM116" s="102"/>
      <c r="HKN116" s="103"/>
      <c r="HKS116" s="102"/>
      <c r="HKT116" s="102"/>
      <c r="HKU116" s="103"/>
      <c r="HKZ116" s="102"/>
      <c r="HLA116" s="102"/>
      <c r="HLB116" s="103"/>
      <c r="HLG116" s="102"/>
      <c r="HLH116" s="102"/>
      <c r="HLI116" s="103"/>
      <c r="HLN116" s="102"/>
      <c r="HLO116" s="102"/>
      <c r="HLP116" s="103"/>
      <c r="HLU116" s="102"/>
      <c r="HLV116" s="102"/>
      <c r="HLW116" s="103"/>
      <c r="HMB116" s="102"/>
      <c r="HMC116" s="102"/>
      <c r="HMD116" s="103"/>
      <c r="HMI116" s="102"/>
      <c r="HMJ116" s="102"/>
      <c r="HMK116" s="103"/>
      <c r="HMP116" s="102"/>
      <c r="HMQ116" s="102"/>
      <c r="HMR116" s="103"/>
      <c r="HMW116" s="102"/>
      <c r="HMX116" s="102"/>
      <c r="HMY116" s="103"/>
      <c r="HND116" s="102"/>
      <c r="HNE116" s="102"/>
      <c r="HNF116" s="103"/>
      <c r="HNK116" s="102"/>
      <c r="HNL116" s="102"/>
      <c r="HNM116" s="103"/>
      <c r="HNR116" s="102"/>
      <c r="HNS116" s="102"/>
      <c r="HNT116" s="103"/>
      <c r="HNY116" s="102"/>
      <c r="HNZ116" s="102"/>
      <c r="HOA116" s="103"/>
      <c r="HOF116" s="102"/>
      <c r="HOG116" s="102"/>
      <c r="HOH116" s="103"/>
      <c r="HOM116" s="102"/>
      <c r="HON116" s="102"/>
      <c r="HOO116" s="103"/>
      <c r="HOT116" s="102"/>
      <c r="HOU116" s="102"/>
      <c r="HOV116" s="103"/>
      <c r="HPA116" s="102"/>
      <c r="HPB116" s="102"/>
      <c r="HPC116" s="103"/>
      <c r="HPH116" s="102"/>
      <c r="HPI116" s="102"/>
      <c r="HPJ116" s="103"/>
      <c r="HPO116" s="102"/>
      <c r="HPP116" s="102"/>
      <c r="HPQ116" s="103"/>
      <c r="HPV116" s="102"/>
      <c r="HPW116" s="102"/>
      <c r="HPX116" s="103"/>
      <c r="HQC116" s="102"/>
      <c r="HQD116" s="102"/>
      <c r="HQE116" s="103"/>
      <c r="HQJ116" s="102"/>
      <c r="HQK116" s="102"/>
      <c r="HQL116" s="103"/>
      <c r="HQQ116" s="102"/>
      <c r="HQR116" s="102"/>
      <c r="HQS116" s="103"/>
      <c r="HQX116" s="102"/>
      <c r="HQY116" s="102"/>
      <c r="HQZ116" s="103"/>
      <c r="HRE116" s="102"/>
      <c r="HRF116" s="102"/>
      <c r="HRG116" s="103"/>
      <c r="HRL116" s="102"/>
      <c r="HRM116" s="102"/>
      <c r="HRN116" s="103"/>
      <c r="HRS116" s="102"/>
      <c r="HRT116" s="102"/>
      <c r="HRU116" s="103"/>
      <c r="HRZ116" s="102"/>
      <c r="HSA116" s="102"/>
      <c r="HSB116" s="103"/>
      <c r="HSG116" s="102"/>
      <c r="HSH116" s="102"/>
      <c r="HSI116" s="103"/>
      <c r="HSN116" s="102"/>
      <c r="HSO116" s="102"/>
      <c r="HSP116" s="103"/>
      <c r="HSU116" s="102"/>
      <c r="HSV116" s="102"/>
      <c r="HSW116" s="103"/>
      <c r="HTB116" s="102"/>
      <c r="HTC116" s="102"/>
      <c r="HTD116" s="103"/>
      <c r="HTI116" s="102"/>
      <c r="HTJ116" s="102"/>
      <c r="HTK116" s="103"/>
      <c r="HTP116" s="102"/>
      <c r="HTQ116" s="102"/>
      <c r="HTR116" s="103"/>
      <c r="HTW116" s="102"/>
      <c r="HTX116" s="102"/>
      <c r="HTY116" s="103"/>
      <c r="HUD116" s="102"/>
      <c r="HUE116" s="102"/>
      <c r="HUF116" s="103"/>
      <c r="HUK116" s="102"/>
      <c r="HUL116" s="102"/>
      <c r="HUM116" s="103"/>
      <c r="HUR116" s="102"/>
      <c r="HUS116" s="102"/>
      <c r="HUT116" s="103"/>
      <c r="HUY116" s="102"/>
      <c r="HUZ116" s="102"/>
      <c r="HVA116" s="103"/>
      <c r="HVF116" s="102"/>
      <c r="HVG116" s="102"/>
      <c r="HVH116" s="103"/>
      <c r="HVM116" s="102"/>
      <c r="HVN116" s="102"/>
      <c r="HVO116" s="103"/>
      <c r="HVT116" s="102"/>
      <c r="HVU116" s="102"/>
      <c r="HVV116" s="103"/>
      <c r="HWA116" s="102"/>
      <c r="HWB116" s="102"/>
      <c r="HWC116" s="103"/>
      <c r="HWH116" s="102"/>
      <c r="HWI116" s="102"/>
      <c r="HWJ116" s="103"/>
      <c r="HWO116" s="102"/>
      <c r="HWP116" s="102"/>
      <c r="HWQ116" s="103"/>
      <c r="HWV116" s="102"/>
      <c r="HWW116" s="102"/>
      <c r="HWX116" s="103"/>
      <c r="HXC116" s="102"/>
      <c r="HXD116" s="102"/>
      <c r="HXE116" s="103"/>
      <c r="HXJ116" s="102"/>
      <c r="HXK116" s="102"/>
      <c r="HXL116" s="103"/>
      <c r="HXQ116" s="102"/>
      <c r="HXR116" s="102"/>
      <c r="HXS116" s="103"/>
      <c r="HXX116" s="102"/>
      <c r="HXY116" s="102"/>
      <c r="HXZ116" s="103"/>
      <c r="HYE116" s="102"/>
      <c r="HYF116" s="102"/>
      <c r="HYG116" s="103"/>
      <c r="HYL116" s="102"/>
      <c r="HYM116" s="102"/>
      <c r="HYN116" s="103"/>
      <c r="HYS116" s="102"/>
      <c r="HYT116" s="102"/>
      <c r="HYU116" s="103"/>
      <c r="HYZ116" s="102"/>
      <c r="HZA116" s="102"/>
      <c r="HZB116" s="103"/>
      <c r="HZG116" s="102"/>
      <c r="HZH116" s="102"/>
      <c r="HZI116" s="103"/>
      <c r="HZN116" s="102"/>
      <c r="HZO116" s="102"/>
      <c r="HZP116" s="103"/>
      <c r="HZU116" s="102"/>
      <c r="HZV116" s="102"/>
      <c r="HZW116" s="103"/>
      <c r="IAB116" s="102"/>
      <c r="IAC116" s="102"/>
      <c r="IAD116" s="103"/>
      <c r="IAI116" s="102"/>
      <c r="IAJ116" s="102"/>
      <c r="IAK116" s="103"/>
      <c r="IAP116" s="102"/>
      <c r="IAQ116" s="102"/>
      <c r="IAR116" s="103"/>
      <c r="IAW116" s="102"/>
      <c r="IAX116" s="102"/>
      <c r="IAY116" s="103"/>
      <c r="IBD116" s="102"/>
      <c r="IBE116" s="102"/>
      <c r="IBF116" s="103"/>
      <c r="IBK116" s="102"/>
      <c r="IBL116" s="102"/>
      <c r="IBM116" s="103"/>
      <c r="IBR116" s="102"/>
      <c r="IBS116" s="102"/>
      <c r="IBT116" s="103"/>
      <c r="IBY116" s="102"/>
      <c r="IBZ116" s="102"/>
      <c r="ICA116" s="103"/>
      <c r="ICF116" s="102"/>
      <c r="ICG116" s="102"/>
      <c r="ICH116" s="103"/>
      <c r="ICM116" s="102"/>
      <c r="ICN116" s="102"/>
      <c r="ICO116" s="103"/>
      <c r="ICT116" s="102"/>
      <c r="ICU116" s="102"/>
      <c r="ICV116" s="103"/>
      <c r="IDA116" s="102"/>
      <c r="IDB116" s="102"/>
      <c r="IDC116" s="103"/>
      <c r="IDH116" s="102"/>
      <c r="IDI116" s="102"/>
      <c r="IDJ116" s="103"/>
      <c r="IDO116" s="102"/>
      <c r="IDP116" s="102"/>
      <c r="IDQ116" s="103"/>
      <c r="IDV116" s="102"/>
      <c r="IDW116" s="102"/>
      <c r="IDX116" s="103"/>
      <c r="IEC116" s="102"/>
      <c r="IED116" s="102"/>
      <c r="IEE116" s="103"/>
      <c r="IEJ116" s="102"/>
      <c r="IEK116" s="102"/>
      <c r="IEL116" s="103"/>
      <c r="IEQ116" s="102"/>
      <c r="IER116" s="102"/>
      <c r="IES116" s="103"/>
      <c r="IEX116" s="102"/>
      <c r="IEY116" s="102"/>
      <c r="IEZ116" s="103"/>
      <c r="IFE116" s="102"/>
      <c r="IFF116" s="102"/>
      <c r="IFG116" s="103"/>
      <c r="IFL116" s="102"/>
      <c r="IFM116" s="102"/>
      <c r="IFN116" s="103"/>
      <c r="IFS116" s="102"/>
      <c r="IFT116" s="102"/>
      <c r="IFU116" s="103"/>
      <c r="IFZ116" s="102"/>
      <c r="IGA116" s="102"/>
      <c r="IGB116" s="103"/>
      <c r="IGG116" s="102"/>
      <c r="IGH116" s="102"/>
      <c r="IGI116" s="103"/>
      <c r="IGN116" s="102"/>
      <c r="IGO116" s="102"/>
      <c r="IGP116" s="103"/>
      <c r="IGU116" s="102"/>
      <c r="IGV116" s="102"/>
      <c r="IGW116" s="103"/>
      <c r="IHB116" s="102"/>
      <c r="IHC116" s="102"/>
      <c r="IHD116" s="103"/>
      <c r="IHI116" s="102"/>
      <c r="IHJ116" s="102"/>
      <c r="IHK116" s="103"/>
      <c r="IHP116" s="102"/>
      <c r="IHQ116" s="102"/>
      <c r="IHR116" s="103"/>
      <c r="IHW116" s="102"/>
      <c r="IHX116" s="102"/>
      <c r="IHY116" s="103"/>
      <c r="IID116" s="102"/>
      <c r="IIE116" s="102"/>
      <c r="IIF116" s="103"/>
      <c r="IIK116" s="102"/>
      <c r="IIL116" s="102"/>
      <c r="IIM116" s="103"/>
      <c r="IIR116" s="102"/>
      <c r="IIS116" s="102"/>
      <c r="IIT116" s="103"/>
      <c r="IIY116" s="102"/>
      <c r="IIZ116" s="102"/>
      <c r="IJA116" s="103"/>
      <c r="IJF116" s="102"/>
      <c r="IJG116" s="102"/>
      <c r="IJH116" s="103"/>
      <c r="IJM116" s="102"/>
      <c r="IJN116" s="102"/>
      <c r="IJO116" s="103"/>
      <c r="IJT116" s="102"/>
      <c r="IJU116" s="102"/>
      <c r="IJV116" s="103"/>
      <c r="IKA116" s="102"/>
      <c r="IKB116" s="102"/>
      <c r="IKC116" s="103"/>
      <c r="IKH116" s="102"/>
      <c r="IKI116" s="102"/>
      <c r="IKJ116" s="103"/>
      <c r="IKO116" s="102"/>
      <c r="IKP116" s="102"/>
      <c r="IKQ116" s="103"/>
      <c r="IKV116" s="102"/>
      <c r="IKW116" s="102"/>
      <c r="IKX116" s="103"/>
      <c r="ILC116" s="102"/>
      <c r="ILD116" s="102"/>
      <c r="ILE116" s="103"/>
      <c r="ILJ116" s="102"/>
      <c r="ILK116" s="102"/>
      <c r="ILL116" s="103"/>
      <c r="ILQ116" s="102"/>
      <c r="ILR116" s="102"/>
      <c r="ILS116" s="103"/>
      <c r="ILX116" s="102"/>
      <c r="ILY116" s="102"/>
      <c r="ILZ116" s="103"/>
      <c r="IME116" s="102"/>
      <c r="IMF116" s="102"/>
      <c r="IMG116" s="103"/>
      <c r="IML116" s="102"/>
      <c r="IMM116" s="102"/>
      <c r="IMN116" s="103"/>
      <c r="IMS116" s="102"/>
      <c r="IMT116" s="102"/>
      <c r="IMU116" s="103"/>
      <c r="IMZ116" s="102"/>
      <c r="INA116" s="102"/>
      <c r="INB116" s="103"/>
      <c r="ING116" s="102"/>
      <c r="INH116" s="102"/>
      <c r="INI116" s="103"/>
      <c r="INN116" s="102"/>
      <c r="INO116" s="102"/>
      <c r="INP116" s="103"/>
      <c r="INU116" s="102"/>
      <c r="INV116" s="102"/>
      <c r="INW116" s="103"/>
      <c r="IOB116" s="102"/>
      <c r="IOC116" s="102"/>
      <c r="IOD116" s="103"/>
      <c r="IOI116" s="102"/>
      <c r="IOJ116" s="102"/>
      <c r="IOK116" s="103"/>
      <c r="IOP116" s="102"/>
      <c r="IOQ116" s="102"/>
      <c r="IOR116" s="103"/>
      <c r="IOW116" s="102"/>
      <c r="IOX116" s="102"/>
      <c r="IOY116" s="103"/>
      <c r="IPD116" s="102"/>
      <c r="IPE116" s="102"/>
      <c r="IPF116" s="103"/>
      <c r="IPK116" s="102"/>
      <c r="IPL116" s="102"/>
      <c r="IPM116" s="103"/>
      <c r="IPR116" s="102"/>
      <c r="IPS116" s="102"/>
      <c r="IPT116" s="103"/>
      <c r="IPY116" s="102"/>
      <c r="IPZ116" s="102"/>
      <c r="IQA116" s="103"/>
      <c r="IQF116" s="102"/>
      <c r="IQG116" s="102"/>
      <c r="IQH116" s="103"/>
      <c r="IQM116" s="102"/>
      <c r="IQN116" s="102"/>
      <c r="IQO116" s="103"/>
      <c r="IQT116" s="102"/>
      <c r="IQU116" s="102"/>
      <c r="IQV116" s="103"/>
      <c r="IRA116" s="102"/>
      <c r="IRB116" s="102"/>
      <c r="IRC116" s="103"/>
      <c r="IRH116" s="102"/>
      <c r="IRI116" s="102"/>
      <c r="IRJ116" s="103"/>
      <c r="IRO116" s="102"/>
      <c r="IRP116" s="102"/>
      <c r="IRQ116" s="103"/>
      <c r="IRV116" s="102"/>
      <c r="IRW116" s="102"/>
      <c r="IRX116" s="103"/>
      <c r="ISC116" s="102"/>
      <c r="ISD116" s="102"/>
      <c r="ISE116" s="103"/>
      <c r="ISJ116" s="102"/>
      <c r="ISK116" s="102"/>
      <c r="ISL116" s="103"/>
      <c r="ISQ116" s="102"/>
      <c r="ISR116" s="102"/>
      <c r="ISS116" s="103"/>
      <c r="ISX116" s="102"/>
      <c r="ISY116" s="102"/>
      <c r="ISZ116" s="103"/>
      <c r="ITE116" s="102"/>
      <c r="ITF116" s="102"/>
      <c r="ITG116" s="103"/>
      <c r="ITL116" s="102"/>
      <c r="ITM116" s="102"/>
      <c r="ITN116" s="103"/>
      <c r="ITS116" s="102"/>
      <c r="ITT116" s="102"/>
      <c r="ITU116" s="103"/>
      <c r="ITZ116" s="102"/>
      <c r="IUA116" s="102"/>
      <c r="IUB116" s="103"/>
      <c r="IUG116" s="102"/>
      <c r="IUH116" s="102"/>
      <c r="IUI116" s="103"/>
      <c r="IUN116" s="102"/>
      <c r="IUO116" s="102"/>
      <c r="IUP116" s="103"/>
      <c r="IUU116" s="102"/>
      <c r="IUV116" s="102"/>
      <c r="IUW116" s="103"/>
      <c r="IVB116" s="102"/>
      <c r="IVC116" s="102"/>
      <c r="IVD116" s="103"/>
      <c r="IVI116" s="102"/>
      <c r="IVJ116" s="102"/>
      <c r="IVK116" s="103"/>
      <c r="IVP116" s="102"/>
      <c r="IVQ116" s="102"/>
      <c r="IVR116" s="103"/>
      <c r="IVW116" s="102"/>
      <c r="IVX116" s="102"/>
      <c r="IVY116" s="103"/>
      <c r="IWD116" s="102"/>
      <c r="IWE116" s="102"/>
      <c r="IWF116" s="103"/>
      <c r="IWK116" s="102"/>
      <c r="IWL116" s="102"/>
      <c r="IWM116" s="103"/>
      <c r="IWR116" s="102"/>
      <c r="IWS116" s="102"/>
      <c r="IWT116" s="103"/>
      <c r="IWY116" s="102"/>
      <c r="IWZ116" s="102"/>
      <c r="IXA116" s="103"/>
      <c r="IXF116" s="102"/>
      <c r="IXG116" s="102"/>
      <c r="IXH116" s="103"/>
      <c r="IXM116" s="102"/>
      <c r="IXN116" s="102"/>
      <c r="IXO116" s="103"/>
      <c r="IXT116" s="102"/>
      <c r="IXU116" s="102"/>
      <c r="IXV116" s="103"/>
      <c r="IYA116" s="102"/>
      <c r="IYB116" s="102"/>
      <c r="IYC116" s="103"/>
      <c r="IYH116" s="102"/>
      <c r="IYI116" s="102"/>
      <c r="IYJ116" s="103"/>
      <c r="IYO116" s="102"/>
      <c r="IYP116" s="102"/>
      <c r="IYQ116" s="103"/>
      <c r="IYV116" s="102"/>
      <c r="IYW116" s="102"/>
      <c r="IYX116" s="103"/>
      <c r="IZC116" s="102"/>
      <c r="IZD116" s="102"/>
      <c r="IZE116" s="103"/>
      <c r="IZJ116" s="102"/>
      <c r="IZK116" s="102"/>
      <c r="IZL116" s="103"/>
      <c r="IZQ116" s="102"/>
      <c r="IZR116" s="102"/>
      <c r="IZS116" s="103"/>
      <c r="IZX116" s="102"/>
      <c r="IZY116" s="102"/>
      <c r="IZZ116" s="103"/>
      <c r="JAE116" s="102"/>
      <c r="JAF116" s="102"/>
      <c r="JAG116" s="103"/>
      <c r="JAL116" s="102"/>
      <c r="JAM116" s="102"/>
      <c r="JAN116" s="103"/>
      <c r="JAS116" s="102"/>
      <c r="JAT116" s="102"/>
      <c r="JAU116" s="103"/>
      <c r="JAZ116" s="102"/>
      <c r="JBA116" s="102"/>
      <c r="JBB116" s="103"/>
      <c r="JBG116" s="102"/>
      <c r="JBH116" s="102"/>
      <c r="JBI116" s="103"/>
      <c r="JBN116" s="102"/>
      <c r="JBO116" s="102"/>
      <c r="JBP116" s="103"/>
      <c r="JBU116" s="102"/>
      <c r="JBV116" s="102"/>
      <c r="JBW116" s="103"/>
      <c r="JCB116" s="102"/>
      <c r="JCC116" s="102"/>
      <c r="JCD116" s="103"/>
      <c r="JCI116" s="102"/>
      <c r="JCJ116" s="102"/>
      <c r="JCK116" s="103"/>
      <c r="JCP116" s="102"/>
      <c r="JCQ116" s="102"/>
      <c r="JCR116" s="103"/>
      <c r="JCW116" s="102"/>
      <c r="JCX116" s="102"/>
      <c r="JCY116" s="103"/>
      <c r="JDD116" s="102"/>
      <c r="JDE116" s="102"/>
      <c r="JDF116" s="103"/>
      <c r="JDK116" s="102"/>
      <c r="JDL116" s="102"/>
      <c r="JDM116" s="103"/>
      <c r="JDR116" s="102"/>
      <c r="JDS116" s="102"/>
      <c r="JDT116" s="103"/>
      <c r="JDY116" s="102"/>
      <c r="JDZ116" s="102"/>
      <c r="JEA116" s="103"/>
      <c r="JEF116" s="102"/>
      <c r="JEG116" s="102"/>
      <c r="JEH116" s="103"/>
      <c r="JEM116" s="102"/>
      <c r="JEN116" s="102"/>
      <c r="JEO116" s="103"/>
      <c r="JET116" s="102"/>
      <c r="JEU116" s="102"/>
      <c r="JEV116" s="103"/>
      <c r="JFA116" s="102"/>
      <c r="JFB116" s="102"/>
      <c r="JFC116" s="103"/>
      <c r="JFH116" s="102"/>
      <c r="JFI116" s="102"/>
      <c r="JFJ116" s="103"/>
      <c r="JFO116" s="102"/>
      <c r="JFP116" s="102"/>
      <c r="JFQ116" s="103"/>
      <c r="JFV116" s="102"/>
      <c r="JFW116" s="102"/>
      <c r="JFX116" s="103"/>
      <c r="JGC116" s="102"/>
      <c r="JGD116" s="102"/>
      <c r="JGE116" s="103"/>
      <c r="JGJ116" s="102"/>
      <c r="JGK116" s="102"/>
      <c r="JGL116" s="103"/>
      <c r="JGQ116" s="102"/>
      <c r="JGR116" s="102"/>
      <c r="JGS116" s="103"/>
      <c r="JGX116" s="102"/>
      <c r="JGY116" s="102"/>
      <c r="JGZ116" s="103"/>
      <c r="JHE116" s="102"/>
      <c r="JHF116" s="102"/>
      <c r="JHG116" s="103"/>
      <c r="JHL116" s="102"/>
      <c r="JHM116" s="102"/>
      <c r="JHN116" s="103"/>
      <c r="JHS116" s="102"/>
      <c r="JHT116" s="102"/>
      <c r="JHU116" s="103"/>
      <c r="JHZ116" s="102"/>
      <c r="JIA116" s="102"/>
      <c r="JIB116" s="103"/>
      <c r="JIG116" s="102"/>
      <c r="JIH116" s="102"/>
      <c r="JII116" s="103"/>
      <c r="JIN116" s="102"/>
      <c r="JIO116" s="102"/>
      <c r="JIP116" s="103"/>
      <c r="JIU116" s="102"/>
      <c r="JIV116" s="102"/>
      <c r="JIW116" s="103"/>
      <c r="JJB116" s="102"/>
      <c r="JJC116" s="102"/>
      <c r="JJD116" s="103"/>
      <c r="JJI116" s="102"/>
      <c r="JJJ116" s="102"/>
      <c r="JJK116" s="103"/>
      <c r="JJP116" s="102"/>
      <c r="JJQ116" s="102"/>
      <c r="JJR116" s="103"/>
      <c r="JJW116" s="102"/>
      <c r="JJX116" s="102"/>
      <c r="JJY116" s="103"/>
      <c r="JKD116" s="102"/>
      <c r="JKE116" s="102"/>
      <c r="JKF116" s="103"/>
      <c r="JKK116" s="102"/>
      <c r="JKL116" s="102"/>
      <c r="JKM116" s="103"/>
      <c r="JKR116" s="102"/>
      <c r="JKS116" s="102"/>
      <c r="JKT116" s="103"/>
      <c r="JKY116" s="102"/>
      <c r="JKZ116" s="102"/>
      <c r="JLA116" s="103"/>
      <c r="JLF116" s="102"/>
      <c r="JLG116" s="102"/>
      <c r="JLH116" s="103"/>
      <c r="JLM116" s="102"/>
      <c r="JLN116" s="102"/>
      <c r="JLO116" s="103"/>
      <c r="JLT116" s="102"/>
      <c r="JLU116" s="102"/>
      <c r="JLV116" s="103"/>
      <c r="JMA116" s="102"/>
      <c r="JMB116" s="102"/>
      <c r="JMC116" s="103"/>
      <c r="JMH116" s="102"/>
      <c r="JMI116" s="102"/>
      <c r="JMJ116" s="103"/>
      <c r="JMO116" s="102"/>
      <c r="JMP116" s="102"/>
      <c r="JMQ116" s="103"/>
      <c r="JMV116" s="102"/>
      <c r="JMW116" s="102"/>
      <c r="JMX116" s="103"/>
      <c r="JNC116" s="102"/>
      <c r="JND116" s="102"/>
      <c r="JNE116" s="103"/>
      <c r="JNJ116" s="102"/>
      <c r="JNK116" s="102"/>
      <c r="JNL116" s="103"/>
      <c r="JNQ116" s="102"/>
      <c r="JNR116" s="102"/>
      <c r="JNS116" s="103"/>
      <c r="JNX116" s="102"/>
      <c r="JNY116" s="102"/>
      <c r="JNZ116" s="103"/>
      <c r="JOE116" s="102"/>
      <c r="JOF116" s="102"/>
      <c r="JOG116" s="103"/>
      <c r="JOL116" s="102"/>
      <c r="JOM116" s="102"/>
      <c r="JON116" s="103"/>
      <c r="JOS116" s="102"/>
      <c r="JOT116" s="102"/>
      <c r="JOU116" s="103"/>
      <c r="JOZ116" s="102"/>
      <c r="JPA116" s="102"/>
      <c r="JPB116" s="103"/>
      <c r="JPG116" s="102"/>
      <c r="JPH116" s="102"/>
      <c r="JPI116" s="103"/>
      <c r="JPN116" s="102"/>
      <c r="JPO116" s="102"/>
      <c r="JPP116" s="103"/>
      <c r="JPU116" s="102"/>
      <c r="JPV116" s="102"/>
      <c r="JPW116" s="103"/>
      <c r="JQB116" s="102"/>
      <c r="JQC116" s="102"/>
      <c r="JQD116" s="103"/>
      <c r="JQI116" s="102"/>
      <c r="JQJ116" s="102"/>
      <c r="JQK116" s="103"/>
      <c r="JQP116" s="102"/>
      <c r="JQQ116" s="102"/>
      <c r="JQR116" s="103"/>
      <c r="JQW116" s="102"/>
      <c r="JQX116" s="102"/>
      <c r="JQY116" s="103"/>
      <c r="JRD116" s="102"/>
      <c r="JRE116" s="102"/>
      <c r="JRF116" s="103"/>
      <c r="JRK116" s="102"/>
      <c r="JRL116" s="102"/>
      <c r="JRM116" s="103"/>
      <c r="JRR116" s="102"/>
      <c r="JRS116" s="102"/>
      <c r="JRT116" s="103"/>
      <c r="JRY116" s="102"/>
      <c r="JRZ116" s="102"/>
      <c r="JSA116" s="103"/>
      <c r="JSF116" s="102"/>
      <c r="JSG116" s="102"/>
      <c r="JSH116" s="103"/>
      <c r="JSM116" s="102"/>
      <c r="JSN116" s="102"/>
      <c r="JSO116" s="103"/>
      <c r="JST116" s="102"/>
      <c r="JSU116" s="102"/>
      <c r="JSV116" s="103"/>
      <c r="JTA116" s="102"/>
      <c r="JTB116" s="102"/>
      <c r="JTC116" s="103"/>
      <c r="JTH116" s="102"/>
      <c r="JTI116" s="102"/>
      <c r="JTJ116" s="103"/>
      <c r="JTO116" s="102"/>
      <c r="JTP116" s="102"/>
      <c r="JTQ116" s="103"/>
      <c r="JTV116" s="102"/>
      <c r="JTW116" s="102"/>
      <c r="JTX116" s="103"/>
      <c r="JUC116" s="102"/>
      <c r="JUD116" s="102"/>
      <c r="JUE116" s="103"/>
      <c r="JUJ116" s="102"/>
      <c r="JUK116" s="102"/>
      <c r="JUL116" s="103"/>
      <c r="JUQ116" s="102"/>
      <c r="JUR116" s="102"/>
      <c r="JUS116" s="103"/>
      <c r="JUX116" s="102"/>
      <c r="JUY116" s="102"/>
      <c r="JUZ116" s="103"/>
      <c r="JVE116" s="102"/>
      <c r="JVF116" s="102"/>
      <c r="JVG116" s="103"/>
      <c r="JVL116" s="102"/>
      <c r="JVM116" s="102"/>
      <c r="JVN116" s="103"/>
      <c r="JVS116" s="102"/>
      <c r="JVT116" s="102"/>
      <c r="JVU116" s="103"/>
      <c r="JVZ116" s="102"/>
      <c r="JWA116" s="102"/>
      <c r="JWB116" s="103"/>
      <c r="JWG116" s="102"/>
      <c r="JWH116" s="102"/>
      <c r="JWI116" s="103"/>
      <c r="JWN116" s="102"/>
      <c r="JWO116" s="102"/>
      <c r="JWP116" s="103"/>
      <c r="JWU116" s="102"/>
      <c r="JWV116" s="102"/>
      <c r="JWW116" s="103"/>
      <c r="JXB116" s="102"/>
      <c r="JXC116" s="102"/>
      <c r="JXD116" s="103"/>
      <c r="JXI116" s="102"/>
      <c r="JXJ116" s="102"/>
      <c r="JXK116" s="103"/>
      <c r="JXP116" s="102"/>
      <c r="JXQ116" s="102"/>
      <c r="JXR116" s="103"/>
      <c r="JXW116" s="102"/>
      <c r="JXX116" s="102"/>
      <c r="JXY116" s="103"/>
      <c r="JYD116" s="102"/>
      <c r="JYE116" s="102"/>
      <c r="JYF116" s="103"/>
      <c r="JYK116" s="102"/>
      <c r="JYL116" s="102"/>
      <c r="JYM116" s="103"/>
      <c r="JYR116" s="102"/>
      <c r="JYS116" s="102"/>
      <c r="JYT116" s="103"/>
      <c r="JYY116" s="102"/>
      <c r="JYZ116" s="102"/>
      <c r="JZA116" s="103"/>
      <c r="JZF116" s="102"/>
      <c r="JZG116" s="102"/>
      <c r="JZH116" s="103"/>
      <c r="JZM116" s="102"/>
      <c r="JZN116" s="102"/>
      <c r="JZO116" s="103"/>
      <c r="JZT116" s="102"/>
      <c r="JZU116" s="102"/>
      <c r="JZV116" s="103"/>
      <c r="KAA116" s="102"/>
      <c r="KAB116" s="102"/>
      <c r="KAC116" s="103"/>
      <c r="KAH116" s="102"/>
      <c r="KAI116" s="102"/>
      <c r="KAJ116" s="103"/>
      <c r="KAO116" s="102"/>
      <c r="KAP116" s="102"/>
      <c r="KAQ116" s="103"/>
      <c r="KAV116" s="102"/>
      <c r="KAW116" s="102"/>
      <c r="KAX116" s="103"/>
      <c r="KBC116" s="102"/>
      <c r="KBD116" s="102"/>
      <c r="KBE116" s="103"/>
      <c r="KBJ116" s="102"/>
      <c r="KBK116" s="102"/>
      <c r="KBL116" s="103"/>
      <c r="KBQ116" s="102"/>
      <c r="KBR116" s="102"/>
      <c r="KBS116" s="103"/>
      <c r="KBX116" s="102"/>
      <c r="KBY116" s="102"/>
      <c r="KBZ116" s="103"/>
      <c r="KCE116" s="102"/>
      <c r="KCF116" s="102"/>
      <c r="KCG116" s="103"/>
      <c r="KCL116" s="102"/>
      <c r="KCM116" s="102"/>
      <c r="KCN116" s="103"/>
      <c r="KCS116" s="102"/>
      <c r="KCT116" s="102"/>
      <c r="KCU116" s="103"/>
      <c r="KCZ116" s="102"/>
      <c r="KDA116" s="102"/>
      <c r="KDB116" s="103"/>
      <c r="KDG116" s="102"/>
      <c r="KDH116" s="102"/>
      <c r="KDI116" s="103"/>
      <c r="KDN116" s="102"/>
      <c r="KDO116" s="102"/>
      <c r="KDP116" s="103"/>
      <c r="KDU116" s="102"/>
      <c r="KDV116" s="102"/>
      <c r="KDW116" s="103"/>
      <c r="KEB116" s="102"/>
      <c r="KEC116" s="102"/>
      <c r="KED116" s="103"/>
      <c r="KEI116" s="102"/>
      <c r="KEJ116" s="102"/>
      <c r="KEK116" s="103"/>
      <c r="KEP116" s="102"/>
      <c r="KEQ116" s="102"/>
      <c r="KER116" s="103"/>
      <c r="KEW116" s="102"/>
      <c r="KEX116" s="102"/>
      <c r="KEY116" s="103"/>
      <c r="KFD116" s="102"/>
      <c r="KFE116" s="102"/>
      <c r="KFF116" s="103"/>
      <c r="KFK116" s="102"/>
      <c r="KFL116" s="102"/>
      <c r="KFM116" s="103"/>
      <c r="KFR116" s="102"/>
      <c r="KFS116" s="102"/>
      <c r="KFT116" s="103"/>
      <c r="KFY116" s="102"/>
      <c r="KFZ116" s="102"/>
      <c r="KGA116" s="103"/>
      <c r="KGF116" s="102"/>
      <c r="KGG116" s="102"/>
      <c r="KGH116" s="103"/>
      <c r="KGM116" s="102"/>
      <c r="KGN116" s="102"/>
      <c r="KGO116" s="103"/>
      <c r="KGT116" s="102"/>
      <c r="KGU116" s="102"/>
      <c r="KGV116" s="103"/>
      <c r="KHA116" s="102"/>
      <c r="KHB116" s="102"/>
      <c r="KHC116" s="103"/>
      <c r="KHH116" s="102"/>
      <c r="KHI116" s="102"/>
      <c r="KHJ116" s="103"/>
      <c r="KHO116" s="102"/>
      <c r="KHP116" s="102"/>
      <c r="KHQ116" s="103"/>
      <c r="KHV116" s="102"/>
      <c r="KHW116" s="102"/>
      <c r="KHX116" s="103"/>
      <c r="KIC116" s="102"/>
      <c r="KID116" s="102"/>
      <c r="KIE116" s="103"/>
      <c r="KIJ116" s="102"/>
      <c r="KIK116" s="102"/>
      <c r="KIL116" s="103"/>
      <c r="KIQ116" s="102"/>
      <c r="KIR116" s="102"/>
      <c r="KIS116" s="103"/>
      <c r="KIX116" s="102"/>
      <c r="KIY116" s="102"/>
      <c r="KIZ116" s="103"/>
      <c r="KJE116" s="102"/>
      <c r="KJF116" s="102"/>
      <c r="KJG116" s="103"/>
      <c r="KJL116" s="102"/>
      <c r="KJM116" s="102"/>
      <c r="KJN116" s="103"/>
      <c r="KJS116" s="102"/>
      <c r="KJT116" s="102"/>
      <c r="KJU116" s="103"/>
      <c r="KJZ116" s="102"/>
      <c r="KKA116" s="102"/>
      <c r="KKB116" s="103"/>
      <c r="KKG116" s="102"/>
      <c r="KKH116" s="102"/>
      <c r="KKI116" s="103"/>
      <c r="KKN116" s="102"/>
      <c r="KKO116" s="102"/>
      <c r="KKP116" s="103"/>
      <c r="KKU116" s="102"/>
      <c r="KKV116" s="102"/>
      <c r="KKW116" s="103"/>
      <c r="KLB116" s="102"/>
      <c r="KLC116" s="102"/>
      <c r="KLD116" s="103"/>
      <c r="KLI116" s="102"/>
      <c r="KLJ116" s="102"/>
      <c r="KLK116" s="103"/>
      <c r="KLP116" s="102"/>
      <c r="KLQ116" s="102"/>
      <c r="KLR116" s="103"/>
      <c r="KLW116" s="102"/>
      <c r="KLX116" s="102"/>
      <c r="KLY116" s="103"/>
      <c r="KMD116" s="102"/>
      <c r="KME116" s="102"/>
      <c r="KMF116" s="103"/>
      <c r="KMK116" s="102"/>
      <c r="KML116" s="102"/>
      <c r="KMM116" s="103"/>
      <c r="KMR116" s="102"/>
      <c r="KMS116" s="102"/>
      <c r="KMT116" s="103"/>
      <c r="KMY116" s="102"/>
      <c r="KMZ116" s="102"/>
      <c r="KNA116" s="103"/>
      <c r="KNF116" s="102"/>
      <c r="KNG116" s="102"/>
      <c r="KNH116" s="103"/>
      <c r="KNM116" s="102"/>
      <c r="KNN116" s="102"/>
      <c r="KNO116" s="103"/>
      <c r="KNT116" s="102"/>
      <c r="KNU116" s="102"/>
      <c r="KNV116" s="103"/>
      <c r="KOA116" s="102"/>
      <c r="KOB116" s="102"/>
      <c r="KOC116" s="103"/>
      <c r="KOH116" s="102"/>
      <c r="KOI116" s="102"/>
      <c r="KOJ116" s="103"/>
      <c r="KOO116" s="102"/>
      <c r="KOP116" s="102"/>
      <c r="KOQ116" s="103"/>
      <c r="KOV116" s="102"/>
      <c r="KOW116" s="102"/>
      <c r="KOX116" s="103"/>
      <c r="KPC116" s="102"/>
      <c r="KPD116" s="102"/>
      <c r="KPE116" s="103"/>
      <c r="KPJ116" s="102"/>
      <c r="KPK116" s="102"/>
      <c r="KPL116" s="103"/>
      <c r="KPQ116" s="102"/>
      <c r="KPR116" s="102"/>
      <c r="KPS116" s="103"/>
      <c r="KPX116" s="102"/>
      <c r="KPY116" s="102"/>
      <c r="KPZ116" s="103"/>
      <c r="KQE116" s="102"/>
      <c r="KQF116" s="102"/>
      <c r="KQG116" s="103"/>
      <c r="KQL116" s="102"/>
      <c r="KQM116" s="102"/>
      <c r="KQN116" s="103"/>
      <c r="KQS116" s="102"/>
      <c r="KQT116" s="102"/>
      <c r="KQU116" s="103"/>
      <c r="KQZ116" s="102"/>
      <c r="KRA116" s="102"/>
      <c r="KRB116" s="103"/>
      <c r="KRG116" s="102"/>
      <c r="KRH116" s="102"/>
      <c r="KRI116" s="103"/>
      <c r="KRN116" s="102"/>
      <c r="KRO116" s="102"/>
      <c r="KRP116" s="103"/>
      <c r="KRU116" s="102"/>
      <c r="KRV116" s="102"/>
      <c r="KRW116" s="103"/>
      <c r="KSB116" s="102"/>
      <c r="KSC116" s="102"/>
      <c r="KSD116" s="103"/>
      <c r="KSI116" s="102"/>
      <c r="KSJ116" s="102"/>
      <c r="KSK116" s="103"/>
      <c r="KSP116" s="102"/>
      <c r="KSQ116" s="102"/>
      <c r="KSR116" s="103"/>
      <c r="KSW116" s="102"/>
      <c r="KSX116" s="102"/>
      <c r="KSY116" s="103"/>
      <c r="KTD116" s="102"/>
      <c r="KTE116" s="102"/>
      <c r="KTF116" s="103"/>
      <c r="KTK116" s="102"/>
      <c r="KTL116" s="102"/>
      <c r="KTM116" s="103"/>
      <c r="KTR116" s="102"/>
      <c r="KTS116" s="102"/>
      <c r="KTT116" s="103"/>
      <c r="KTY116" s="102"/>
      <c r="KTZ116" s="102"/>
      <c r="KUA116" s="103"/>
      <c r="KUF116" s="102"/>
      <c r="KUG116" s="102"/>
      <c r="KUH116" s="103"/>
      <c r="KUM116" s="102"/>
      <c r="KUN116" s="102"/>
      <c r="KUO116" s="103"/>
      <c r="KUT116" s="102"/>
      <c r="KUU116" s="102"/>
      <c r="KUV116" s="103"/>
      <c r="KVA116" s="102"/>
      <c r="KVB116" s="102"/>
      <c r="KVC116" s="103"/>
      <c r="KVH116" s="102"/>
      <c r="KVI116" s="102"/>
      <c r="KVJ116" s="103"/>
      <c r="KVO116" s="102"/>
      <c r="KVP116" s="102"/>
      <c r="KVQ116" s="103"/>
      <c r="KVV116" s="102"/>
      <c r="KVW116" s="102"/>
      <c r="KVX116" s="103"/>
      <c r="KWC116" s="102"/>
      <c r="KWD116" s="102"/>
      <c r="KWE116" s="103"/>
      <c r="KWJ116" s="102"/>
      <c r="KWK116" s="102"/>
      <c r="KWL116" s="103"/>
      <c r="KWQ116" s="102"/>
      <c r="KWR116" s="102"/>
      <c r="KWS116" s="103"/>
      <c r="KWX116" s="102"/>
      <c r="KWY116" s="102"/>
      <c r="KWZ116" s="103"/>
      <c r="KXE116" s="102"/>
      <c r="KXF116" s="102"/>
      <c r="KXG116" s="103"/>
      <c r="KXL116" s="102"/>
      <c r="KXM116" s="102"/>
      <c r="KXN116" s="103"/>
      <c r="KXS116" s="102"/>
      <c r="KXT116" s="102"/>
      <c r="KXU116" s="103"/>
      <c r="KXZ116" s="102"/>
      <c r="KYA116" s="102"/>
      <c r="KYB116" s="103"/>
      <c r="KYG116" s="102"/>
      <c r="KYH116" s="102"/>
      <c r="KYI116" s="103"/>
      <c r="KYN116" s="102"/>
      <c r="KYO116" s="102"/>
      <c r="KYP116" s="103"/>
      <c r="KYU116" s="102"/>
      <c r="KYV116" s="102"/>
      <c r="KYW116" s="103"/>
      <c r="KZB116" s="102"/>
      <c r="KZC116" s="102"/>
      <c r="KZD116" s="103"/>
      <c r="KZI116" s="102"/>
      <c r="KZJ116" s="102"/>
      <c r="KZK116" s="103"/>
      <c r="KZP116" s="102"/>
      <c r="KZQ116" s="102"/>
      <c r="KZR116" s="103"/>
      <c r="KZW116" s="102"/>
      <c r="KZX116" s="102"/>
      <c r="KZY116" s="103"/>
      <c r="LAD116" s="102"/>
      <c r="LAE116" s="102"/>
      <c r="LAF116" s="103"/>
      <c r="LAK116" s="102"/>
      <c r="LAL116" s="102"/>
      <c r="LAM116" s="103"/>
      <c r="LAR116" s="102"/>
      <c r="LAS116" s="102"/>
      <c r="LAT116" s="103"/>
      <c r="LAY116" s="102"/>
      <c r="LAZ116" s="102"/>
      <c r="LBA116" s="103"/>
      <c r="LBF116" s="102"/>
      <c r="LBG116" s="102"/>
      <c r="LBH116" s="103"/>
      <c r="LBM116" s="102"/>
      <c r="LBN116" s="102"/>
      <c r="LBO116" s="103"/>
      <c r="LBT116" s="102"/>
      <c r="LBU116" s="102"/>
      <c r="LBV116" s="103"/>
      <c r="LCA116" s="102"/>
      <c r="LCB116" s="102"/>
      <c r="LCC116" s="103"/>
      <c r="LCH116" s="102"/>
      <c r="LCI116" s="102"/>
      <c r="LCJ116" s="103"/>
      <c r="LCO116" s="102"/>
      <c r="LCP116" s="102"/>
      <c r="LCQ116" s="103"/>
      <c r="LCV116" s="102"/>
      <c r="LCW116" s="102"/>
      <c r="LCX116" s="103"/>
      <c r="LDC116" s="102"/>
      <c r="LDD116" s="102"/>
      <c r="LDE116" s="103"/>
      <c r="LDJ116" s="102"/>
      <c r="LDK116" s="102"/>
      <c r="LDL116" s="103"/>
      <c r="LDQ116" s="102"/>
      <c r="LDR116" s="102"/>
      <c r="LDS116" s="103"/>
      <c r="LDX116" s="102"/>
      <c r="LDY116" s="102"/>
      <c r="LDZ116" s="103"/>
      <c r="LEE116" s="102"/>
      <c r="LEF116" s="102"/>
      <c r="LEG116" s="103"/>
      <c r="LEL116" s="102"/>
      <c r="LEM116" s="102"/>
      <c r="LEN116" s="103"/>
      <c r="LES116" s="102"/>
      <c r="LET116" s="102"/>
      <c r="LEU116" s="103"/>
      <c r="LEZ116" s="102"/>
      <c r="LFA116" s="102"/>
      <c r="LFB116" s="103"/>
      <c r="LFG116" s="102"/>
      <c r="LFH116" s="102"/>
      <c r="LFI116" s="103"/>
      <c r="LFN116" s="102"/>
      <c r="LFO116" s="102"/>
      <c r="LFP116" s="103"/>
      <c r="LFU116" s="102"/>
      <c r="LFV116" s="102"/>
      <c r="LFW116" s="103"/>
      <c r="LGB116" s="102"/>
      <c r="LGC116" s="102"/>
      <c r="LGD116" s="103"/>
      <c r="LGI116" s="102"/>
      <c r="LGJ116" s="102"/>
      <c r="LGK116" s="103"/>
      <c r="LGP116" s="102"/>
      <c r="LGQ116" s="102"/>
      <c r="LGR116" s="103"/>
      <c r="LGW116" s="102"/>
      <c r="LGX116" s="102"/>
      <c r="LGY116" s="103"/>
      <c r="LHD116" s="102"/>
      <c r="LHE116" s="102"/>
      <c r="LHF116" s="103"/>
      <c r="LHK116" s="102"/>
      <c r="LHL116" s="102"/>
      <c r="LHM116" s="103"/>
      <c r="LHR116" s="102"/>
      <c r="LHS116" s="102"/>
      <c r="LHT116" s="103"/>
      <c r="LHY116" s="102"/>
      <c r="LHZ116" s="102"/>
      <c r="LIA116" s="103"/>
      <c r="LIF116" s="102"/>
      <c r="LIG116" s="102"/>
      <c r="LIH116" s="103"/>
      <c r="LIM116" s="102"/>
      <c r="LIN116" s="102"/>
      <c r="LIO116" s="103"/>
      <c r="LIT116" s="102"/>
      <c r="LIU116" s="102"/>
      <c r="LIV116" s="103"/>
      <c r="LJA116" s="102"/>
      <c r="LJB116" s="102"/>
      <c r="LJC116" s="103"/>
      <c r="LJH116" s="102"/>
      <c r="LJI116" s="102"/>
      <c r="LJJ116" s="103"/>
      <c r="LJO116" s="102"/>
      <c r="LJP116" s="102"/>
      <c r="LJQ116" s="103"/>
      <c r="LJV116" s="102"/>
      <c r="LJW116" s="102"/>
      <c r="LJX116" s="103"/>
      <c r="LKC116" s="102"/>
      <c r="LKD116" s="102"/>
      <c r="LKE116" s="103"/>
      <c r="LKJ116" s="102"/>
      <c r="LKK116" s="102"/>
      <c r="LKL116" s="103"/>
      <c r="LKQ116" s="102"/>
      <c r="LKR116" s="102"/>
      <c r="LKS116" s="103"/>
      <c r="LKX116" s="102"/>
      <c r="LKY116" s="102"/>
      <c r="LKZ116" s="103"/>
      <c r="LLE116" s="102"/>
      <c r="LLF116" s="102"/>
      <c r="LLG116" s="103"/>
      <c r="LLL116" s="102"/>
      <c r="LLM116" s="102"/>
      <c r="LLN116" s="103"/>
      <c r="LLS116" s="102"/>
      <c r="LLT116" s="102"/>
      <c r="LLU116" s="103"/>
      <c r="LLZ116" s="102"/>
      <c r="LMA116" s="102"/>
      <c r="LMB116" s="103"/>
      <c r="LMG116" s="102"/>
      <c r="LMH116" s="102"/>
      <c r="LMI116" s="103"/>
      <c r="LMN116" s="102"/>
      <c r="LMO116" s="102"/>
      <c r="LMP116" s="103"/>
      <c r="LMU116" s="102"/>
      <c r="LMV116" s="102"/>
      <c r="LMW116" s="103"/>
      <c r="LNB116" s="102"/>
      <c r="LNC116" s="102"/>
      <c r="LND116" s="103"/>
      <c r="LNI116" s="102"/>
      <c r="LNJ116" s="102"/>
      <c r="LNK116" s="103"/>
      <c r="LNP116" s="102"/>
      <c r="LNQ116" s="102"/>
      <c r="LNR116" s="103"/>
      <c r="LNW116" s="102"/>
      <c r="LNX116" s="102"/>
      <c r="LNY116" s="103"/>
      <c r="LOD116" s="102"/>
      <c r="LOE116" s="102"/>
      <c r="LOF116" s="103"/>
      <c r="LOK116" s="102"/>
      <c r="LOL116" s="102"/>
      <c r="LOM116" s="103"/>
      <c r="LOR116" s="102"/>
      <c r="LOS116" s="102"/>
      <c r="LOT116" s="103"/>
      <c r="LOY116" s="102"/>
      <c r="LOZ116" s="102"/>
      <c r="LPA116" s="103"/>
      <c r="LPF116" s="102"/>
      <c r="LPG116" s="102"/>
      <c r="LPH116" s="103"/>
      <c r="LPM116" s="102"/>
      <c r="LPN116" s="102"/>
      <c r="LPO116" s="103"/>
      <c r="LPT116" s="102"/>
      <c r="LPU116" s="102"/>
      <c r="LPV116" s="103"/>
      <c r="LQA116" s="102"/>
      <c r="LQB116" s="102"/>
      <c r="LQC116" s="103"/>
      <c r="LQH116" s="102"/>
      <c r="LQI116" s="102"/>
      <c r="LQJ116" s="103"/>
      <c r="LQO116" s="102"/>
      <c r="LQP116" s="102"/>
      <c r="LQQ116" s="103"/>
      <c r="LQV116" s="102"/>
      <c r="LQW116" s="102"/>
      <c r="LQX116" s="103"/>
      <c r="LRC116" s="102"/>
      <c r="LRD116" s="102"/>
      <c r="LRE116" s="103"/>
      <c r="LRJ116" s="102"/>
      <c r="LRK116" s="102"/>
      <c r="LRL116" s="103"/>
      <c r="LRQ116" s="102"/>
      <c r="LRR116" s="102"/>
      <c r="LRS116" s="103"/>
      <c r="LRX116" s="102"/>
      <c r="LRY116" s="102"/>
      <c r="LRZ116" s="103"/>
      <c r="LSE116" s="102"/>
      <c r="LSF116" s="102"/>
      <c r="LSG116" s="103"/>
      <c r="LSL116" s="102"/>
      <c r="LSM116" s="102"/>
      <c r="LSN116" s="103"/>
      <c r="LSS116" s="102"/>
      <c r="LST116" s="102"/>
      <c r="LSU116" s="103"/>
      <c r="LSZ116" s="102"/>
      <c r="LTA116" s="102"/>
      <c r="LTB116" s="103"/>
      <c r="LTG116" s="102"/>
      <c r="LTH116" s="102"/>
      <c r="LTI116" s="103"/>
      <c r="LTN116" s="102"/>
      <c r="LTO116" s="102"/>
      <c r="LTP116" s="103"/>
      <c r="LTU116" s="102"/>
      <c r="LTV116" s="102"/>
      <c r="LTW116" s="103"/>
      <c r="LUB116" s="102"/>
      <c r="LUC116" s="102"/>
      <c r="LUD116" s="103"/>
      <c r="LUI116" s="102"/>
      <c r="LUJ116" s="102"/>
      <c r="LUK116" s="103"/>
      <c r="LUP116" s="102"/>
      <c r="LUQ116" s="102"/>
      <c r="LUR116" s="103"/>
      <c r="LUW116" s="102"/>
      <c r="LUX116" s="102"/>
      <c r="LUY116" s="103"/>
      <c r="LVD116" s="102"/>
      <c r="LVE116" s="102"/>
      <c r="LVF116" s="103"/>
      <c r="LVK116" s="102"/>
      <c r="LVL116" s="102"/>
      <c r="LVM116" s="103"/>
      <c r="LVR116" s="102"/>
      <c r="LVS116" s="102"/>
      <c r="LVT116" s="103"/>
      <c r="LVY116" s="102"/>
      <c r="LVZ116" s="102"/>
      <c r="LWA116" s="103"/>
      <c r="LWF116" s="102"/>
      <c r="LWG116" s="102"/>
      <c r="LWH116" s="103"/>
      <c r="LWM116" s="102"/>
      <c r="LWN116" s="102"/>
      <c r="LWO116" s="103"/>
      <c r="LWT116" s="102"/>
      <c r="LWU116" s="102"/>
      <c r="LWV116" s="103"/>
      <c r="LXA116" s="102"/>
      <c r="LXB116" s="102"/>
      <c r="LXC116" s="103"/>
      <c r="LXH116" s="102"/>
      <c r="LXI116" s="102"/>
      <c r="LXJ116" s="103"/>
      <c r="LXO116" s="102"/>
      <c r="LXP116" s="102"/>
      <c r="LXQ116" s="103"/>
      <c r="LXV116" s="102"/>
      <c r="LXW116" s="102"/>
      <c r="LXX116" s="103"/>
      <c r="LYC116" s="102"/>
      <c r="LYD116" s="102"/>
      <c r="LYE116" s="103"/>
      <c r="LYJ116" s="102"/>
      <c r="LYK116" s="102"/>
      <c r="LYL116" s="103"/>
      <c r="LYQ116" s="102"/>
      <c r="LYR116" s="102"/>
      <c r="LYS116" s="103"/>
      <c r="LYX116" s="102"/>
      <c r="LYY116" s="102"/>
      <c r="LYZ116" s="103"/>
      <c r="LZE116" s="102"/>
      <c r="LZF116" s="102"/>
      <c r="LZG116" s="103"/>
      <c r="LZL116" s="102"/>
      <c r="LZM116" s="102"/>
      <c r="LZN116" s="103"/>
      <c r="LZS116" s="102"/>
      <c r="LZT116" s="102"/>
      <c r="LZU116" s="103"/>
      <c r="LZZ116" s="102"/>
      <c r="MAA116" s="102"/>
      <c r="MAB116" s="103"/>
      <c r="MAG116" s="102"/>
      <c r="MAH116" s="102"/>
      <c r="MAI116" s="103"/>
      <c r="MAN116" s="102"/>
      <c r="MAO116" s="102"/>
      <c r="MAP116" s="103"/>
      <c r="MAU116" s="102"/>
      <c r="MAV116" s="102"/>
      <c r="MAW116" s="103"/>
      <c r="MBB116" s="102"/>
      <c r="MBC116" s="102"/>
      <c r="MBD116" s="103"/>
      <c r="MBI116" s="102"/>
      <c r="MBJ116" s="102"/>
      <c r="MBK116" s="103"/>
      <c r="MBP116" s="102"/>
      <c r="MBQ116" s="102"/>
      <c r="MBR116" s="103"/>
      <c r="MBW116" s="102"/>
      <c r="MBX116" s="102"/>
      <c r="MBY116" s="103"/>
      <c r="MCD116" s="102"/>
      <c r="MCE116" s="102"/>
      <c r="MCF116" s="103"/>
      <c r="MCK116" s="102"/>
      <c r="MCL116" s="102"/>
      <c r="MCM116" s="103"/>
      <c r="MCR116" s="102"/>
      <c r="MCS116" s="102"/>
      <c r="MCT116" s="103"/>
      <c r="MCY116" s="102"/>
      <c r="MCZ116" s="102"/>
      <c r="MDA116" s="103"/>
      <c r="MDF116" s="102"/>
      <c r="MDG116" s="102"/>
      <c r="MDH116" s="103"/>
      <c r="MDM116" s="102"/>
      <c r="MDN116" s="102"/>
      <c r="MDO116" s="103"/>
      <c r="MDT116" s="102"/>
      <c r="MDU116" s="102"/>
      <c r="MDV116" s="103"/>
      <c r="MEA116" s="102"/>
      <c r="MEB116" s="102"/>
      <c r="MEC116" s="103"/>
      <c r="MEH116" s="102"/>
      <c r="MEI116" s="102"/>
      <c r="MEJ116" s="103"/>
      <c r="MEO116" s="102"/>
      <c r="MEP116" s="102"/>
      <c r="MEQ116" s="103"/>
      <c r="MEV116" s="102"/>
      <c r="MEW116" s="102"/>
      <c r="MEX116" s="103"/>
      <c r="MFC116" s="102"/>
      <c r="MFD116" s="102"/>
      <c r="MFE116" s="103"/>
      <c r="MFJ116" s="102"/>
      <c r="MFK116" s="102"/>
      <c r="MFL116" s="103"/>
      <c r="MFQ116" s="102"/>
      <c r="MFR116" s="102"/>
      <c r="MFS116" s="103"/>
      <c r="MFX116" s="102"/>
      <c r="MFY116" s="102"/>
      <c r="MFZ116" s="103"/>
      <c r="MGE116" s="102"/>
      <c r="MGF116" s="102"/>
      <c r="MGG116" s="103"/>
      <c r="MGL116" s="102"/>
      <c r="MGM116" s="102"/>
      <c r="MGN116" s="103"/>
      <c r="MGS116" s="102"/>
      <c r="MGT116" s="102"/>
      <c r="MGU116" s="103"/>
      <c r="MGZ116" s="102"/>
      <c r="MHA116" s="102"/>
      <c r="MHB116" s="103"/>
      <c r="MHG116" s="102"/>
      <c r="MHH116" s="102"/>
      <c r="MHI116" s="103"/>
      <c r="MHN116" s="102"/>
      <c r="MHO116" s="102"/>
      <c r="MHP116" s="103"/>
      <c r="MHU116" s="102"/>
      <c r="MHV116" s="102"/>
      <c r="MHW116" s="103"/>
      <c r="MIB116" s="102"/>
      <c r="MIC116" s="102"/>
      <c r="MID116" s="103"/>
      <c r="MII116" s="102"/>
      <c r="MIJ116" s="102"/>
      <c r="MIK116" s="103"/>
      <c r="MIP116" s="102"/>
      <c r="MIQ116" s="102"/>
      <c r="MIR116" s="103"/>
      <c r="MIW116" s="102"/>
      <c r="MIX116" s="102"/>
      <c r="MIY116" s="103"/>
      <c r="MJD116" s="102"/>
      <c r="MJE116" s="102"/>
      <c r="MJF116" s="103"/>
      <c r="MJK116" s="102"/>
      <c r="MJL116" s="102"/>
      <c r="MJM116" s="103"/>
      <c r="MJR116" s="102"/>
      <c r="MJS116" s="102"/>
      <c r="MJT116" s="103"/>
      <c r="MJY116" s="102"/>
      <c r="MJZ116" s="102"/>
      <c r="MKA116" s="103"/>
      <c r="MKF116" s="102"/>
      <c r="MKG116" s="102"/>
      <c r="MKH116" s="103"/>
      <c r="MKM116" s="102"/>
      <c r="MKN116" s="102"/>
      <c r="MKO116" s="103"/>
      <c r="MKT116" s="102"/>
      <c r="MKU116" s="102"/>
      <c r="MKV116" s="103"/>
      <c r="MLA116" s="102"/>
      <c r="MLB116" s="102"/>
      <c r="MLC116" s="103"/>
      <c r="MLH116" s="102"/>
      <c r="MLI116" s="102"/>
      <c r="MLJ116" s="103"/>
      <c r="MLO116" s="102"/>
      <c r="MLP116" s="102"/>
      <c r="MLQ116" s="103"/>
      <c r="MLV116" s="102"/>
      <c r="MLW116" s="102"/>
      <c r="MLX116" s="103"/>
      <c r="MMC116" s="102"/>
      <c r="MMD116" s="102"/>
      <c r="MME116" s="103"/>
      <c r="MMJ116" s="102"/>
      <c r="MMK116" s="102"/>
      <c r="MML116" s="103"/>
      <c r="MMQ116" s="102"/>
      <c r="MMR116" s="102"/>
      <c r="MMS116" s="103"/>
      <c r="MMX116" s="102"/>
      <c r="MMY116" s="102"/>
      <c r="MMZ116" s="103"/>
      <c r="MNE116" s="102"/>
      <c r="MNF116" s="102"/>
      <c r="MNG116" s="103"/>
      <c r="MNL116" s="102"/>
      <c r="MNM116" s="102"/>
      <c r="MNN116" s="103"/>
      <c r="MNS116" s="102"/>
      <c r="MNT116" s="102"/>
      <c r="MNU116" s="103"/>
      <c r="MNZ116" s="102"/>
      <c r="MOA116" s="102"/>
      <c r="MOB116" s="103"/>
      <c r="MOG116" s="102"/>
      <c r="MOH116" s="102"/>
      <c r="MOI116" s="103"/>
      <c r="MON116" s="102"/>
      <c r="MOO116" s="102"/>
      <c r="MOP116" s="103"/>
      <c r="MOU116" s="102"/>
      <c r="MOV116" s="102"/>
      <c r="MOW116" s="103"/>
      <c r="MPB116" s="102"/>
      <c r="MPC116" s="102"/>
      <c r="MPD116" s="103"/>
      <c r="MPI116" s="102"/>
      <c r="MPJ116" s="102"/>
      <c r="MPK116" s="103"/>
      <c r="MPP116" s="102"/>
      <c r="MPQ116" s="102"/>
      <c r="MPR116" s="103"/>
      <c r="MPW116" s="102"/>
      <c r="MPX116" s="102"/>
      <c r="MPY116" s="103"/>
      <c r="MQD116" s="102"/>
      <c r="MQE116" s="102"/>
      <c r="MQF116" s="103"/>
      <c r="MQK116" s="102"/>
      <c r="MQL116" s="102"/>
      <c r="MQM116" s="103"/>
      <c r="MQR116" s="102"/>
      <c r="MQS116" s="102"/>
      <c r="MQT116" s="103"/>
      <c r="MQY116" s="102"/>
      <c r="MQZ116" s="102"/>
      <c r="MRA116" s="103"/>
      <c r="MRF116" s="102"/>
      <c r="MRG116" s="102"/>
      <c r="MRH116" s="103"/>
      <c r="MRM116" s="102"/>
      <c r="MRN116" s="102"/>
      <c r="MRO116" s="103"/>
      <c r="MRT116" s="102"/>
      <c r="MRU116" s="102"/>
      <c r="MRV116" s="103"/>
      <c r="MSA116" s="102"/>
      <c r="MSB116" s="102"/>
      <c r="MSC116" s="103"/>
      <c r="MSH116" s="102"/>
      <c r="MSI116" s="102"/>
      <c r="MSJ116" s="103"/>
      <c r="MSO116" s="102"/>
      <c r="MSP116" s="102"/>
      <c r="MSQ116" s="103"/>
      <c r="MSV116" s="102"/>
      <c r="MSW116" s="102"/>
      <c r="MSX116" s="103"/>
      <c r="MTC116" s="102"/>
      <c r="MTD116" s="102"/>
      <c r="MTE116" s="103"/>
      <c r="MTJ116" s="102"/>
      <c r="MTK116" s="102"/>
      <c r="MTL116" s="103"/>
      <c r="MTQ116" s="102"/>
      <c r="MTR116" s="102"/>
      <c r="MTS116" s="103"/>
      <c r="MTX116" s="102"/>
      <c r="MTY116" s="102"/>
      <c r="MTZ116" s="103"/>
      <c r="MUE116" s="102"/>
      <c r="MUF116" s="102"/>
      <c r="MUG116" s="103"/>
      <c r="MUL116" s="102"/>
      <c r="MUM116" s="102"/>
      <c r="MUN116" s="103"/>
      <c r="MUS116" s="102"/>
      <c r="MUT116" s="102"/>
      <c r="MUU116" s="103"/>
      <c r="MUZ116" s="102"/>
      <c r="MVA116" s="102"/>
      <c r="MVB116" s="103"/>
      <c r="MVG116" s="102"/>
      <c r="MVH116" s="102"/>
      <c r="MVI116" s="103"/>
      <c r="MVN116" s="102"/>
      <c r="MVO116" s="102"/>
      <c r="MVP116" s="103"/>
      <c r="MVU116" s="102"/>
      <c r="MVV116" s="102"/>
      <c r="MVW116" s="103"/>
      <c r="MWB116" s="102"/>
      <c r="MWC116" s="102"/>
      <c r="MWD116" s="103"/>
      <c r="MWI116" s="102"/>
      <c r="MWJ116" s="102"/>
      <c r="MWK116" s="103"/>
      <c r="MWP116" s="102"/>
      <c r="MWQ116" s="102"/>
      <c r="MWR116" s="103"/>
      <c r="MWW116" s="102"/>
      <c r="MWX116" s="102"/>
      <c r="MWY116" s="103"/>
      <c r="MXD116" s="102"/>
      <c r="MXE116" s="102"/>
      <c r="MXF116" s="103"/>
      <c r="MXK116" s="102"/>
      <c r="MXL116" s="102"/>
      <c r="MXM116" s="103"/>
      <c r="MXR116" s="102"/>
      <c r="MXS116" s="102"/>
      <c r="MXT116" s="103"/>
      <c r="MXY116" s="102"/>
      <c r="MXZ116" s="102"/>
      <c r="MYA116" s="103"/>
      <c r="MYF116" s="102"/>
      <c r="MYG116" s="102"/>
      <c r="MYH116" s="103"/>
      <c r="MYM116" s="102"/>
      <c r="MYN116" s="102"/>
      <c r="MYO116" s="103"/>
      <c r="MYT116" s="102"/>
      <c r="MYU116" s="102"/>
      <c r="MYV116" s="103"/>
      <c r="MZA116" s="102"/>
      <c r="MZB116" s="102"/>
      <c r="MZC116" s="103"/>
      <c r="MZH116" s="102"/>
      <c r="MZI116" s="102"/>
      <c r="MZJ116" s="103"/>
      <c r="MZO116" s="102"/>
      <c r="MZP116" s="102"/>
      <c r="MZQ116" s="103"/>
      <c r="MZV116" s="102"/>
      <c r="MZW116" s="102"/>
      <c r="MZX116" s="103"/>
      <c r="NAC116" s="102"/>
      <c r="NAD116" s="102"/>
      <c r="NAE116" s="103"/>
      <c r="NAJ116" s="102"/>
      <c r="NAK116" s="102"/>
      <c r="NAL116" s="103"/>
      <c r="NAQ116" s="102"/>
      <c r="NAR116" s="102"/>
      <c r="NAS116" s="103"/>
      <c r="NAX116" s="102"/>
      <c r="NAY116" s="102"/>
      <c r="NAZ116" s="103"/>
      <c r="NBE116" s="102"/>
      <c r="NBF116" s="102"/>
      <c r="NBG116" s="103"/>
      <c r="NBL116" s="102"/>
      <c r="NBM116" s="102"/>
      <c r="NBN116" s="103"/>
      <c r="NBS116" s="102"/>
      <c r="NBT116" s="102"/>
      <c r="NBU116" s="103"/>
      <c r="NBZ116" s="102"/>
      <c r="NCA116" s="102"/>
      <c r="NCB116" s="103"/>
      <c r="NCG116" s="102"/>
      <c r="NCH116" s="102"/>
      <c r="NCI116" s="103"/>
      <c r="NCN116" s="102"/>
      <c r="NCO116" s="102"/>
      <c r="NCP116" s="103"/>
      <c r="NCU116" s="102"/>
      <c r="NCV116" s="102"/>
      <c r="NCW116" s="103"/>
      <c r="NDB116" s="102"/>
      <c r="NDC116" s="102"/>
      <c r="NDD116" s="103"/>
      <c r="NDI116" s="102"/>
      <c r="NDJ116" s="102"/>
      <c r="NDK116" s="103"/>
      <c r="NDP116" s="102"/>
      <c r="NDQ116" s="102"/>
      <c r="NDR116" s="103"/>
      <c r="NDW116" s="102"/>
      <c r="NDX116" s="102"/>
      <c r="NDY116" s="103"/>
      <c r="NED116" s="102"/>
      <c r="NEE116" s="102"/>
      <c r="NEF116" s="103"/>
      <c r="NEK116" s="102"/>
      <c r="NEL116" s="102"/>
      <c r="NEM116" s="103"/>
      <c r="NER116" s="102"/>
      <c r="NES116" s="102"/>
      <c r="NET116" s="103"/>
      <c r="NEY116" s="102"/>
      <c r="NEZ116" s="102"/>
      <c r="NFA116" s="103"/>
      <c r="NFF116" s="102"/>
      <c r="NFG116" s="102"/>
      <c r="NFH116" s="103"/>
      <c r="NFM116" s="102"/>
      <c r="NFN116" s="102"/>
      <c r="NFO116" s="103"/>
      <c r="NFT116" s="102"/>
      <c r="NFU116" s="102"/>
      <c r="NFV116" s="103"/>
      <c r="NGA116" s="102"/>
      <c r="NGB116" s="102"/>
      <c r="NGC116" s="103"/>
      <c r="NGH116" s="102"/>
      <c r="NGI116" s="102"/>
      <c r="NGJ116" s="103"/>
      <c r="NGO116" s="102"/>
      <c r="NGP116" s="102"/>
      <c r="NGQ116" s="103"/>
      <c r="NGV116" s="102"/>
      <c r="NGW116" s="102"/>
      <c r="NGX116" s="103"/>
      <c r="NHC116" s="102"/>
      <c r="NHD116" s="102"/>
      <c r="NHE116" s="103"/>
      <c r="NHJ116" s="102"/>
      <c r="NHK116" s="102"/>
      <c r="NHL116" s="103"/>
      <c r="NHQ116" s="102"/>
      <c r="NHR116" s="102"/>
      <c r="NHS116" s="103"/>
      <c r="NHX116" s="102"/>
      <c r="NHY116" s="102"/>
      <c r="NHZ116" s="103"/>
      <c r="NIE116" s="102"/>
      <c r="NIF116" s="102"/>
      <c r="NIG116" s="103"/>
      <c r="NIL116" s="102"/>
      <c r="NIM116" s="102"/>
      <c r="NIN116" s="103"/>
      <c r="NIS116" s="102"/>
      <c r="NIT116" s="102"/>
      <c r="NIU116" s="103"/>
      <c r="NIZ116" s="102"/>
      <c r="NJA116" s="102"/>
      <c r="NJB116" s="103"/>
      <c r="NJG116" s="102"/>
      <c r="NJH116" s="102"/>
      <c r="NJI116" s="103"/>
      <c r="NJN116" s="102"/>
      <c r="NJO116" s="102"/>
      <c r="NJP116" s="103"/>
      <c r="NJU116" s="102"/>
      <c r="NJV116" s="102"/>
      <c r="NJW116" s="103"/>
      <c r="NKB116" s="102"/>
      <c r="NKC116" s="102"/>
      <c r="NKD116" s="103"/>
      <c r="NKI116" s="102"/>
      <c r="NKJ116" s="102"/>
      <c r="NKK116" s="103"/>
      <c r="NKP116" s="102"/>
      <c r="NKQ116" s="102"/>
      <c r="NKR116" s="103"/>
      <c r="NKW116" s="102"/>
      <c r="NKX116" s="102"/>
      <c r="NKY116" s="103"/>
      <c r="NLD116" s="102"/>
      <c r="NLE116" s="102"/>
      <c r="NLF116" s="103"/>
      <c r="NLK116" s="102"/>
      <c r="NLL116" s="102"/>
      <c r="NLM116" s="103"/>
      <c r="NLR116" s="102"/>
      <c r="NLS116" s="102"/>
      <c r="NLT116" s="103"/>
      <c r="NLY116" s="102"/>
      <c r="NLZ116" s="102"/>
      <c r="NMA116" s="103"/>
      <c r="NMF116" s="102"/>
      <c r="NMG116" s="102"/>
      <c r="NMH116" s="103"/>
      <c r="NMM116" s="102"/>
      <c r="NMN116" s="102"/>
      <c r="NMO116" s="103"/>
      <c r="NMT116" s="102"/>
      <c r="NMU116" s="102"/>
      <c r="NMV116" s="103"/>
      <c r="NNA116" s="102"/>
      <c r="NNB116" s="102"/>
      <c r="NNC116" s="103"/>
      <c r="NNH116" s="102"/>
      <c r="NNI116" s="102"/>
      <c r="NNJ116" s="103"/>
      <c r="NNO116" s="102"/>
      <c r="NNP116" s="102"/>
      <c r="NNQ116" s="103"/>
      <c r="NNV116" s="102"/>
      <c r="NNW116" s="102"/>
      <c r="NNX116" s="103"/>
      <c r="NOC116" s="102"/>
      <c r="NOD116" s="102"/>
      <c r="NOE116" s="103"/>
      <c r="NOJ116" s="102"/>
      <c r="NOK116" s="102"/>
      <c r="NOL116" s="103"/>
      <c r="NOQ116" s="102"/>
      <c r="NOR116" s="102"/>
      <c r="NOS116" s="103"/>
      <c r="NOX116" s="102"/>
      <c r="NOY116" s="102"/>
      <c r="NOZ116" s="103"/>
      <c r="NPE116" s="102"/>
      <c r="NPF116" s="102"/>
      <c r="NPG116" s="103"/>
      <c r="NPL116" s="102"/>
      <c r="NPM116" s="102"/>
      <c r="NPN116" s="103"/>
      <c r="NPS116" s="102"/>
      <c r="NPT116" s="102"/>
      <c r="NPU116" s="103"/>
      <c r="NPZ116" s="102"/>
      <c r="NQA116" s="102"/>
      <c r="NQB116" s="103"/>
      <c r="NQG116" s="102"/>
      <c r="NQH116" s="102"/>
      <c r="NQI116" s="103"/>
      <c r="NQN116" s="102"/>
      <c r="NQO116" s="102"/>
      <c r="NQP116" s="103"/>
      <c r="NQU116" s="102"/>
      <c r="NQV116" s="102"/>
      <c r="NQW116" s="103"/>
      <c r="NRB116" s="102"/>
      <c r="NRC116" s="102"/>
      <c r="NRD116" s="103"/>
      <c r="NRI116" s="102"/>
      <c r="NRJ116" s="102"/>
      <c r="NRK116" s="103"/>
      <c r="NRP116" s="102"/>
      <c r="NRQ116" s="102"/>
      <c r="NRR116" s="103"/>
      <c r="NRW116" s="102"/>
      <c r="NRX116" s="102"/>
      <c r="NRY116" s="103"/>
      <c r="NSD116" s="102"/>
      <c r="NSE116" s="102"/>
      <c r="NSF116" s="103"/>
      <c r="NSK116" s="102"/>
      <c r="NSL116" s="102"/>
      <c r="NSM116" s="103"/>
      <c r="NSR116" s="102"/>
      <c r="NSS116" s="102"/>
      <c r="NST116" s="103"/>
      <c r="NSY116" s="102"/>
      <c r="NSZ116" s="102"/>
      <c r="NTA116" s="103"/>
      <c r="NTF116" s="102"/>
      <c r="NTG116" s="102"/>
      <c r="NTH116" s="103"/>
      <c r="NTM116" s="102"/>
      <c r="NTN116" s="102"/>
      <c r="NTO116" s="103"/>
      <c r="NTT116" s="102"/>
      <c r="NTU116" s="102"/>
      <c r="NTV116" s="103"/>
      <c r="NUA116" s="102"/>
      <c r="NUB116" s="102"/>
      <c r="NUC116" s="103"/>
      <c r="NUH116" s="102"/>
      <c r="NUI116" s="102"/>
      <c r="NUJ116" s="103"/>
      <c r="NUO116" s="102"/>
      <c r="NUP116" s="102"/>
      <c r="NUQ116" s="103"/>
      <c r="NUV116" s="102"/>
      <c r="NUW116" s="102"/>
      <c r="NUX116" s="103"/>
      <c r="NVC116" s="102"/>
      <c r="NVD116" s="102"/>
      <c r="NVE116" s="103"/>
      <c r="NVJ116" s="102"/>
      <c r="NVK116" s="102"/>
      <c r="NVL116" s="103"/>
      <c r="NVQ116" s="102"/>
      <c r="NVR116" s="102"/>
      <c r="NVS116" s="103"/>
      <c r="NVX116" s="102"/>
      <c r="NVY116" s="102"/>
      <c r="NVZ116" s="103"/>
      <c r="NWE116" s="102"/>
      <c r="NWF116" s="102"/>
      <c r="NWG116" s="103"/>
      <c r="NWL116" s="102"/>
      <c r="NWM116" s="102"/>
      <c r="NWN116" s="103"/>
      <c r="NWS116" s="102"/>
      <c r="NWT116" s="102"/>
      <c r="NWU116" s="103"/>
      <c r="NWZ116" s="102"/>
      <c r="NXA116" s="102"/>
      <c r="NXB116" s="103"/>
      <c r="NXG116" s="102"/>
      <c r="NXH116" s="102"/>
      <c r="NXI116" s="103"/>
      <c r="NXN116" s="102"/>
      <c r="NXO116" s="102"/>
      <c r="NXP116" s="103"/>
      <c r="NXU116" s="102"/>
      <c r="NXV116" s="102"/>
      <c r="NXW116" s="103"/>
      <c r="NYB116" s="102"/>
      <c r="NYC116" s="102"/>
      <c r="NYD116" s="103"/>
      <c r="NYI116" s="102"/>
      <c r="NYJ116" s="102"/>
      <c r="NYK116" s="103"/>
      <c r="NYP116" s="102"/>
      <c r="NYQ116" s="102"/>
      <c r="NYR116" s="103"/>
      <c r="NYW116" s="102"/>
      <c r="NYX116" s="102"/>
      <c r="NYY116" s="103"/>
      <c r="NZD116" s="102"/>
      <c r="NZE116" s="102"/>
      <c r="NZF116" s="103"/>
      <c r="NZK116" s="102"/>
      <c r="NZL116" s="102"/>
      <c r="NZM116" s="103"/>
      <c r="NZR116" s="102"/>
      <c r="NZS116" s="102"/>
      <c r="NZT116" s="103"/>
      <c r="NZY116" s="102"/>
      <c r="NZZ116" s="102"/>
      <c r="OAA116" s="103"/>
      <c r="OAF116" s="102"/>
      <c r="OAG116" s="102"/>
      <c r="OAH116" s="103"/>
      <c r="OAM116" s="102"/>
      <c r="OAN116" s="102"/>
      <c r="OAO116" s="103"/>
      <c r="OAT116" s="102"/>
      <c r="OAU116" s="102"/>
      <c r="OAV116" s="103"/>
      <c r="OBA116" s="102"/>
      <c r="OBB116" s="102"/>
      <c r="OBC116" s="103"/>
      <c r="OBH116" s="102"/>
      <c r="OBI116" s="102"/>
      <c r="OBJ116" s="103"/>
      <c r="OBO116" s="102"/>
      <c r="OBP116" s="102"/>
      <c r="OBQ116" s="103"/>
      <c r="OBV116" s="102"/>
      <c r="OBW116" s="102"/>
      <c r="OBX116" s="103"/>
      <c r="OCC116" s="102"/>
      <c r="OCD116" s="102"/>
      <c r="OCE116" s="103"/>
      <c r="OCJ116" s="102"/>
      <c r="OCK116" s="102"/>
      <c r="OCL116" s="103"/>
      <c r="OCQ116" s="102"/>
      <c r="OCR116" s="102"/>
      <c r="OCS116" s="103"/>
      <c r="OCX116" s="102"/>
      <c r="OCY116" s="102"/>
      <c r="OCZ116" s="103"/>
      <c r="ODE116" s="102"/>
      <c r="ODF116" s="102"/>
      <c r="ODG116" s="103"/>
      <c r="ODL116" s="102"/>
      <c r="ODM116" s="102"/>
      <c r="ODN116" s="103"/>
      <c r="ODS116" s="102"/>
      <c r="ODT116" s="102"/>
      <c r="ODU116" s="103"/>
      <c r="ODZ116" s="102"/>
      <c r="OEA116" s="102"/>
      <c r="OEB116" s="103"/>
      <c r="OEG116" s="102"/>
      <c r="OEH116" s="102"/>
      <c r="OEI116" s="103"/>
      <c r="OEN116" s="102"/>
      <c r="OEO116" s="102"/>
      <c r="OEP116" s="103"/>
      <c r="OEU116" s="102"/>
      <c r="OEV116" s="102"/>
      <c r="OEW116" s="103"/>
      <c r="OFB116" s="102"/>
      <c r="OFC116" s="102"/>
      <c r="OFD116" s="103"/>
      <c r="OFI116" s="102"/>
      <c r="OFJ116" s="102"/>
      <c r="OFK116" s="103"/>
      <c r="OFP116" s="102"/>
      <c r="OFQ116" s="102"/>
      <c r="OFR116" s="103"/>
      <c r="OFW116" s="102"/>
      <c r="OFX116" s="102"/>
      <c r="OFY116" s="103"/>
      <c r="OGD116" s="102"/>
      <c r="OGE116" s="102"/>
      <c r="OGF116" s="103"/>
      <c r="OGK116" s="102"/>
      <c r="OGL116" s="102"/>
      <c r="OGM116" s="103"/>
      <c r="OGR116" s="102"/>
      <c r="OGS116" s="102"/>
      <c r="OGT116" s="103"/>
      <c r="OGY116" s="102"/>
      <c r="OGZ116" s="102"/>
      <c r="OHA116" s="103"/>
      <c r="OHF116" s="102"/>
      <c r="OHG116" s="102"/>
      <c r="OHH116" s="103"/>
      <c r="OHM116" s="102"/>
      <c r="OHN116" s="102"/>
      <c r="OHO116" s="103"/>
      <c r="OHT116" s="102"/>
      <c r="OHU116" s="102"/>
      <c r="OHV116" s="103"/>
      <c r="OIA116" s="102"/>
      <c r="OIB116" s="102"/>
      <c r="OIC116" s="103"/>
      <c r="OIH116" s="102"/>
      <c r="OII116" s="102"/>
      <c r="OIJ116" s="103"/>
      <c r="OIO116" s="102"/>
      <c r="OIP116" s="102"/>
      <c r="OIQ116" s="103"/>
      <c r="OIV116" s="102"/>
      <c r="OIW116" s="102"/>
      <c r="OIX116" s="103"/>
      <c r="OJC116" s="102"/>
      <c r="OJD116" s="102"/>
      <c r="OJE116" s="103"/>
      <c r="OJJ116" s="102"/>
      <c r="OJK116" s="102"/>
      <c r="OJL116" s="103"/>
      <c r="OJQ116" s="102"/>
      <c r="OJR116" s="102"/>
      <c r="OJS116" s="103"/>
      <c r="OJX116" s="102"/>
      <c r="OJY116" s="102"/>
      <c r="OJZ116" s="103"/>
      <c r="OKE116" s="102"/>
      <c r="OKF116" s="102"/>
      <c r="OKG116" s="103"/>
      <c r="OKL116" s="102"/>
      <c r="OKM116" s="102"/>
      <c r="OKN116" s="103"/>
      <c r="OKS116" s="102"/>
      <c r="OKT116" s="102"/>
      <c r="OKU116" s="103"/>
      <c r="OKZ116" s="102"/>
      <c r="OLA116" s="102"/>
      <c r="OLB116" s="103"/>
      <c r="OLG116" s="102"/>
      <c r="OLH116" s="102"/>
      <c r="OLI116" s="103"/>
      <c r="OLN116" s="102"/>
      <c r="OLO116" s="102"/>
      <c r="OLP116" s="103"/>
      <c r="OLU116" s="102"/>
      <c r="OLV116" s="102"/>
      <c r="OLW116" s="103"/>
      <c r="OMB116" s="102"/>
      <c r="OMC116" s="102"/>
      <c r="OMD116" s="103"/>
      <c r="OMI116" s="102"/>
      <c r="OMJ116" s="102"/>
      <c r="OMK116" s="103"/>
      <c r="OMP116" s="102"/>
      <c r="OMQ116" s="102"/>
      <c r="OMR116" s="103"/>
      <c r="OMW116" s="102"/>
      <c r="OMX116" s="102"/>
      <c r="OMY116" s="103"/>
      <c r="OND116" s="102"/>
      <c r="ONE116" s="102"/>
      <c r="ONF116" s="103"/>
      <c r="ONK116" s="102"/>
      <c r="ONL116" s="102"/>
      <c r="ONM116" s="103"/>
      <c r="ONR116" s="102"/>
      <c r="ONS116" s="102"/>
      <c r="ONT116" s="103"/>
      <c r="ONY116" s="102"/>
      <c r="ONZ116" s="102"/>
      <c r="OOA116" s="103"/>
      <c r="OOF116" s="102"/>
      <c r="OOG116" s="102"/>
      <c r="OOH116" s="103"/>
      <c r="OOM116" s="102"/>
      <c r="OON116" s="102"/>
      <c r="OOO116" s="103"/>
      <c r="OOT116" s="102"/>
      <c r="OOU116" s="102"/>
      <c r="OOV116" s="103"/>
      <c r="OPA116" s="102"/>
      <c r="OPB116" s="102"/>
      <c r="OPC116" s="103"/>
      <c r="OPH116" s="102"/>
      <c r="OPI116" s="102"/>
      <c r="OPJ116" s="103"/>
      <c r="OPO116" s="102"/>
      <c r="OPP116" s="102"/>
      <c r="OPQ116" s="103"/>
      <c r="OPV116" s="102"/>
      <c r="OPW116" s="102"/>
      <c r="OPX116" s="103"/>
      <c r="OQC116" s="102"/>
      <c r="OQD116" s="102"/>
      <c r="OQE116" s="103"/>
      <c r="OQJ116" s="102"/>
      <c r="OQK116" s="102"/>
      <c r="OQL116" s="103"/>
      <c r="OQQ116" s="102"/>
      <c r="OQR116" s="102"/>
      <c r="OQS116" s="103"/>
      <c r="OQX116" s="102"/>
      <c r="OQY116" s="102"/>
      <c r="OQZ116" s="103"/>
      <c r="ORE116" s="102"/>
      <c r="ORF116" s="102"/>
      <c r="ORG116" s="103"/>
      <c r="ORL116" s="102"/>
      <c r="ORM116" s="102"/>
      <c r="ORN116" s="103"/>
      <c r="ORS116" s="102"/>
      <c r="ORT116" s="102"/>
      <c r="ORU116" s="103"/>
      <c r="ORZ116" s="102"/>
      <c r="OSA116" s="102"/>
      <c r="OSB116" s="103"/>
      <c r="OSG116" s="102"/>
      <c r="OSH116" s="102"/>
      <c r="OSI116" s="103"/>
      <c r="OSN116" s="102"/>
      <c r="OSO116" s="102"/>
      <c r="OSP116" s="103"/>
      <c r="OSU116" s="102"/>
      <c r="OSV116" s="102"/>
      <c r="OSW116" s="103"/>
      <c r="OTB116" s="102"/>
      <c r="OTC116" s="102"/>
      <c r="OTD116" s="103"/>
      <c r="OTI116" s="102"/>
      <c r="OTJ116" s="102"/>
      <c r="OTK116" s="103"/>
      <c r="OTP116" s="102"/>
      <c r="OTQ116" s="102"/>
      <c r="OTR116" s="103"/>
      <c r="OTW116" s="102"/>
      <c r="OTX116" s="102"/>
      <c r="OTY116" s="103"/>
      <c r="OUD116" s="102"/>
      <c r="OUE116" s="102"/>
      <c r="OUF116" s="103"/>
      <c r="OUK116" s="102"/>
      <c r="OUL116" s="102"/>
      <c r="OUM116" s="103"/>
      <c r="OUR116" s="102"/>
      <c r="OUS116" s="102"/>
      <c r="OUT116" s="103"/>
      <c r="OUY116" s="102"/>
      <c r="OUZ116" s="102"/>
      <c r="OVA116" s="103"/>
      <c r="OVF116" s="102"/>
      <c r="OVG116" s="102"/>
      <c r="OVH116" s="103"/>
      <c r="OVM116" s="102"/>
      <c r="OVN116" s="102"/>
      <c r="OVO116" s="103"/>
      <c r="OVT116" s="102"/>
      <c r="OVU116" s="102"/>
      <c r="OVV116" s="103"/>
      <c r="OWA116" s="102"/>
      <c r="OWB116" s="102"/>
      <c r="OWC116" s="103"/>
      <c r="OWH116" s="102"/>
      <c r="OWI116" s="102"/>
      <c r="OWJ116" s="103"/>
      <c r="OWO116" s="102"/>
      <c r="OWP116" s="102"/>
      <c r="OWQ116" s="103"/>
      <c r="OWV116" s="102"/>
      <c r="OWW116" s="102"/>
      <c r="OWX116" s="103"/>
      <c r="OXC116" s="102"/>
      <c r="OXD116" s="102"/>
      <c r="OXE116" s="103"/>
      <c r="OXJ116" s="102"/>
      <c r="OXK116" s="102"/>
      <c r="OXL116" s="103"/>
      <c r="OXQ116" s="102"/>
      <c r="OXR116" s="102"/>
      <c r="OXS116" s="103"/>
      <c r="OXX116" s="102"/>
      <c r="OXY116" s="102"/>
      <c r="OXZ116" s="103"/>
      <c r="OYE116" s="102"/>
      <c r="OYF116" s="102"/>
      <c r="OYG116" s="103"/>
      <c r="OYL116" s="102"/>
      <c r="OYM116" s="102"/>
      <c r="OYN116" s="103"/>
      <c r="OYS116" s="102"/>
      <c r="OYT116" s="102"/>
      <c r="OYU116" s="103"/>
      <c r="OYZ116" s="102"/>
      <c r="OZA116" s="102"/>
      <c r="OZB116" s="103"/>
      <c r="OZG116" s="102"/>
      <c r="OZH116" s="102"/>
      <c r="OZI116" s="103"/>
      <c r="OZN116" s="102"/>
      <c r="OZO116" s="102"/>
      <c r="OZP116" s="103"/>
      <c r="OZU116" s="102"/>
      <c r="OZV116" s="102"/>
      <c r="OZW116" s="103"/>
      <c r="PAB116" s="102"/>
      <c r="PAC116" s="102"/>
      <c r="PAD116" s="103"/>
      <c r="PAI116" s="102"/>
      <c r="PAJ116" s="102"/>
      <c r="PAK116" s="103"/>
      <c r="PAP116" s="102"/>
      <c r="PAQ116" s="102"/>
      <c r="PAR116" s="103"/>
      <c r="PAW116" s="102"/>
      <c r="PAX116" s="102"/>
      <c r="PAY116" s="103"/>
      <c r="PBD116" s="102"/>
      <c r="PBE116" s="102"/>
      <c r="PBF116" s="103"/>
      <c r="PBK116" s="102"/>
      <c r="PBL116" s="102"/>
      <c r="PBM116" s="103"/>
      <c r="PBR116" s="102"/>
      <c r="PBS116" s="102"/>
      <c r="PBT116" s="103"/>
      <c r="PBY116" s="102"/>
      <c r="PBZ116" s="102"/>
      <c r="PCA116" s="103"/>
      <c r="PCF116" s="102"/>
      <c r="PCG116" s="102"/>
      <c r="PCH116" s="103"/>
      <c r="PCM116" s="102"/>
      <c r="PCN116" s="102"/>
      <c r="PCO116" s="103"/>
      <c r="PCT116" s="102"/>
      <c r="PCU116" s="102"/>
      <c r="PCV116" s="103"/>
      <c r="PDA116" s="102"/>
      <c r="PDB116" s="102"/>
      <c r="PDC116" s="103"/>
      <c r="PDH116" s="102"/>
      <c r="PDI116" s="102"/>
      <c r="PDJ116" s="103"/>
      <c r="PDO116" s="102"/>
      <c r="PDP116" s="102"/>
      <c r="PDQ116" s="103"/>
      <c r="PDV116" s="102"/>
      <c r="PDW116" s="102"/>
      <c r="PDX116" s="103"/>
      <c r="PEC116" s="102"/>
      <c r="PED116" s="102"/>
      <c r="PEE116" s="103"/>
      <c r="PEJ116" s="102"/>
      <c r="PEK116" s="102"/>
      <c r="PEL116" s="103"/>
      <c r="PEQ116" s="102"/>
      <c r="PER116" s="102"/>
      <c r="PES116" s="103"/>
      <c r="PEX116" s="102"/>
      <c r="PEY116" s="102"/>
      <c r="PEZ116" s="103"/>
      <c r="PFE116" s="102"/>
      <c r="PFF116" s="102"/>
      <c r="PFG116" s="103"/>
      <c r="PFL116" s="102"/>
      <c r="PFM116" s="102"/>
      <c r="PFN116" s="103"/>
      <c r="PFS116" s="102"/>
      <c r="PFT116" s="102"/>
      <c r="PFU116" s="103"/>
      <c r="PFZ116" s="102"/>
      <c r="PGA116" s="102"/>
      <c r="PGB116" s="103"/>
      <c r="PGG116" s="102"/>
      <c r="PGH116" s="102"/>
      <c r="PGI116" s="103"/>
      <c r="PGN116" s="102"/>
      <c r="PGO116" s="102"/>
      <c r="PGP116" s="103"/>
      <c r="PGU116" s="102"/>
      <c r="PGV116" s="102"/>
      <c r="PGW116" s="103"/>
      <c r="PHB116" s="102"/>
      <c r="PHC116" s="102"/>
      <c r="PHD116" s="103"/>
      <c r="PHI116" s="102"/>
      <c r="PHJ116" s="102"/>
      <c r="PHK116" s="103"/>
      <c r="PHP116" s="102"/>
      <c r="PHQ116" s="102"/>
      <c r="PHR116" s="103"/>
      <c r="PHW116" s="102"/>
      <c r="PHX116" s="102"/>
      <c r="PHY116" s="103"/>
      <c r="PID116" s="102"/>
      <c r="PIE116" s="102"/>
      <c r="PIF116" s="103"/>
      <c r="PIK116" s="102"/>
      <c r="PIL116" s="102"/>
      <c r="PIM116" s="103"/>
      <c r="PIR116" s="102"/>
      <c r="PIS116" s="102"/>
      <c r="PIT116" s="103"/>
      <c r="PIY116" s="102"/>
      <c r="PIZ116" s="102"/>
      <c r="PJA116" s="103"/>
      <c r="PJF116" s="102"/>
      <c r="PJG116" s="102"/>
      <c r="PJH116" s="103"/>
      <c r="PJM116" s="102"/>
      <c r="PJN116" s="102"/>
      <c r="PJO116" s="103"/>
      <c r="PJT116" s="102"/>
      <c r="PJU116" s="102"/>
      <c r="PJV116" s="103"/>
      <c r="PKA116" s="102"/>
      <c r="PKB116" s="102"/>
      <c r="PKC116" s="103"/>
      <c r="PKH116" s="102"/>
      <c r="PKI116" s="102"/>
      <c r="PKJ116" s="103"/>
      <c r="PKO116" s="102"/>
      <c r="PKP116" s="102"/>
      <c r="PKQ116" s="103"/>
      <c r="PKV116" s="102"/>
      <c r="PKW116" s="102"/>
      <c r="PKX116" s="103"/>
      <c r="PLC116" s="102"/>
      <c r="PLD116" s="102"/>
      <c r="PLE116" s="103"/>
      <c r="PLJ116" s="102"/>
      <c r="PLK116" s="102"/>
      <c r="PLL116" s="103"/>
      <c r="PLQ116" s="102"/>
      <c r="PLR116" s="102"/>
      <c r="PLS116" s="103"/>
      <c r="PLX116" s="102"/>
      <c r="PLY116" s="102"/>
      <c r="PLZ116" s="103"/>
      <c r="PME116" s="102"/>
      <c r="PMF116" s="102"/>
      <c r="PMG116" s="103"/>
      <c r="PML116" s="102"/>
      <c r="PMM116" s="102"/>
      <c r="PMN116" s="103"/>
      <c r="PMS116" s="102"/>
      <c r="PMT116" s="102"/>
      <c r="PMU116" s="103"/>
      <c r="PMZ116" s="102"/>
      <c r="PNA116" s="102"/>
      <c r="PNB116" s="103"/>
      <c r="PNG116" s="102"/>
      <c r="PNH116" s="102"/>
      <c r="PNI116" s="103"/>
      <c r="PNN116" s="102"/>
      <c r="PNO116" s="102"/>
      <c r="PNP116" s="103"/>
      <c r="PNU116" s="102"/>
      <c r="PNV116" s="102"/>
      <c r="PNW116" s="103"/>
      <c r="POB116" s="102"/>
      <c r="POC116" s="102"/>
      <c r="POD116" s="103"/>
      <c r="POI116" s="102"/>
      <c r="POJ116" s="102"/>
      <c r="POK116" s="103"/>
      <c r="POP116" s="102"/>
      <c r="POQ116" s="102"/>
      <c r="POR116" s="103"/>
      <c r="POW116" s="102"/>
      <c r="POX116" s="102"/>
      <c r="POY116" s="103"/>
      <c r="PPD116" s="102"/>
      <c r="PPE116" s="102"/>
      <c r="PPF116" s="103"/>
      <c r="PPK116" s="102"/>
      <c r="PPL116" s="102"/>
      <c r="PPM116" s="103"/>
      <c r="PPR116" s="102"/>
      <c r="PPS116" s="102"/>
      <c r="PPT116" s="103"/>
      <c r="PPY116" s="102"/>
      <c r="PPZ116" s="102"/>
      <c r="PQA116" s="103"/>
      <c r="PQF116" s="102"/>
      <c r="PQG116" s="102"/>
      <c r="PQH116" s="103"/>
      <c r="PQM116" s="102"/>
      <c r="PQN116" s="102"/>
      <c r="PQO116" s="103"/>
      <c r="PQT116" s="102"/>
      <c r="PQU116" s="102"/>
      <c r="PQV116" s="103"/>
      <c r="PRA116" s="102"/>
      <c r="PRB116" s="102"/>
      <c r="PRC116" s="103"/>
      <c r="PRH116" s="102"/>
      <c r="PRI116" s="102"/>
      <c r="PRJ116" s="103"/>
      <c r="PRO116" s="102"/>
      <c r="PRP116" s="102"/>
      <c r="PRQ116" s="103"/>
      <c r="PRV116" s="102"/>
      <c r="PRW116" s="102"/>
      <c r="PRX116" s="103"/>
      <c r="PSC116" s="102"/>
      <c r="PSD116" s="102"/>
      <c r="PSE116" s="103"/>
      <c r="PSJ116" s="102"/>
      <c r="PSK116" s="102"/>
      <c r="PSL116" s="103"/>
      <c r="PSQ116" s="102"/>
      <c r="PSR116" s="102"/>
      <c r="PSS116" s="103"/>
      <c r="PSX116" s="102"/>
      <c r="PSY116" s="102"/>
      <c r="PSZ116" s="103"/>
      <c r="PTE116" s="102"/>
      <c r="PTF116" s="102"/>
      <c r="PTG116" s="103"/>
      <c r="PTL116" s="102"/>
      <c r="PTM116" s="102"/>
      <c r="PTN116" s="103"/>
      <c r="PTS116" s="102"/>
      <c r="PTT116" s="102"/>
      <c r="PTU116" s="103"/>
      <c r="PTZ116" s="102"/>
      <c r="PUA116" s="102"/>
      <c r="PUB116" s="103"/>
      <c r="PUG116" s="102"/>
      <c r="PUH116" s="102"/>
      <c r="PUI116" s="103"/>
      <c r="PUN116" s="102"/>
      <c r="PUO116" s="102"/>
      <c r="PUP116" s="103"/>
      <c r="PUU116" s="102"/>
      <c r="PUV116" s="102"/>
      <c r="PUW116" s="103"/>
      <c r="PVB116" s="102"/>
      <c r="PVC116" s="102"/>
      <c r="PVD116" s="103"/>
      <c r="PVI116" s="102"/>
      <c r="PVJ116" s="102"/>
      <c r="PVK116" s="103"/>
      <c r="PVP116" s="102"/>
      <c r="PVQ116" s="102"/>
      <c r="PVR116" s="103"/>
      <c r="PVW116" s="102"/>
      <c r="PVX116" s="102"/>
      <c r="PVY116" s="103"/>
      <c r="PWD116" s="102"/>
      <c r="PWE116" s="102"/>
      <c r="PWF116" s="103"/>
      <c r="PWK116" s="102"/>
      <c r="PWL116" s="102"/>
      <c r="PWM116" s="103"/>
      <c r="PWR116" s="102"/>
      <c r="PWS116" s="102"/>
      <c r="PWT116" s="103"/>
      <c r="PWY116" s="102"/>
      <c r="PWZ116" s="102"/>
      <c r="PXA116" s="103"/>
      <c r="PXF116" s="102"/>
      <c r="PXG116" s="102"/>
      <c r="PXH116" s="103"/>
      <c r="PXM116" s="102"/>
      <c r="PXN116" s="102"/>
      <c r="PXO116" s="103"/>
      <c r="PXT116" s="102"/>
      <c r="PXU116" s="102"/>
      <c r="PXV116" s="103"/>
      <c r="PYA116" s="102"/>
      <c r="PYB116" s="102"/>
      <c r="PYC116" s="103"/>
      <c r="PYH116" s="102"/>
      <c r="PYI116" s="102"/>
      <c r="PYJ116" s="103"/>
      <c r="PYO116" s="102"/>
      <c r="PYP116" s="102"/>
      <c r="PYQ116" s="103"/>
      <c r="PYV116" s="102"/>
      <c r="PYW116" s="102"/>
      <c r="PYX116" s="103"/>
      <c r="PZC116" s="102"/>
      <c r="PZD116" s="102"/>
      <c r="PZE116" s="103"/>
      <c r="PZJ116" s="102"/>
      <c r="PZK116" s="102"/>
      <c r="PZL116" s="103"/>
      <c r="PZQ116" s="102"/>
      <c r="PZR116" s="102"/>
      <c r="PZS116" s="103"/>
      <c r="PZX116" s="102"/>
      <c r="PZY116" s="102"/>
      <c r="PZZ116" s="103"/>
      <c r="QAE116" s="102"/>
      <c r="QAF116" s="102"/>
      <c r="QAG116" s="103"/>
      <c r="QAL116" s="102"/>
      <c r="QAM116" s="102"/>
      <c r="QAN116" s="103"/>
      <c r="QAS116" s="102"/>
      <c r="QAT116" s="102"/>
      <c r="QAU116" s="103"/>
      <c r="QAZ116" s="102"/>
      <c r="QBA116" s="102"/>
      <c r="QBB116" s="103"/>
      <c r="QBG116" s="102"/>
      <c r="QBH116" s="102"/>
      <c r="QBI116" s="103"/>
      <c r="QBN116" s="102"/>
      <c r="QBO116" s="102"/>
      <c r="QBP116" s="103"/>
      <c r="QBU116" s="102"/>
      <c r="QBV116" s="102"/>
      <c r="QBW116" s="103"/>
      <c r="QCB116" s="102"/>
      <c r="QCC116" s="102"/>
      <c r="QCD116" s="103"/>
      <c r="QCI116" s="102"/>
      <c r="QCJ116" s="102"/>
      <c r="QCK116" s="103"/>
      <c r="QCP116" s="102"/>
      <c r="QCQ116" s="102"/>
      <c r="QCR116" s="103"/>
      <c r="QCW116" s="102"/>
      <c r="QCX116" s="102"/>
      <c r="QCY116" s="103"/>
      <c r="QDD116" s="102"/>
      <c r="QDE116" s="102"/>
      <c r="QDF116" s="103"/>
      <c r="QDK116" s="102"/>
      <c r="QDL116" s="102"/>
      <c r="QDM116" s="103"/>
      <c r="QDR116" s="102"/>
      <c r="QDS116" s="102"/>
      <c r="QDT116" s="103"/>
      <c r="QDY116" s="102"/>
      <c r="QDZ116" s="102"/>
      <c r="QEA116" s="103"/>
      <c r="QEF116" s="102"/>
      <c r="QEG116" s="102"/>
      <c r="QEH116" s="103"/>
      <c r="QEM116" s="102"/>
      <c r="QEN116" s="102"/>
      <c r="QEO116" s="103"/>
      <c r="QET116" s="102"/>
      <c r="QEU116" s="102"/>
      <c r="QEV116" s="103"/>
      <c r="QFA116" s="102"/>
      <c r="QFB116" s="102"/>
      <c r="QFC116" s="103"/>
      <c r="QFH116" s="102"/>
      <c r="QFI116" s="102"/>
      <c r="QFJ116" s="103"/>
      <c r="QFO116" s="102"/>
      <c r="QFP116" s="102"/>
      <c r="QFQ116" s="103"/>
      <c r="QFV116" s="102"/>
      <c r="QFW116" s="102"/>
      <c r="QFX116" s="103"/>
      <c r="QGC116" s="102"/>
      <c r="QGD116" s="102"/>
      <c r="QGE116" s="103"/>
      <c r="QGJ116" s="102"/>
      <c r="QGK116" s="102"/>
      <c r="QGL116" s="103"/>
      <c r="QGQ116" s="102"/>
      <c r="QGR116" s="102"/>
      <c r="QGS116" s="103"/>
      <c r="QGX116" s="102"/>
      <c r="QGY116" s="102"/>
      <c r="QGZ116" s="103"/>
      <c r="QHE116" s="102"/>
      <c r="QHF116" s="102"/>
      <c r="QHG116" s="103"/>
      <c r="QHL116" s="102"/>
      <c r="QHM116" s="102"/>
      <c r="QHN116" s="103"/>
      <c r="QHS116" s="102"/>
      <c r="QHT116" s="102"/>
      <c r="QHU116" s="103"/>
      <c r="QHZ116" s="102"/>
      <c r="QIA116" s="102"/>
      <c r="QIB116" s="103"/>
      <c r="QIG116" s="102"/>
      <c r="QIH116" s="102"/>
      <c r="QII116" s="103"/>
      <c r="QIN116" s="102"/>
      <c r="QIO116" s="102"/>
      <c r="QIP116" s="103"/>
      <c r="QIU116" s="102"/>
      <c r="QIV116" s="102"/>
      <c r="QIW116" s="103"/>
      <c r="QJB116" s="102"/>
      <c r="QJC116" s="102"/>
      <c r="QJD116" s="103"/>
      <c r="QJI116" s="102"/>
      <c r="QJJ116" s="102"/>
      <c r="QJK116" s="103"/>
      <c r="QJP116" s="102"/>
      <c r="QJQ116" s="102"/>
      <c r="QJR116" s="103"/>
      <c r="QJW116" s="102"/>
      <c r="QJX116" s="102"/>
      <c r="QJY116" s="103"/>
      <c r="QKD116" s="102"/>
      <c r="QKE116" s="102"/>
      <c r="QKF116" s="103"/>
      <c r="QKK116" s="102"/>
      <c r="QKL116" s="102"/>
      <c r="QKM116" s="103"/>
      <c r="QKR116" s="102"/>
      <c r="QKS116" s="102"/>
      <c r="QKT116" s="103"/>
      <c r="QKY116" s="102"/>
      <c r="QKZ116" s="102"/>
      <c r="QLA116" s="103"/>
      <c r="QLF116" s="102"/>
      <c r="QLG116" s="102"/>
      <c r="QLH116" s="103"/>
      <c r="QLM116" s="102"/>
      <c r="QLN116" s="102"/>
      <c r="QLO116" s="103"/>
      <c r="QLT116" s="102"/>
      <c r="QLU116" s="102"/>
      <c r="QLV116" s="103"/>
      <c r="QMA116" s="102"/>
      <c r="QMB116" s="102"/>
      <c r="QMC116" s="103"/>
      <c r="QMH116" s="102"/>
      <c r="QMI116" s="102"/>
      <c r="QMJ116" s="103"/>
      <c r="QMO116" s="102"/>
      <c r="QMP116" s="102"/>
      <c r="QMQ116" s="103"/>
      <c r="QMV116" s="102"/>
      <c r="QMW116" s="102"/>
      <c r="QMX116" s="103"/>
      <c r="QNC116" s="102"/>
      <c r="QND116" s="102"/>
      <c r="QNE116" s="103"/>
      <c r="QNJ116" s="102"/>
      <c r="QNK116" s="102"/>
      <c r="QNL116" s="103"/>
      <c r="QNQ116" s="102"/>
      <c r="QNR116" s="102"/>
      <c r="QNS116" s="103"/>
      <c r="QNX116" s="102"/>
      <c r="QNY116" s="102"/>
      <c r="QNZ116" s="103"/>
      <c r="QOE116" s="102"/>
      <c r="QOF116" s="102"/>
      <c r="QOG116" s="103"/>
      <c r="QOL116" s="102"/>
      <c r="QOM116" s="102"/>
      <c r="QON116" s="103"/>
      <c r="QOS116" s="102"/>
      <c r="QOT116" s="102"/>
      <c r="QOU116" s="103"/>
      <c r="QOZ116" s="102"/>
      <c r="QPA116" s="102"/>
      <c r="QPB116" s="103"/>
      <c r="QPG116" s="102"/>
      <c r="QPH116" s="102"/>
      <c r="QPI116" s="103"/>
      <c r="QPN116" s="102"/>
      <c r="QPO116" s="102"/>
      <c r="QPP116" s="103"/>
      <c r="QPU116" s="102"/>
      <c r="QPV116" s="102"/>
      <c r="QPW116" s="103"/>
      <c r="QQB116" s="102"/>
      <c r="QQC116" s="102"/>
      <c r="QQD116" s="103"/>
      <c r="QQI116" s="102"/>
      <c r="QQJ116" s="102"/>
      <c r="QQK116" s="103"/>
      <c r="QQP116" s="102"/>
      <c r="QQQ116" s="102"/>
      <c r="QQR116" s="103"/>
      <c r="QQW116" s="102"/>
      <c r="QQX116" s="102"/>
      <c r="QQY116" s="103"/>
      <c r="QRD116" s="102"/>
      <c r="QRE116" s="102"/>
      <c r="QRF116" s="103"/>
      <c r="QRK116" s="102"/>
      <c r="QRL116" s="102"/>
      <c r="QRM116" s="103"/>
      <c r="QRR116" s="102"/>
      <c r="QRS116" s="102"/>
      <c r="QRT116" s="103"/>
      <c r="QRY116" s="102"/>
      <c r="QRZ116" s="102"/>
      <c r="QSA116" s="103"/>
      <c r="QSF116" s="102"/>
      <c r="QSG116" s="102"/>
      <c r="QSH116" s="103"/>
      <c r="QSM116" s="102"/>
      <c r="QSN116" s="102"/>
      <c r="QSO116" s="103"/>
      <c r="QST116" s="102"/>
      <c r="QSU116" s="102"/>
      <c r="QSV116" s="103"/>
      <c r="QTA116" s="102"/>
      <c r="QTB116" s="102"/>
      <c r="QTC116" s="103"/>
      <c r="QTH116" s="102"/>
      <c r="QTI116" s="102"/>
      <c r="QTJ116" s="103"/>
      <c r="QTO116" s="102"/>
      <c r="QTP116" s="102"/>
      <c r="QTQ116" s="103"/>
      <c r="QTV116" s="102"/>
      <c r="QTW116" s="102"/>
      <c r="QTX116" s="103"/>
      <c r="QUC116" s="102"/>
      <c r="QUD116" s="102"/>
      <c r="QUE116" s="103"/>
      <c r="QUJ116" s="102"/>
      <c r="QUK116" s="102"/>
      <c r="QUL116" s="103"/>
      <c r="QUQ116" s="102"/>
      <c r="QUR116" s="102"/>
      <c r="QUS116" s="103"/>
      <c r="QUX116" s="102"/>
      <c r="QUY116" s="102"/>
      <c r="QUZ116" s="103"/>
      <c r="QVE116" s="102"/>
      <c r="QVF116" s="102"/>
      <c r="QVG116" s="103"/>
      <c r="QVL116" s="102"/>
      <c r="QVM116" s="102"/>
      <c r="QVN116" s="103"/>
      <c r="QVS116" s="102"/>
      <c r="QVT116" s="102"/>
      <c r="QVU116" s="103"/>
      <c r="QVZ116" s="102"/>
      <c r="QWA116" s="102"/>
      <c r="QWB116" s="103"/>
      <c r="QWG116" s="102"/>
      <c r="QWH116" s="102"/>
      <c r="QWI116" s="103"/>
      <c r="QWN116" s="102"/>
      <c r="QWO116" s="102"/>
      <c r="QWP116" s="103"/>
      <c r="QWU116" s="102"/>
      <c r="QWV116" s="102"/>
      <c r="QWW116" s="103"/>
      <c r="QXB116" s="102"/>
      <c r="QXC116" s="102"/>
      <c r="QXD116" s="103"/>
      <c r="QXI116" s="102"/>
      <c r="QXJ116" s="102"/>
      <c r="QXK116" s="103"/>
      <c r="QXP116" s="102"/>
      <c r="QXQ116" s="102"/>
      <c r="QXR116" s="103"/>
      <c r="QXW116" s="102"/>
      <c r="QXX116" s="102"/>
      <c r="QXY116" s="103"/>
      <c r="QYD116" s="102"/>
      <c r="QYE116" s="102"/>
      <c r="QYF116" s="103"/>
      <c r="QYK116" s="102"/>
      <c r="QYL116" s="102"/>
      <c r="QYM116" s="103"/>
      <c r="QYR116" s="102"/>
      <c r="QYS116" s="102"/>
      <c r="QYT116" s="103"/>
      <c r="QYY116" s="102"/>
      <c r="QYZ116" s="102"/>
      <c r="QZA116" s="103"/>
      <c r="QZF116" s="102"/>
      <c r="QZG116" s="102"/>
      <c r="QZH116" s="103"/>
      <c r="QZM116" s="102"/>
      <c r="QZN116" s="102"/>
      <c r="QZO116" s="103"/>
      <c r="QZT116" s="102"/>
      <c r="QZU116" s="102"/>
      <c r="QZV116" s="103"/>
      <c r="RAA116" s="102"/>
      <c r="RAB116" s="102"/>
      <c r="RAC116" s="103"/>
      <c r="RAH116" s="102"/>
      <c r="RAI116" s="102"/>
      <c r="RAJ116" s="103"/>
      <c r="RAO116" s="102"/>
      <c r="RAP116" s="102"/>
      <c r="RAQ116" s="103"/>
      <c r="RAV116" s="102"/>
      <c r="RAW116" s="102"/>
      <c r="RAX116" s="103"/>
      <c r="RBC116" s="102"/>
      <c r="RBD116" s="102"/>
      <c r="RBE116" s="103"/>
      <c r="RBJ116" s="102"/>
      <c r="RBK116" s="102"/>
      <c r="RBL116" s="103"/>
      <c r="RBQ116" s="102"/>
      <c r="RBR116" s="102"/>
      <c r="RBS116" s="103"/>
      <c r="RBX116" s="102"/>
      <c r="RBY116" s="102"/>
      <c r="RBZ116" s="103"/>
      <c r="RCE116" s="102"/>
      <c r="RCF116" s="102"/>
      <c r="RCG116" s="103"/>
      <c r="RCL116" s="102"/>
      <c r="RCM116" s="102"/>
      <c r="RCN116" s="103"/>
      <c r="RCS116" s="102"/>
      <c r="RCT116" s="102"/>
      <c r="RCU116" s="103"/>
      <c r="RCZ116" s="102"/>
      <c r="RDA116" s="102"/>
      <c r="RDB116" s="103"/>
      <c r="RDG116" s="102"/>
      <c r="RDH116" s="102"/>
      <c r="RDI116" s="103"/>
      <c r="RDN116" s="102"/>
      <c r="RDO116" s="102"/>
      <c r="RDP116" s="103"/>
      <c r="RDU116" s="102"/>
      <c r="RDV116" s="102"/>
      <c r="RDW116" s="103"/>
      <c r="REB116" s="102"/>
      <c r="REC116" s="102"/>
      <c r="RED116" s="103"/>
      <c r="REI116" s="102"/>
      <c r="REJ116" s="102"/>
      <c r="REK116" s="103"/>
      <c r="REP116" s="102"/>
      <c r="REQ116" s="102"/>
      <c r="RER116" s="103"/>
      <c r="REW116" s="102"/>
      <c r="REX116" s="102"/>
      <c r="REY116" s="103"/>
      <c r="RFD116" s="102"/>
      <c r="RFE116" s="102"/>
      <c r="RFF116" s="103"/>
      <c r="RFK116" s="102"/>
      <c r="RFL116" s="102"/>
      <c r="RFM116" s="103"/>
      <c r="RFR116" s="102"/>
      <c r="RFS116" s="102"/>
      <c r="RFT116" s="103"/>
      <c r="RFY116" s="102"/>
      <c r="RFZ116" s="102"/>
      <c r="RGA116" s="103"/>
      <c r="RGF116" s="102"/>
      <c r="RGG116" s="102"/>
      <c r="RGH116" s="103"/>
      <c r="RGM116" s="102"/>
      <c r="RGN116" s="102"/>
      <c r="RGO116" s="103"/>
      <c r="RGT116" s="102"/>
      <c r="RGU116" s="102"/>
      <c r="RGV116" s="103"/>
      <c r="RHA116" s="102"/>
      <c r="RHB116" s="102"/>
      <c r="RHC116" s="103"/>
      <c r="RHH116" s="102"/>
      <c r="RHI116" s="102"/>
      <c r="RHJ116" s="103"/>
      <c r="RHO116" s="102"/>
      <c r="RHP116" s="102"/>
      <c r="RHQ116" s="103"/>
      <c r="RHV116" s="102"/>
      <c r="RHW116" s="102"/>
      <c r="RHX116" s="103"/>
      <c r="RIC116" s="102"/>
      <c r="RID116" s="102"/>
      <c r="RIE116" s="103"/>
      <c r="RIJ116" s="102"/>
      <c r="RIK116" s="102"/>
      <c r="RIL116" s="103"/>
      <c r="RIQ116" s="102"/>
      <c r="RIR116" s="102"/>
      <c r="RIS116" s="103"/>
      <c r="RIX116" s="102"/>
      <c r="RIY116" s="102"/>
      <c r="RIZ116" s="103"/>
      <c r="RJE116" s="102"/>
      <c r="RJF116" s="102"/>
      <c r="RJG116" s="103"/>
      <c r="RJL116" s="102"/>
      <c r="RJM116" s="102"/>
      <c r="RJN116" s="103"/>
      <c r="RJS116" s="102"/>
      <c r="RJT116" s="102"/>
      <c r="RJU116" s="103"/>
      <c r="RJZ116" s="102"/>
      <c r="RKA116" s="102"/>
      <c r="RKB116" s="103"/>
      <c r="RKG116" s="102"/>
      <c r="RKH116" s="102"/>
      <c r="RKI116" s="103"/>
      <c r="RKN116" s="102"/>
      <c r="RKO116" s="102"/>
      <c r="RKP116" s="103"/>
      <c r="RKU116" s="102"/>
      <c r="RKV116" s="102"/>
      <c r="RKW116" s="103"/>
      <c r="RLB116" s="102"/>
      <c r="RLC116" s="102"/>
      <c r="RLD116" s="103"/>
      <c r="RLI116" s="102"/>
      <c r="RLJ116" s="102"/>
      <c r="RLK116" s="103"/>
      <c r="RLP116" s="102"/>
      <c r="RLQ116" s="102"/>
      <c r="RLR116" s="103"/>
      <c r="RLW116" s="102"/>
      <c r="RLX116" s="102"/>
      <c r="RLY116" s="103"/>
      <c r="RMD116" s="102"/>
      <c r="RME116" s="102"/>
      <c r="RMF116" s="103"/>
      <c r="RMK116" s="102"/>
      <c r="RML116" s="102"/>
      <c r="RMM116" s="103"/>
      <c r="RMR116" s="102"/>
      <c r="RMS116" s="102"/>
      <c r="RMT116" s="103"/>
      <c r="RMY116" s="102"/>
      <c r="RMZ116" s="102"/>
      <c r="RNA116" s="103"/>
      <c r="RNF116" s="102"/>
      <c r="RNG116" s="102"/>
      <c r="RNH116" s="103"/>
      <c r="RNM116" s="102"/>
      <c r="RNN116" s="102"/>
      <c r="RNO116" s="103"/>
      <c r="RNT116" s="102"/>
      <c r="RNU116" s="102"/>
      <c r="RNV116" s="103"/>
      <c r="ROA116" s="102"/>
      <c r="ROB116" s="102"/>
      <c r="ROC116" s="103"/>
      <c r="ROH116" s="102"/>
      <c r="ROI116" s="102"/>
      <c r="ROJ116" s="103"/>
      <c r="ROO116" s="102"/>
      <c r="ROP116" s="102"/>
      <c r="ROQ116" s="103"/>
      <c r="ROV116" s="102"/>
      <c r="ROW116" s="102"/>
      <c r="ROX116" s="103"/>
      <c r="RPC116" s="102"/>
      <c r="RPD116" s="102"/>
      <c r="RPE116" s="103"/>
      <c r="RPJ116" s="102"/>
      <c r="RPK116" s="102"/>
      <c r="RPL116" s="103"/>
      <c r="RPQ116" s="102"/>
      <c r="RPR116" s="102"/>
      <c r="RPS116" s="103"/>
      <c r="RPX116" s="102"/>
      <c r="RPY116" s="102"/>
      <c r="RPZ116" s="103"/>
      <c r="RQE116" s="102"/>
      <c r="RQF116" s="102"/>
      <c r="RQG116" s="103"/>
      <c r="RQL116" s="102"/>
      <c r="RQM116" s="102"/>
      <c r="RQN116" s="103"/>
      <c r="RQS116" s="102"/>
      <c r="RQT116" s="102"/>
      <c r="RQU116" s="103"/>
      <c r="RQZ116" s="102"/>
      <c r="RRA116" s="102"/>
      <c r="RRB116" s="103"/>
      <c r="RRG116" s="102"/>
      <c r="RRH116" s="102"/>
      <c r="RRI116" s="103"/>
      <c r="RRN116" s="102"/>
      <c r="RRO116" s="102"/>
      <c r="RRP116" s="103"/>
      <c r="RRU116" s="102"/>
      <c r="RRV116" s="102"/>
      <c r="RRW116" s="103"/>
      <c r="RSB116" s="102"/>
      <c r="RSC116" s="102"/>
      <c r="RSD116" s="103"/>
      <c r="RSI116" s="102"/>
      <c r="RSJ116" s="102"/>
      <c r="RSK116" s="103"/>
      <c r="RSP116" s="102"/>
      <c r="RSQ116" s="102"/>
      <c r="RSR116" s="103"/>
      <c r="RSW116" s="102"/>
      <c r="RSX116" s="102"/>
      <c r="RSY116" s="103"/>
      <c r="RTD116" s="102"/>
      <c r="RTE116" s="102"/>
      <c r="RTF116" s="103"/>
      <c r="RTK116" s="102"/>
      <c r="RTL116" s="102"/>
      <c r="RTM116" s="103"/>
      <c r="RTR116" s="102"/>
      <c r="RTS116" s="102"/>
      <c r="RTT116" s="103"/>
      <c r="RTY116" s="102"/>
      <c r="RTZ116" s="102"/>
      <c r="RUA116" s="103"/>
      <c r="RUF116" s="102"/>
      <c r="RUG116" s="102"/>
      <c r="RUH116" s="103"/>
      <c r="RUM116" s="102"/>
      <c r="RUN116" s="102"/>
      <c r="RUO116" s="103"/>
      <c r="RUT116" s="102"/>
      <c r="RUU116" s="102"/>
      <c r="RUV116" s="103"/>
      <c r="RVA116" s="102"/>
      <c r="RVB116" s="102"/>
      <c r="RVC116" s="103"/>
      <c r="RVH116" s="102"/>
      <c r="RVI116" s="102"/>
      <c r="RVJ116" s="103"/>
      <c r="RVO116" s="102"/>
      <c r="RVP116" s="102"/>
      <c r="RVQ116" s="103"/>
      <c r="RVV116" s="102"/>
      <c r="RVW116" s="102"/>
      <c r="RVX116" s="103"/>
      <c r="RWC116" s="102"/>
      <c r="RWD116" s="102"/>
      <c r="RWE116" s="103"/>
      <c r="RWJ116" s="102"/>
      <c r="RWK116" s="102"/>
      <c r="RWL116" s="103"/>
      <c r="RWQ116" s="102"/>
      <c r="RWR116" s="102"/>
      <c r="RWS116" s="103"/>
      <c r="RWX116" s="102"/>
      <c r="RWY116" s="102"/>
      <c r="RWZ116" s="103"/>
      <c r="RXE116" s="102"/>
      <c r="RXF116" s="102"/>
      <c r="RXG116" s="103"/>
      <c r="RXL116" s="102"/>
      <c r="RXM116" s="102"/>
      <c r="RXN116" s="103"/>
      <c r="RXS116" s="102"/>
      <c r="RXT116" s="102"/>
      <c r="RXU116" s="103"/>
      <c r="RXZ116" s="102"/>
      <c r="RYA116" s="102"/>
      <c r="RYB116" s="103"/>
      <c r="RYG116" s="102"/>
      <c r="RYH116" s="102"/>
      <c r="RYI116" s="103"/>
      <c r="RYN116" s="102"/>
      <c r="RYO116" s="102"/>
      <c r="RYP116" s="103"/>
      <c r="RYU116" s="102"/>
      <c r="RYV116" s="102"/>
      <c r="RYW116" s="103"/>
      <c r="RZB116" s="102"/>
      <c r="RZC116" s="102"/>
      <c r="RZD116" s="103"/>
      <c r="RZI116" s="102"/>
      <c r="RZJ116" s="102"/>
      <c r="RZK116" s="103"/>
      <c r="RZP116" s="102"/>
      <c r="RZQ116" s="102"/>
      <c r="RZR116" s="103"/>
      <c r="RZW116" s="102"/>
      <c r="RZX116" s="102"/>
      <c r="RZY116" s="103"/>
      <c r="SAD116" s="102"/>
      <c r="SAE116" s="102"/>
      <c r="SAF116" s="103"/>
      <c r="SAK116" s="102"/>
      <c r="SAL116" s="102"/>
      <c r="SAM116" s="103"/>
      <c r="SAR116" s="102"/>
      <c r="SAS116" s="102"/>
      <c r="SAT116" s="103"/>
      <c r="SAY116" s="102"/>
      <c r="SAZ116" s="102"/>
      <c r="SBA116" s="103"/>
      <c r="SBF116" s="102"/>
      <c r="SBG116" s="102"/>
      <c r="SBH116" s="103"/>
      <c r="SBM116" s="102"/>
      <c r="SBN116" s="102"/>
      <c r="SBO116" s="103"/>
      <c r="SBT116" s="102"/>
      <c r="SBU116" s="102"/>
      <c r="SBV116" s="103"/>
      <c r="SCA116" s="102"/>
      <c r="SCB116" s="102"/>
      <c r="SCC116" s="103"/>
      <c r="SCH116" s="102"/>
      <c r="SCI116" s="102"/>
      <c r="SCJ116" s="103"/>
      <c r="SCO116" s="102"/>
      <c r="SCP116" s="102"/>
      <c r="SCQ116" s="103"/>
      <c r="SCV116" s="102"/>
      <c r="SCW116" s="102"/>
      <c r="SCX116" s="103"/>
      <c r="SDC116" s="102"/>
      <c r="SDD116" s="102"/>
      <c r="SDE116" s="103"/>
      <c r="SDJ116" s="102"/>
      <c r="SDK116" s="102"/>
      <c r="SDL116" s="103"/>
      <c r="SDQ116" s="102"/>
      <c r="SDR116" s="102"/>
      <c r="SDS116" s="103"/>
      <c r="SDX116" s="102"/>
      <c r="SDY116" s="102"/>
      <c r="SDZ116" s="103"/>
      <c r="SEE116" s="102"/>
      <c r="SEF116" s="102"/>
      <c r="SEG116" s="103"/>
      <c r="SEL116" s="102"/>
      <c r="SEM116" s="102"/>
      <c r="SEN116" s="103"/>
      <c r="SES116" s="102"/>
      <c r="SET116" s="102"/>
      <c r="SEU116" s="103"/>
      <c r="SEZ116" s="102"/>
      <c r="SFA116" s="102"/>
      <c r="SFB116" s="103"/>
      <c r="SFG116" s="102"/>
      <c r="SFH116" s="102"/>
      <c r="SFI116" s="103"/>
      <c r="SFN116" s="102"/>
      <c r="SFO116" s="102"/>
      <c r="SFP116" s="103"/>
      <c r="SFU116" s="102"/>
      <c r="SFV116" s="102"/>
      <c r="SFW116" s="103"/>
      <c r="SGB116" s="102"/>
      <c r="SGC116" s="102"/>
      <c r="SGD116" s="103"/>
      <c r="SGI116" s="102"/>
      <c r="SGJ116" s="102"/>
      <c r="SGK116" s="103"/>
      <c r="SGP116" s="102"/>
      <c r="SGQ116" s="102"/>
      <c r="SGR116" s="103"/>
      <c r="SGW116" s="102"/>
      <c r="SGX116" s="102"/>
      <c r="SGY116" s="103"/>
      <c r="SHD116" s="102"/>
      <c r="SHE116" s="102"/>
      <c r="SHF116" s="103"/>
      <c r="SHK116" s="102"/>
      <c r="SHL116" s="102"/>
      <c r="SHM116" s="103"/>
      <c r="SHR116" s="102"/>
      <c r="SHS116" s="102"/>
      <c r="SHT116" s="103"/>
      <c r="SHY116" s="102"/>
      <c r="SHZ116" s="102"/>
      <c r="SIA116" s="103"/>
      <c r="SIF116" s="102"/>
      <c r="SIG116" s="102"/>
      <c r="SIH116" s="103"/>
      <c r="SIM116" s="102"/>
      <c r="SIN116" s="102"/>
      <c r="SIO116" s="103"/>
      <c r="SIT116" s="102"/>
      <c r="SIU116" s="102"/>
      <c r="SIV116" s="103"/>
      <c r="SJA116" s="102"/>
      <c r="SJB116" s="102"/>
      <c r="SJC116" s="103"/>
      <c r="SJH116" s="102"/>
      <c r="SJI116" s="102"/>
      <c r="SJJ116" s="103"/>
      <c r="SJO116" s="102"/>
      <c r="SJP116" s="102"/>
      <c r="SJQ116" s="103"/>
      <c r="SJV116" s="102"/>
      <c r="SJW116" s="102"/>
      <c r="SJX116" s="103"/>
      <c r="SKC116" s="102"/>
      <c r="SKD116" s="102"/>
      <c r="SKE116" s="103"/>
      <c r="SKJ116" s="102"/>
      <c r="SKK116" s="102"/>
      <c r="SKL116" s="103"/>
      <c r="SKQ116" s="102"/>
      <c r="SKR116" s="102"/>
      <c r="SKS116" s="103"/>
      <c r="SKX116" s="102"/>
      <c r="SKY116" s="102"/>
      <c r="SKZ116" s="103"/>
      <c r="SLE116" s="102"/>
      <c r="SLF116" s="102"/>
      <c r="SLG116" s="103"/>
      <c r="SLL116" s="102"/>
      <c r="SLM116" s="102"/>
      <c r="SLN116" s="103"/>
      <c r="SLS116" s="102"/>
      <c r="SLT116" s="102"/>
      <c r="SLU116" s="103"/>
      <c r="SLZ116" s="102"/>
      <c r="SMA116" s="102"/>
      <c r="SMB116" s="103"/>
      <c r="SMG116" s="102"/>
      <c r="SMH116" s="102"/>
      <c r="SMI116" s="103"/>
      <c r="SMN116" s="102"/>
      <c r="SMO116" s="102"/>
      <c r="SMP116" s="103"/>
      <c r="SMU116" s="102"/>
      <c r="SMV116" s="102"/>
      <c r="SMW116" s="103"/>
      <c r="SNB116" s="102"/>
      <c r="SNC116" s="102"/>
      <c r="SND116" s="103"/>
      <c r="SNI116" s="102"/>
      <c r="SNJ116" s="102"/>
      <c r="SNK116" s="103"/>
      <c r="SNP116" s="102"/>
      <c r="SNQ116" s="102"/>
      <c r="SNR116" s="103"/>
      <c r="SNW116" s="102"/>
      <c r="SNX116" s="102"/>
      <c r="SNY116" s="103"/>
      <c r="SOD116" s="102"/>
      <c r="SOE116" s="102"/>
      <c r="SOF116" s="103"/>
      <c r="SOK116" s="102"/>
      <c r="SOL116" s="102"/>
      <c r="SOM116" s="103"/>
      <c r="SOR116" s="102"/>
      <c r="SOS116" s="102"/>
      <c r="SOT116" s="103"/>
      <c r="SOY116" s="102"/>
      <c r="SOZ116" s="102"/>
      <c r="SPA116" s="103"/>
      <c r="SPF116" s="102"/>
      <c r="SPG116" s="102"/>
      <c r="SPH116" s="103"/>
      <c r="SPM116" s="102"/>
      <c r="SPN116" s="102"/>
      <c r="SPO116" s="103"/>
      <c r="SPT116" s="102"/>
      <c r="SPU116" s="102"/>
      <c r="SPV116" s="103"/>
      <c r="SQA116" s="102"/>
      <c r="SQB116" s="102"/>
      <c r="SQC116" s="103"/>
      <c r="SQH116" s="102"/>
      <c r="SQI116" s="102"/>
      <c r="SQJ116" s="103"/>
      <c r="SQO116" s="102"/>
      <c r="SQP116" s="102"/>
      <c r="SQQ116" s="103"/>
      <c r="SQV116" s="102"/>
      <c r="SQW116" s="102"/>
      <c r="SQX116" s="103"/>
      <c r="SRC116" s="102"/>
      <c r="SRD116" s="102"/>
      <c r="SRE116" s="103"/>
      <c r="SRJ116" s="102"/>
      <c r="SRK116" s="102"/>
      <c r="SRL116" s="103"/>
      <c r="SRQ116" s="102"/>
      <c r="SRR116" s="102"/>
      <c r="SRS116" s="103"/>
      <c r="SRX116" s="102"/>
      <c r="SRY116" s="102"/>
      <c r="SRZ116" s="103"/>
      <c r="SSE116" s="102"/>
      <c r="SSF116" s="102"/>
      <c r="SSG116" s="103"/>
      <c r="SSL116" s="102"/>
      <c r="SSM116" s="102"/>
      <c r="SSN116" s="103"/>
      <c r="SSS116" s="102"/>
      <c r="SST116" s="102"/>
      <c r="SSU116" s="103"/>
      <c r="SSZ116" s="102"/>
      <c r="STA116" s="102"/>
      <c r="STB116" s="103"/>
      <c r="STG116" s="102"/>
      <c r="STH116" s="102"/>
      <c r="STI116" s="103"/>
      <c r="STN116" s="102"/>
      <c r="STO116" s="102"/>
      <c r="STP116" s="103"/>
      <c r="STU116" s="102"/>
      <c r="STV116" s="102"/>
      <c r="STW116" s="103"/>
      <c r="SUB116" s="102"/>
      <c r="SUC116" s="102"/>
      <c r="SUD116" s="103"/>
      <c r="SUI116" s="102"/>
      <c r="SUJ116" s="102"/>
      <c r="SUK116" s="103"/>
      <c r="SUP116" s="102"/>
      <c r="SUQ116" s="102"/>
      <c r="SUR116" s="103"/>
      <c r="SUW116" s="102"/>
      <c r="SUX116" s="102"/>
      <c r="SUY116" s="103"/>
      <c r="SVD116" s="102"/>
      <c r="SVE116" s="102"/>
      <c r="SVF116" s="103"/>
      <c r="SVK116" s="102"/>
      <c r="SVL116" s="102"/>
      <c r="SVM116" s="103"/>
      <c r="SVR116" s="102"/>
      <c r="SVS116" s="102"/>
      <c r="SVT116" s="103"/>
      <c r="SVY116" s="102"/>
      <c r="SVZ116" s="102"/>
      <c r="SWA116" s="103"/>
      <c r="SWF116" s="102"/>
      <c r="SWG116" s="102"/>
      <c r="SWH116" s="103"/>
      <c r="SWM116" s="102"/>
      <c r="SWN116" s="102"/>
      <c r="SWO116" s="103"/>
      <c r="SWT116" s="102"/>
      <c r="SWU116" s="102"/>
      <c r="SWV116" s="103"/>
      <c r="SXA116" s="102"/>
      <c r="SXB116" s="102"/>
      <c r="SXC116" s="103"/>
      <c r="SXH116" s="102"/>
      <c r="SXI116" s="102"/>
      <c r="SXJ116" s="103"/>
      <c r="SXO116" s="102"/>
      <c r="SXP116" s="102"/>
      <c r="SXQ116" s="103"/>
      <c r="SXV116" s="102"/>
      <c r="SXW116" s="102"/>
      <c r="SXX116" s="103"/>
      <c r="SYC116" s="102"/>
      <c r="SYD116" s="102"/>
      <c r="SYE116" s="103"/>
      <c r="SYJ116" s="102"/>
      <c r="SYK116" s="102"/>
      <c r="SYL116" s="103"/>
      <c r="SYQ116" s="102"/>
      <c r="SYR116" s="102"/>
      <c r="SYS116" s="103"/>
      <c r="SYX116" s="102"/>
      <c r="SYY116" s="102"/>
      <c r="SYZ116" s="103"/>
      <c r="SZE116" s="102"/>
      <c r="SZF116" s="102"/>
      <c r="SZG116" s="103"/>
      <c r="SZL116" s="102"/>
      <c r="SZM116" s="102"/>
      <c r="SZN116" s="103"/>
      <c r="SZS116" s="102"/>
      <c r="SZT116" s="102"/>
      <c r="SZU116" s="103"/>
      <c r="SZZ116" s="102"/>
      <c r="TAA116" s="102"/>
      <c r="TAB116" s="103"/>
      <c r="TAG116" s="102"/>
      <c r="TAH116" s="102"/>
      <c r="TAI116" s="103"/>
      <c r="TAN116" s="102"/>
      <c r="TAO116" s="102"/>
      <c r="TAP116" s="103"/>
      <c r="TAU116" s="102"/>
      <c r="TAV116" s="102"/>
      <c r="TAW116" s="103"/>
      <c r="TBB116" s="102"/>
      <c r="TBC116" s="102"/>
      <c r="TBD116" s="103"/>
      <c r="TBI116" s="102"/>
      <c r="TBJ116" s="102"/>
      <c r="TBK116" s="103"/>
      <c r="TBP116" s="102"/>
      <c r="TBQ116" s="102"/>
      <c r="TBR116" s="103"/>
      <c r="TBW116" s="102"/>
      <c r="TBX116" s="102"/>
      <c r="TBY116" s="103"/>
      <c r="TCD116" s="102"/>
      <c r="TCE116" s="102"/>
      <c r="TCF116" s="103"/>
      <c r="TCK116" s="102"/>
      <c r="TCL116" s="102"/>
      <c r="TCM116" s="103"/>
      <c r="TCR116" s="102"/>
      <c r="TCS116" s="102"/>
      <c r="TCT116" s="103"/>
      <c r="TCY116" s="102"/>
      <c r="TCZ116" s="102"/>
      <c r="TDA116" s="103"/>
      <c r="TDF116" s="102"/>
      <c r="TDG116" s="102"/>
      <c r="TDH116" s="103"/>
      <c r="TDM116" s="102"/>
      <c r="TDN116" s="102"/>
      <c r="TDO116" s="103"/>
      <c r="TDT116" s="102"/>
      <c r="TDU116" s="102"/>
      <c r="TDV116" s="103"/>
      <c r="TEA116" s="102"/>
      <c r="TEB116" s="102"/>
      <c r="TEC116" s="103"/>
      <c r="TEH116" s="102"/>
      <c r="TEI116" s="102"/>
      <c r="TEJ116" s="103"/>
      <c r="TEO116" s="102"/>
      <c r="TEP116" s="102"/>
      <c r="TEQ116" s="103"/>
      <c r="TEV116" s="102"/>
      <c r="TEW116" s="102"/>
      <c r="TEX116" s="103"/>
      <c r="TFC116" s="102"/>
      <c r="TFD116" s="102"/>
      <c r="TFE116" s="103"/>
      <c r="TFJ116" s="102"/>
      <c r="TFK116" s="102"/>
      <c r="TFL116" s="103"/>
      <c r="TFQ116" s="102"/>
      <c r="TFR116" s="102"/>
      <c r="TFS116" s="103"/>
      <c r="TFX116" s="102"/>
      <c r="TFY116" s="102"/>
      <c r="TFZ116" s="103"/>
      <c r="TGE116" s="102"/>
      <c r="TGF116" s="102"/>
      <c r="TGG116" s="103"/>
      <c r="TGL116" s="102"/>
      <c r="TGM116" s="102"/>
      <c r="TGN116" s="103"/>
      <c r="TGS116" s="102"/>
      <c r="TGT116" s="102"/>
      <c r="TGU116" s="103"/>
      <c r="TGZ116" s="102"/>
      <c r="THA116" s="102"/>
      <c r="THB116" s="103"/>
      <c r="THG116" s="102"/>
      <c r="THH116" s="102"/>
      <c r="THI116" s="103"/>
      <c r="THN116" s="102"/>
      <c r="THO116" s="102"/>
      <c r="THP116" s="103"/>
      <c r="THU116" s="102"/>
      <c r="THV116" s="102"/>
      <c r="THW116" s="103"/>
      <c r="TIB116" s="102"/>
      <c r="TIC116" s="102"/>
      <c r="TID116" s="103"/>
      <c r="TII116" s="102"/>
      <c r="TIJ116" s="102"/>
      <c r="TIK116" s="103"/>
      <c r="TIP116" s="102"/>
      <c r="TIQ116" s="102"/>
      <c r="TIR116" s="103"/>
      <c r="TIW116" s="102"/>
      <c r="TIX116" s="102"/>
      <c r="TIY116" s="103"/>
      <c r="TJD116" s="102"/>
      <c r="TJE116" s="102"/>
      <c r="TJF116" s="103"/>
      <c r="TJK116" s="102"/>
      <c r="TJL116" s="102"/>
      <c r="TJM116" s="103"/>
      <c r="TJR116" s="102"/>
      <c r="TJS116" s="102"/>
      <c r="TJT116" s="103"/>
      <c r="TJY116" s="102"/>
      <c r="TJZ116" s="102"/>
      <c r="TKA116" s="103"/>
      <c r="TKF116" s="102"/>
      <c r="TKG116" s="102"/>
      <c r="TKH116" s="103"/>
      <c r="TKM116" s="102"/>
      <c r="TKN116" s="102"/>
      <c r="TKO116" s="103"/>
      <c r="TKT116" s="102"/>
      <c r="TKU116" s="102"/>
      <c r="TKV116" s="103"/>
      <c r="TLA116" s="102"/>
      <c r="TLB116" s="102"/>
      <c r="TLC116" s="103"/>
      <c r="TLH116" s="102"/>
      <c r="TLI116" s="102"/>
      <c r="TLJ116" s="103"/>
      <c r="TLO116" s="102"/>
      <c r="TLP116" s="102"/>
      <c r="TLQ116" s="103"/>
      <c r="TLV116" s="102"/>
      <c r="TLW116" s="102"/>
      <c r="TLX116" s="103"/>
      <c r="TMC116" s="102"/>
      <c r="TMD116" s="102"/>
      <c r="TME116" s="103"/>
      <c r="TMJ116" s="102"/>
      <c r="TMK116" s="102"/>
      <c r="TML116" s="103"/>
      <c r="TMQ116" s="102"/>
      <c r="TMR116" s="102"/>
      <c r="TMS116" s="103"/>
      <c r="TMX116" s="102"/>
      <c r="TMY116" s="102"/>
      <c r="TMZ116" s="103"/>
      <c r="TNE116" s="102"/>
      <c r="TNF116" s="102"/>
      <c r="TNG116" s="103"/>
      <c r="TNL116" s="102"/>
      <c r="TNM116" s="102"/>
      <c r="TNN116" s="103"/>
      <c r="TNS116" s="102"/>
      <c r="TNT116" s="102"/>
      <c r="TNU116" s="103"/>
      <c r="TNZ116" s="102"/>
      <c r="TOA116" s="102"/>
      <c r="TOB116" s="103"/>
      <c r="TOG116" s="102"/>
      <c r="TOH116" s="102"/>
      <c r="TOI116" s="103"/>
      <c r="TON116" s="102"/>
      <c r="TOO116" s="102"/>
      <c r="TOP116" s="103"/>
      <c r="TOU116" s="102"/>
      <c r="TOV116" s="102"/>
      <c r="TOW116" s="103"/>
      <c r="TPB116" s="102"/>
      <c r="TPC116" s="102"/>
      <c r="TPD116" s="103"/>
      <c r="TPI116" s="102"/>
      <c r="TPJ116" s="102"/>
      <c r="TPK116" s="103"/>
      <c r="TPP116" s="102"/>
      <c r="TPQ116" s="102"/>
      <c r="TPR116" s="103"/>
      <c r="TPW116" s="102"/>
      <c r="TPX116" s="102"/>
      <c r="TPY116" s="103"/>
      <c r="TQD116" s="102"/>
      <c r="TQE116" s="102"/>
      <c r="TQF116" s="103"/>
      <c r="TQK116" s="102"/>
      <c r="TQL116" s="102"/>
      <c r="TQM116" s="103"/>
      <c r="TQR116" s="102"/>
      <c r="TQS116" s="102"/>
      <c r="TQT116" s="103"/>
      <c r="TQY116" s="102"/>
      <c r="TQZ116" s="102"/>
      <c r="TRA116" s="103"/>
      <c r="TRF116" s="102"/>
      <c r="TRG116" s="102"/>
      <c r="TRH116" s="103"/>
      <c r="TRM116" s="102"/>
      <c r="TRN116" s="102"/>
      <c r="TRO116" s="103"/>
      <c r="TRT116" s="102"/>
      <c r="TRU116" s="102"/>
      <c r="TRV116" s="103"/>
      <c r="TSA116" s="102"/>
      <c r="TSB116" s="102"/>
      <c r="TSC116" s="103"/>
      <c r="TSH116" s="102"/>
      <c r="TSI116" s="102"/>
      <c r="TSJ116" s="103"/>
      <c r="TSO116" s="102"/>
      <c r="TSP116" s="102"/>
      <c r="TSQ116" s="103"/>
      <c r="TSV116" s="102"/>
      <c r="TSW116" s="102"/>
      <c r="TSX116" s="103"/>
      <c r="TTC116" s="102"/>
      <c r="TTD116" s="102"/>
      <c r="TTE116" s="103"/>
      <c r="TTJ116" s="102"/>
      <c r="TTK116" s="102"/>
      <c r="TTL116" s="103"/>
      <c r="TTQ116" s="102"/>
      <c r="TTR116" s="102"/>
      <c r="TTS116" s="103"/>
      <c r="TTX116" s="102"/>
      <c r="TTY116" s="102"/>
      <c r="TTZ116" s="103"/>
      <c r="TUE116" s="102"/>
      <c r="TUF116" s="102"/>
      <c r="TUG116" s="103"/>
      <c r="TUL116" s="102"/>
      <c r="TUM116" s="102"/>
      <c r="TUN116" s="103"/>
      <c r="TUS116" s="102"/>
      <c r="TUT116" s="102"/>
      <c r="TUU116" s="103"/>
      <c r="TUZ116" s="102"/>
      <c r="TVA116" s="102"/>
      <c r="TVB116" s="103"/>
      <c r="TVG116" s="102"/>
      <c r="TVH116" s="102"/>
      <c r="TVI116" s="103"/>
      <c r="TVN116" s="102"/>
      <c r="TVO116" s="102"/>
      <c r="TVP116" s="103"/>
      <c r="TVU116" s="102"/>
      <c r="TVV116" s="102"/>
      <c r="TVW116" s="103"/>
      <c r="TWB116" s="102"/>
      <c r="TWC116" s="102"/>
      <c r="TWD116" s="103"/>
      <c r="TWI116" s="102"/>
      <c r="TWJ116" s="102"/>
      <c r="TWK116" s="103"/>
      <c r="TWP116" s="102"/>
      <c r="TWQ116" s="102"/>
      <c r="TWR116" s="103"/>
      <c r="TWW116" s="102"/>
      <c r="TWX116" s="102"/>
      <c r="TWY116" s="103"/>
      <c r="TXD116" s="102"/>
      <c r="TXE116" s="102"/>
      <c r="TXF116" s="103"/>
      <c r="TXK116" s="102"/>
      <c r="TXL116" s="102"/>
      <c r="TXM116" s="103"/>
      <c r="TXR116" s="102"/>
      <c r="TXS116" s="102"/>
      <c r="TXT116" s="103"/>
      <c r="TXY116" s="102"/>
      <c r="TXZ116" s="102"/>
      <c r="TYA116" s="103"/>
      <c r="TYF116" s="102"/>
      <c r="TYG116" s="102"/>
      <c r="TYH116" s="103"/>
      <c r="TYM116" s="102"/>
      <c r="TYN116" s="102"/>
      <c r="TYO116" s="103"/>
      <c r="TYT116" s="102"/>
      <c r="TYU116" s="102"/>
      <c r="TYV116" s="103"/>
      <c r="TZA116" s="102"/>
      <c r="TZB116" s="102"/>
      <c r="TZC116" s="103"/>
      <c r="TZH116" s="102"/>
      <c r="TZI116" s="102"/>
      <c r="TZJ116" s="103"/>
      <c r="TZO116" s="102"/>
      <c r="TZP116" s="102"/>
      <c r="TZQ116" s="103"/>
      <c r="TZV116" s="102"/>
      <c r="TZW116" s="102"/>
      <c r="TZX116" s="103"/>
      <c r="UAC116" s="102"/>
      <c r="UAD116" s="102"/>
      <c r="UAE116" s="103"/>
      <c r="UAJ116" s="102"/>
      <c r="UAK116" s="102"/>
      <c r="UAL116" s="103"/>
      <c r="UAQ116" s="102"/>
      <c r="UAR116" s="102"/>
      <c r="UAS116" s="103"/>
      <c r="UAX116" s="102"/>
      <c r="UAY116" s="102"/>
      <c r="UAZ116" s="103"/>
      <c r="UBE116" s="102"/>
      <c r="UBF116" s="102"/>
      <c r="UBG116" s="103"/>
      <c r="UBL116" s="102"/>
      <c r="UBM116" s="102"/>
      <c r="UBN116" s="103"/>
      <c r="UBS116" s="102"/>
      <c r="UBT116" s="102"/>
      <c r="UBU116" s="103"/>
      <c r="UBZ116" s="102"/>
      <c r="UCA116" s="102"/>
      <c r="UCB116" s="103"/>
      <c r="UCG116" s="102"/>
      <c r="UCH116" s="102"/>
      <c r="UCI116" s="103"/>
      <c r="UCN116" s="102"/>
      <c r="UCO116" s="102"/>
      <c r="UCP116" s="103"/>
      <c r="UCU116" s="102"/>
      <c r="UCV116" s="102"/>
      <c r="UCW116" s="103"/>
      <c r="UDB116" s="102"/>
      <c r="UDC116" s="102"/>
      <c r="UDD116" s="103"/>
      <c r="UDI116" s="102"/>
      <c r="UDJ116" s="102"/>
      <c r="UDK116" s="103"/>
      <c r="UDP116" s="102"/>
      <c r="UDQ116" s="102"/>
      <c r="UDR116" s="103"/>
      <c r="UDW116" s="102"/>
      <c r="UDX116" s="102"/>
      <c r="UDY116" s="103"/>
      <c r="UED116" s="102"/>
      <c r="UEE116" s="102"/>
      <c r="UEF116" s="103"/>
      <c r="UEK116" s="102"/>
      <c r="UEL116" s="102"/>
      <c r="UEM116" s="103"/>
      <c r="UER116" s="102"/>
      <c r="UES116" s="102"/>
      <c r="UET116" s="103"/>
      <c r="UEY116" s="102"/>
      <c r="UEZ116" s="102"/>
      <c r="UFA116" s="103"/>
      <c r="UFF116" s="102"/>
      <c r="UFG116" s="102"/>
      <c r="UFH116" s="103"/>
      <c r="UFM116" s="102"/>
      <c r="UFN116" s="102"/>
      <c r="UFO116" s="103"/>
      <c r="UFT116" s="102"/>
      <c r="UFU116" s="102"/>
      <c r="UFV116" s="103"/>
      <c r="UGA116" s="102"/>
      <c r="UGB116" s="102"/>
      <c r="UGC116" s="103"/>
      <c r="UGH116" s="102"/>
      <c r="UGI116" s="102"/>
      <c r="UGJ116" s="103"/>
      <c r="UGO116" s="102"/>
      <c r="UGP116" s="102"/>
      <c r="UGQ116" s="103"/>
      <c r="UGV116" s="102"/>
      <c r="UGW116" s="102"/>
      <c r="UGX116" s="103"/>
      <c r="UHC116" s="102"/>
      <c r="UHD116" s="102"/>
      <c r="UHE116" s="103"/>
      <c r="UHJ116" s="102"/>
      <c r="UHK116" s="102"/>
      <c r="UHL116" s="103"/>
      <c r="UHQ116" s="102"/>
      <c r="UHR116" s="102"/>
      <c r="UHS116" s="103"/>
      <c r="UHX116" s="102"/>
      <c r="UHY116" s="102"/>
      <c r="UHZ116" s="103"/>
      <c r="UIE116" s="102"/>
      <c r="UIF116" s="102"/>
      <c r="UIG116" s="103"/>
      <c r="UIL116" s="102"/>
      <c r="UIM116" s="102"/>
      <c r="UIN116" s="103"/>
      <c r="UIS116" s="102"/>
      <c r="UIT116" s="102"/>
      <c r="UIU116" s="103"/>
      <c r="UIZ116" s="102"/>
      <c r="UJA116" s="102"/>
      <c r="UJB116" s="103"/>
      <c r="UJG116" s="102"/>
      <c r="UJH116" s="102"/>
      <c r="UJI116" s="103"/>
      <c r="UJN116" s="102"/>
      <c r="UJO116" s="102"/>
      <c r="UJP116" s="103"/>
      <c r="UJU116" s="102"/>
      <c r="UJV116" s="102"/>
      <c r="UJW116" s="103"/>
      <c r="UKB116" s="102"/>
      <c r="UKC116" s="102"/>
      <c r="UKD116" s="103"/>
      <c r="UKI116" s="102"/>
      <c r="UKJ116" s="102"/>
      <c r="UKK116" s="103"/>
      <c r="UKP116" s="102"/>
      <c r="UKQ116" s="102"/>
      <c r="UKR116" s="103"/>
      <c r="UKW116" s="102"/>
      <c r="UKX116" s="102"/>
      <c r="UKY116" s="103"/>
      <c r="ULD116" s="102"/>
      <c r="ULE116" s="102"/>
      <c r="ULF116" s="103"/>
      <c r="ULK116" s="102"/>
      <c r="ULL116" s="102"/>
      <c r="ULM116" s="103"/>
      <c r="ULR116" s="102"/>
      <c r="ULS116" s="102"/>
      <c r="ULT116" s="103"/>
      <c r="ULY116" s="102"/>
      <c r="ULZ116" s="102"/>
      <c r="UMA116" s="103"/>
      <c r="UMF116" s="102"/>
      <c r="UMG116" s="102"/>
      <c r="UMH116" s="103"/>
      <c r="UMM116" s="102"/>
      <c r="UMN116" s="102"/>
      <c r="UMO116" s="103"/>
      <c r="UMT116" s="102"/>
      <c r="UMU116" s="102"/>
      <c r="UMV116" s="103"/>
      <c r="UNA116" s="102"/>
      <c r="UNB116" s="102"/>
      <c r="UNC116" s="103"/>
      <c r="UNH116" s="102"/>
      <c r="UNI116" s="102"/>
      <c r="UNJ116" s="103"/>
      <c r="UNO116" s="102"/>
      <c r="UNP116" s="102"/>
      <c r="UNQ116" s="103"/>
      <c r="UNV116" s="102"/>
      <c r="UNW116" s="102"/>
      <c r="UNX116" s="103"/>
      <c r="UOC116" s="102"/>
      <c r="UOD116" s="102"/>
      <c r="UOE116" s="103"/>
      <c r="UOJ116" s="102"/>
      <c r="UOK116" s="102"/>
      <c r="UOL116" s="103"/>
      <c r="UOQ116" s="102"/>
      <c r="UOR116" s="102"/>
      <c r="UOS116" s="103"/>
      <c r="UOX116" s="102"/>
      <c r="UOY116" s="102"/>
      <c r="UOZ116" s="103"/>
      <c r="UPE116" s="102"/>
      <c r="UPF116" s="102"/>
      <c r="UPG116" s="103"/>
      <c r="UPL116" s="102"/>
      <c r="UPM116" s="102"/>
      <c r="UPN116" s="103"/>
      <c r="UPS116" s="102"/>
      <c r="UPT116" s="102"/>
      <c r="UPU116" s="103"/>
      <c r="UPZ116" s="102"/>
      <c r="UQA116" s="102"/>
      <c r="UQB116" s="103"/>
      <c r="UQG116" s="102"/>
      <c r="UQH116" s="102"/>
      <c r="UQI116" s="103"/>
      <c r="UQN116" s="102"/>
      <c r="UQO116" s="102"/>
      <c r="UQP116" s="103"/>
      <c r="UQU116" s="102"/>
      <c r="UQV116" s="102"/>
      <c r="UQW116" s="103"/>
      <c r="URB116" s="102"/>
      <c r="URC116" s="102"/>
      <c r="URD116" s="103"/>
      <c r="URI116" s="102"/>
      <c r="URJ116" s="102"/>
      <c r="URK116" s="103"/>
      <c r="URP116" s="102"/>
      <c r="URQ116" s="102"/>
      <c r="URR116" s="103"/>
      <c r="URW116" s="102"/>
      <c r="URX116" s="102"/>
      <c r="URY116" s="103"/>
      <c r="USD116" s="102"/>
      <c r="USE116" s="102"/>
      <c r="USF116" s="103"/>
      <c r="USK116" s="102"/>
      <c r="USL116" s="102"/>
      <c r="USM116" s="103"/>
      <c r="USR116" s="102"/>
      <c r="USS116" s="102"/>
      <c r="UST116" s="103"/>
      <c r="USY116" s="102"/>
      <c r="USZ116" s="102"/>
      <c r="UTA116" s="103"/>
      <c r="UTF116" s="102"/>
      <c r="UTG116" s="102"/>
      <c r="UTH116" s="103"/>
      <c r="UTM116" s="102"/>
      <c r="UTN116" s="102"/>
      <c r="UTO116" s="103"/>
      <c r="UTT116" s="102"/>
      <c r="UTU116" s="102"/>
      <c r="UTV116" s="103"/>
      <c r="UUA116" s="102"/>
      <c r="UUB116" s="102"/>
      <c r="UUC116" s="103"/>
      <c r="UUH116" s="102"/>
      <c r="UUI116" s="102"/>
      <c r="UUJ116" s="103"/>
      <c r="UUO116" s="102"/>
      <c r="UUP116" s="102"/>
      <c r="UUQ116" s="103"/>
      <c r="UUV116" s="102"/>
      <c r="UUW116" s="102"/>
      <c r="UUX116" s="103"/>
      <c r="UVC116" s="102"/>
      <c r="UVD116" s="102"/>
      <c r="UVE116" s="103"/>
      <c r="UVJ116" s="102"/>
      <c r="UVK116" s="102"/>
      <c r="UVL116" s="103"/>
      <c r="UVQ116" s="102"/>
      <c r="UVR116" s="102"/>
      <c r="UVS116" s="103"/>
      <c r="UVX116" s="102"/>
      <c r="UVY116" s="102"/>
      <c r="UVZ116" s="103"/>
      <c r="UWE116" s="102"/>
      <c r="UWF116" s="102"/>
      <c r="UWG116" s="103"/>
      <c r="UWL116" s="102"/>
      <c r="UWM116" s="102"/>
      <c r="UWN116" s="103"/>
      <c r="UWS116" s="102"/>
      <c r="UWT116" s="102"/>
      <c r="UWU116" s="103"/>
      <c r="UWZ116" s="102"/>
      <c r="UXA116" s="102"/>
      <c r="UXB116" s="103"/>
      <c r="UXG116" s="102"/>
      <c r="UXH116" s="102"/>
      <c r="UXI116" s="103"/>
      <c r="UXN116" s="102"/>
      <c r="UXO116" s="102"/>
      <c r="UXP116" s="103"/>
      <c r="UXU116" s="102"/>
      <c r="UXV116" s="102"/>
      <c r="UXW116" s="103"/>
      <c r="UYB116" s="102"/>
      <c r="UYC116" s="102"/>
      <c r="UYD116" s="103"/>
      <c r="UYI116" s="102"/>
      <c r="UYJ116" s="102"/>
      <c r="UYK116" s="103"/>
      <c r="UYP116" s="102"/>
      <c r="UYQ116" s="102"/>
      <c r="UYR116" s="103"/>
      <c r="UYW116" s="102"/>
      <c r="UYX116" s="102"/>
      <c r="UYY116" s="103"/>
      <c r="UZD116" s="102"/>
      <c r="UZE116" s="102"/>
      <c r="UZF116" s="103"/>
      <c r="UZK116" s="102"/>
      <c r="UZL116" s="102"/>
      <c r="UZM116" s="103"/>
      <c r="UZR116" s="102"/>
      <c r="UZS116" s="102"/>
      <c r="UZT116" s="103"/>
      <c r="UZY116" s="102"/>
      <c r="UZZ116" s="102"/>
      <c r="VAA116" s="103"/>
      <c r="VAF116" s="102"/>
      <c r="VAG116" s="102"/>
      <c r="VAH116" s="103"/>
      <c r="VAM116" s="102"/>
      <c r="VAN116" s="102"/>
      <c r="VAO116" s="103"/>
      <c r="VAT116" s="102"/>
      <c r="VAU116" s="102"/>
      <c r="VAV116" s="103"/>
      <c r="VBA116" s="102"/>
      <c r="VBB116" s="102"/>
      <c r="VBC116" s="103"/>
      <c r="VBH116" s="102"/>
      <c r="VBI116" s="102"/>
      <c r="VBJ116" s="103"/>
      <c r="VBO116" s="102"/>
      <c r="VBP116" s="102"/>
      <c r="VBQ116" s="103"/>
      <c r="VBV116" s="102"/>
      <c r="VBW116" s="102"/>
      <c r="VBX116" s="103"/>
      <c r="VCC116" s="102"/>
      <c r="VCD116" s="102"/>
      <c r="VCE116" s="103"/>
      <c r="VCJ116" s="102"/>
      <c r="VCK116" s="102"/>
      <c r="VCL116" s="103"/>
      <c r="VCQ116" s="102"/>
      <c r="VCR116" s="102"/>
      <c r="VCS116" s="103"/>
      <c r="VCX116" s="102"/>
      <c r="VCY116" s="102"/>
      <c r="VCZ116" s="103"/>
      <c r="VDE116" s="102"/>
      <c r="VDF116" s="102"/>
      <c r="VDG116" s="103"/>
      <c r="VDL116" s="102"/>
      <c r="VDM116" s="102"/>
      <c r="VDN116" s="103"/>
      <c r="VDS116" s="102"/>
      <c r="VDT116" s="102"/>
      <c r="VDU116" s="103"/>
      <c r="VDZ116" s="102"/>
      <c r="VEA116" s="102"/>
      <c r="VEB116" s="103"/>
      <c r="VEG116" s="102"/>
      <c r="VEH116" s="102"/>
      <c r="VEI116" s="103"/>
      <c r="VEN116" s="102"/>
      <c r="VEO116" s="102"/>
      <c r="VEP116" s="103"/>
      <c r="VEU116" s="102"/>
      <c r="VEV116" s="102"/>
      <c r="VEW116" s="103"/>
      <c r="VFB116" s="102"/>
      <c r="VFC116" s="102"/>
      <c r="VFD116" s="103"/>
      <c r="VFI116" s="102"/>
      <c r="VFJ116" s="102"/>
      <c r="VFK116" s="103"/>
      <c r="VFP116" s="102"/>
      <c r="VFQ116" s="102"/>
      <c r="VFR116" s="103"/>
      <c r="VFW116" s="102"/>
      <c r="VFX116" s="102"/>
      <c r="VFY116" s="103"/>
      <c r="VGD116" s="102"/>
      <c r="VGE116" s="102"/>
      <c r="VGF116" s="103"/>
      <c r="VGK116" s="102"/>
      <c r="VGL116" s="102"/>
      <c r="VGM116" s="103"/>
      <c r="VGR116" s="102"/>
      <c r="VGS116" s="102"/>
      <c r="VGT116" s="103"/>
      <c r="VGY116" s="102"/>
      <c r="VGZ116" s="102"/>
      <c r="VHA116" s="103"/>
      <c r="VHF116" s="102"/>
      <c r="VHG116" s="102"/>
      <c r="VHH116" s="103"/>
      <c r="VHM116" s="102"/>
      <c r="VHN116" s="102"/>
      <c r="VHO116" s="103"/>
      <c r="VHT116" s="102"/>
      <c r="VHU116" s="102"/>
      <c r="VHV116" s="103"/>
      <c r="VIA116" s="102"/>
      <c r="VIB116" s="102"/>
      <c r="VIC116" s="103"/>
      <c r="VIH116" s="102"/>
      <c r="VII116" s="102"/>
      <c r="VIJ116" s="103"/>
      <c r="VIO116" s="102"/>
      <c r="VIP116" s="102"/>
      <c r="VIQ116" s="103"/>
      <c r="VIV116" s="102"/>
      <c r="VIW116" s="102"/>
      <c r="VIX116" s="103"/>
      <c r="VJC116" s="102"/>
      <c r="VJD116" s="102"/>
      <c r="VJE116" s="103"/>
      <c r="VJJ116" s="102"/>
      <c r="VJK116" s="102"/>
      <c r="VJL116" s="103"/>
      <c r="VJQ116" s="102"/>
      <c r="VJR116" s="102"/>
      <c r="VJS116" s="103"/>
      <c r="VJX116" s="102"/>
      <c r="VJY116" s="102"/>
      <c r="VJZ116" s="103"/>
      <c r="VKE116" s="102"/>
      <c r="VKF116" s="102"/>
      <c r="VKG116" s="103"/>
      <c r="VKL116" s="102"/>
      <c r="VKM116" s="102"/>
      <c r="VKN116" s="103"/>
      <c r="VKS116" s="102"/>
      <c r="VKT116" s="102"/>
      <c r="VKU116" s="103"/>
      <c r="VKZ116" s="102"/>
      <c r="VLA116" s="102"/>
      <c r="VLB116" s="103"/>
      <c r="VLG116" s="102"/>
      <c r="VLH116" s="102"/>
      <c r="VLI116" s="103"/>
      <c r="VLN116" s="102"/>
      <c r="VLO116" s="102"/>
      <c r="VLP116" s="103"/>
      <c r="VLU116" s="102"/>
      <c r="VLV116" s="102"/>
      <c r="VLW116" s="103"/>
      <c r="VMB116" s="102"/>
      <c r="VMC116" s="102"/>
      <c r="VMD116" s="103"/>
      <c r="VMI116" s="102"/>
      <c r="VMJ116" s="102"/>
      <c r="VMK116" s="103"/>
      <c r="VMP116" s="102"/>
      <c r="VMQ116" s="102"/>
      <c r="VMR116" s="103"/>
      <c r="VMW116" s="102"/>
      <c r="VMX116" s="102"/>
      <c r="VMY116" s="103"/>
      <c r="VND116" s="102"/>
      <c r="VNE116" s="102"/>
      <c r="VNF116" s="103"/>
      <c r="VNK116" s="102"/>
      <c r="VNL116" s="102"/>
      <c r="VNM116" s="103"/>
      <c r="VNR116" s="102"/>
      <c r="VNS116" s="102"/>
      <c r="VNT116" s="103"/>
      <c r="VNY116" s="102"/>
      <c r="VNZ116" s="102"/>
      <c r="VOA116" s="103"/>
      <c r="VOF116" s="102"/>
      <c r="VOG116" s="102"/>
      <c r="VOH116" s="103"/>
      <c r="VOM116" s="102"/>
      <c r="VON116" s="102"/>
      <c r="VOO116" s="103"/>
      <c r="VOT116" s="102"/>
      <c r="VOU116" s="102"/>
      <c r="VOV116" s="103"/>
      <c r="VPA116" s="102"/>
      <c r="VPB116" s="102"/>
      <c r="VPC116" s="103"/>
      <c r="VPH116" s="102"/>
      <c r="VPI116" s="102"/>
      <c r="VPJ116" s="103"/>
      <c r="VPO116" s="102"/>
      <c r="VPP116" s="102"/>
      <c r="VPQ116" s="103"/>
      <c r="VPV116" s="102"/>
      <c r="VPW116" s="102"/>
      <c r="VPX116" s="103"/>
      <c r="VQC116" s="102"/>
      <c r="VQD116" s="102"/>
      <c r="VQE116" s="103"/>
      <c r="VQJ116" s="102"/>
      <c r="VQK116" s="102"/>
      <c r="VQL116" s="103"/>
      <c r="VQQ116" s="102"/>
      <c r="VQR116" s="102"/>
      <c r="VQS116" s="103"/>
      <c r="VQX116" s="102"/>
      <c r="VQY116" s="102"/>
      <c r="VQZ116" s="103"/>
      <c r="VRE116" s="102"/>
      <c r="VRF116" s="102"/>
      <c r="VRG116" s="103"/>
      <c r="VRL116" s="102"/>
      <c r="VRM116" s="102"/>
      <c r="VRN116" s="103"/>
      <c r="VRS116" s="102"/>
      <c r="VRT116" s="102"/>
      <c r="VRU116" s="103"/>
      <c r="VRZ116" s="102"/>
      <c r="VSA116" s="102"/>
      <c r="VSB116" s="103"/>
      <c r="VSG116" s="102"/>
      <c r="VSH116" s="102"/>
      <c r="VSI116" s="103"/>
      <c r="VSN116" s="102"/>
      <c r="VSO116" s="102"/>
      <c r="VSP116" s="103"/>
      <c r="VSU116" s="102"/>
      <c r="VSV116" s="102"/>
      <c r="VSW116" s="103"/>
      <c r="VTB116" s="102"/>
      <c r="VTC116" s="102"/>
      <c r="VTD116" s="103"/>
      <c r="VTI116" s="102"/>
      <c r="VTJ116" s="102"/>
      <c r="VTK116" s="103"/>
      <c r="VTP116" s="102"/>
      <c r="VTQ116" s="102"/>
      <c r="VTR116" s="103"/>
      <c r="VTW116" s="102"/>
      <c r="VTX116" s="102"/>
      <c r="VTY116" s="103"/>
      <c r="VUD116" s="102"/>
      <c r="VUE116" s="102"/>
      <c r="VUF116" s="103"/>
      <c r="VUK116" s="102"/>
      <c r="VUL116" s="102"/>
      <c r="VUM116" s="103"/>
      <c r="VUR116" s="102"/>
      <c r="VUS116" s="102"/>
      <c r="VUT116" s="103"/>
      <c r="VUY116" s="102"/>
      <c r="VUZ116" s="102"/>
      <c r="VVA116" s="103"/>
      <c r="VVF116" s="102"/>
      <c r="VVG116" s="102"/>
      <c r="VVH116" s="103"/>
      <c r="VVM116" s="102"/>
      <c r="VVN116" s="102"/>
      <c r="VVO116" s="103"/>
      <c r="VVT116" s="102"/>
      <c r="VVU116" s="102"/>
      <c r="VVV116" s="103"/>
      <c r="VWA116" s="102"/>
      <c r="VWB116" s="102"/>
      <c r="VWC116" s="103"/>
      <c r="VWH116" s="102"/>
      <c r="VWI116" s="102"/>
      <c r="VWJ116" s="103"/>
      <c r="VWO116" s="102"/>
      <c r="VWP116" s="102"/>
      <c r="VWQ116" s="103"/>
      <c r="VWV116" s="102"/>
      <c r="VWW116" s="102"/>
      <c r="VWX116" s="103"/>
      <c r="VXC116" s="102"/>
      <c r="VXD116" s="102"/>
      <c r="VXE116" s="103"/>
      <c r="VXJ116" s="102"/>
      <c r="VXK116" s="102"/>
      <c r="VXL116" s="103"/>
      <c r="VXQ116" s="102"/>
      <c r="VXR116" s="102"/>
      <c r="VXS116" s="103"/>
      <c r="VXX116" s="102"/>
      <c r="VXY116" s="102"/>
      <c r="VXZ116" s="103"/>
      <c r="VYE116" s="102"/>
      <c r="VYF116" s="102"/>
      <c r="VYG116" s="103"/>
      <c r="VYL116" s="102"/>
      <c r="VYM116" s="102"/>
      <c r="VYN116" s="103"/>
      <c r="VYS116" s="102"/>
      <c r="VYT116" s="102"/>
      <c r="VYU116" s="103"/>
      <c r="VYZ116" s="102"/>
      <c r="VZA116" s="102"/>
      <c r="VZB116" s="103"/>
      <c r="VZG116" s="102"/>
      <c r="VZH116" s="102"/>
      <c r="VZI116" s="103"/>
      <c r="VZN116" s="102"/>
      <c r="VZO116" s="102"/>
      <c r="VZP116" s="103"/>
      <c r="VZU116" s="102"/>
      <c r="VZV116" s="102"/>
      <c r="VZW116" s="103"/>
      <c r="WAB116" s="102"/>
      <c r="WAC116" s="102"/>
      <c r="WAD116" s="103"/>
      <c r="WAI116" s="102"/>
      <c r="WAJ116" s="102"/>
      <c r="WAK116" s="103"/>
      <c r="WAP116" s="102"/>
      <c r="WAQ116" s="102"/>
      <c r="WAR116" s="103"/>
      <c r="WAW116" s="102"/>
      <c r="WAX116" s="102"/>
      <c r="WAY116" s="103"/>
      <c r="WBD116" s="102"/>
      <c r="WBE116" s="102"/>
      <c r="WBF116" s="103"/>
      <c r="WBK116" s="102"/>
      <c r="WBL116" s="102"/>
      <c r="WBM116" s="103"/>
      <c r="WBR116" s="102"/>
      <c r="WBS116" s="102"/>
      <c r="WBT116" s="103"/>
      <c r="WBY116" s="102"/>
      <c r="WBZ116" s="102"/>
      <c r="WCA116" s="103"/>
      <c r="WCF116" s="102"/>
      <c r="WCG116" s="102"/>
      <c r="WCH116" s="103"/>
      <c r="WCM116" s="102"/>
      <c r="WCN116" s="102"/>
      <c r="WCO116" s="103"/>
      <c r="WCT116" s="102"/>
      <c r="WCU116" s="102"/>
      <c r="WCV116" s="103"/>
      <c r="WDA116" s="102"/>
      <c r="WDB116" s="102"/>
      <c r="WDC116" s="103"/>
      <c r="WDH116" s="102"/>
      <c r="WDI116" s="102"/>
      <c r="WDJ116" s="103"/>
      <c r="WDO116" s="102"/>
      <c r="WDP116" s="102"/>
      <c r="WDQ116" s="103"/>
      <c r="WDV116" s="102"/>
      <c r="WDW116" s="102"/>
      <c r="WDX116" s="103"/>
      <c r="WEC116" s="102"/>
      <c r="WED116" s="102"/>
      <c r="WEE116" s="103"/>
      <c r="WEJ116" s="102"/>
      <c r="WEK116" s="102"/>
      <c r="WEL116" s="103"/>
      <c r="WEQ116" s="102"/>
      <c r="WER116" s="102"/>
      <c r="WES116" s="103"/>
      <c r="WEX116" s="102"/>
      <c r="WEY116" s="102"/>
      <c r="WEZ116" s="103"/>
      <c r="WFE116" s="102"/>
      <c r="WFF116" s="102"/>
      <c r="WFG116" s="103"/>
      <c r="WFL116" s="102"/>
      <c r="WFM116" s="102"/>
      <c r="WFN116" s="103"/>
      <c r="WFS116" s="102"/>
      <c r="WFT116" s="102"/>
      <c r="WFU116" s="103"/>
      <c r="WFZ116" s="102"/>
      <c r="WGA116" s="102"/>
      <c r="WGB116" s="103"/>
      <c r="WGG116" s="102"/>
      <c r="WGH116" s="102"/>
      <c r="WGI116" s="103"/>
      <c r="WGN116" s="102"/>
      <c r="WGO116" s="102"/>
      <c r="WGP116" s="103"/>
      <c r="WGU116" s="102"/>
      <c r="WGV116" s="102"/>
      <c r="WGW116" s="103"/>
      <c r="WHB116" s="102"/>
      <c r="WHC116" s="102"/>
      <c r="WHD116" s="103"/>
      <c r="WHI116" s="102"/>
      <c r="WHJ116" s="102"/>
      <c r="WHK116" s="103"/>
      <c r="WHP116" s="102"/>
      <c r="WHQ116" s="102"/>
      <c r="WHR116" s="103"/>
      <c r="WHW116" s="102"/>
      <c r="WHX116" s="102"/>
      <c r="WHY116" s="103"/>
      <c r="WID116" s="102"/>
      <c r="WIE116" s="102"/>
      <c r="WIF116" s="103"/>
      <c r="WIK116" s="102"/>
      <c r="WIL116" s="102"/>
      <c r="WIM116" s="103"/>
      <c r="WIR116" s="102"/>
      <c r="WIS116" s="102"/>
      <c r="WIT116" s="103"/>
      <c r="WIY116" s="102"/>
      <c r="WIZ116" s="102"/>
      <c r="WJA116" s="103"/>
      <c r="WJF116" s="102"/>
      <c r="WJG116" s="102"/>
      <c r="WJH116" s="103"/>
      <c r="WJM116" s="102"/>
      <c r="WJN116" s="102"/>
      <c r="WJO116" s="103"/>
      <c r="WJT116" s="102"/>
      <c r="WJU116" s="102"/>
      <c r="WJV116" s="103"/>
      <c r="WKA116" s="102"/>
      <c r="WKB116" s="102"/>
      <c r="WKC116" s="103"/>
      <c r="WKH116" s="102"/>
      <c r="WKI116" s="102"/>
      <c r="WKJ116" s="103"/>
      <c r="WKO116" s="102"/>
      <c r="WKP116" s="102"/>
      <c r="WKQ116" s="103"/>
      <c r="WKV116" s="102"/>
      <c r="WKW116" s="102"/>
      <c r="WKX116" s="103"/>
      <c r="WLC116" s="102"/>
      <c r="WLD116" s="102"/>
      <c r="WLE116" s="103"/>
      <c r="WLJ116" s="102"/>
      <c r="WLK116" s="102"/>
      <c r="WLL116" s="103"/>
      <c r="WLQ116" s="102"/>
      <c r="WLR116" s="102"/>
      <c r="WLS116" s="103"/>
      <c r="WLX116" s="102"/>
      <c r="WLY116" s="102"/>
      <c r="WLZ116" s="103"/>
      <c r="WME116" s="102"/>
      <c r="WMF116" s="102"/>
      <c r="WMG116" s="103"/>
      <c r="WML116" s="102"/>
      <c r="WMM116" s="102"/>
      <c r="WMN116" s="103"/>
      <c r="WMS116" s="102"/>
      <c r="WMT116" s="102"/>
      <c r="WMU116" s="103"/>
      <c r="WMZ116" s="102"/>
      <c r="WNA116" s="102"/>
      <c r="WNB116" s="103"/>
      <c r="WNG116" s="102"/>
      <c r="WNH116" s="102"/>
      <c r="WNI116" s="103"/>
      <c r="WNN116" s="102"/>
      <c r="WNO116" s="102"/>
      <c r="WNP116" s="103"/>
      <c r="WNU116" s="102"/>
      <c r="WNV116" s="102"/>
      <c r="WNW116" s="103"/>
      <c r="WOB116" s="102"/>
      <c r="WOC116" s="102"/>
      <c r="WOD116" s="103"/>
      <c r="WOI116" s="102"/>
      <c r="WOJ116" s="102"/>
      <c r="WOK116" s="103"/>
      <c r="WOP116" s="102"/>
      <c r="WOQ116" s="102"/>
      <c r="WOR116" s="103"/>
      <c r="WOW116" s="102"/>
      <c r="WOX116" s="102"/>
      <c r="WOY116" s="103"/>
      <c r="WPD116" s="102"/>
      <c r="WPE116" s="102"/>
      <c r="WPF116" s="103"/>
      <c r="WPK116" s="102"/>
      <c r="WPL116" s="102"/>
      <c r="WPM116" s="103"/>
      <c r="WPR116" s="102"/>
      <c r="WPS116" s="102"/>
      <c r="WPT116" s="103"/>
      <c r="WPY116" s="102"/>
      <c r="WPZ116" s="102"/>
      <c r="WQA116" s="103"/>
      <c r="WQF116" s="102"/>
      <c r="WQG116" s="102"/>
      <c r="WQH116" s="103"/>
      <c r="WQM116" s="102"/>
      <c r="WQN116" s="102"/>
      <c r="WQO116" s="103"/>
      <c r="WQT116" s="102"/>
      <c r="WQU116" s="102"/>
      <c r="WQV116" s="103"/>
      <c r="WRA116" s="102"/>
      <c r="WRB116" s="102"/>
      <c r="WRC116" s="103"/>
      <c r="WRH116" s="102"/>
      <c r="WRI116" s="102"/>
      <c r="WRJ116" s="103"/>
      <c r="WRO116" s="102"/>
      <c r="WRP116" s="102"/>
      <c r="WRQ116" s="103"/>
      <c r="WRV116" s="102"/>
      <c r="WRW116" s="102"/>
      <c r="WRX116" s="103"/>
      <c r="WSC116" s="102"/>
      <c r="WSD116" s="102"/>
      <c r="WSE116" s="103"/>
      <c r="WSJ116" s="102"/>
      <c r="WSK116" s="102"/>
      <c r="WSL116" s="103"/>
      <c r="WSQ116" s="102"/>
      <c r="WSR116" s="102"/>
      <c r="WSS116" s="103"/>
      <c r="WSX116" s="102"/>
      <c r="WSY116" s="102"/>
      <c r="WSZ116" s="103"/>
      <c r="WTE116" s="102"/>
      <c r="WTF116" s="102"/>
      <c r="WTG116" s="103"/>
      <c r="WTL116" s="102"/>
      <c r="WTM116" s="102"/>
      <c r="WTN116" s="103"/>
      <c r="WTS116" s="102"/>
      <c r="WTT116" s="102"/>
      <c r="WTU116" s="103"/>
      <c r="WTZ116" s="102"/>
      <c r="WUA116" s="102"/>
      <c r="WUB116" s="103"/>
      <c r="WUG116" s="102"/>
      <c r="WUH116" s="102"/>
      <c r="WUI116" s="103"/>
      <c r="WUN116" s="102"/>
      <c r="WUO116" s="102"/>
      <c r="WUP116" s="103"/>
      <c r="WUU116" s="102"/>
      <c r="WUV116" s="102"/>
      <c r="WUW116" s="103"/>
      <c r="WVB116" s="102"/>
      <c r="WVC116" s="102"/>
      <c r="WVD116" s="103"/>
      <c r="WVI116" s="102"/>
      <c r="WVJ116" s="102"/>
      <c r="WVK116" s="103"/>
      <c r="WVP116" s="102"/>
      <c r="WVQ116" s="102"/>
      <c r="WVR116" s="103"/>
      <c r="WVW116" s="102"/>
      <c r="WVX116" s="102"/>
      <c r="WVY116" s="103"/>
      <c r="WWD116" s="102"/>
      <c r="WWE116" s="102"/>
      <c r="WWF116" s="103"/>
      <c r="WWK116" s="102"/>
      <c r="WWL116" s="102"/>
      <c r="WWM116" s="103"/>
      <c r="WWR116" s="102"/>
      <c r="WWS116" s="102"/>
      <c r="WWT116" s="103"/>
      <c r="WWY116" s="102"/>
      <c r="WWZ116" s="102"/>
      <c r="WXA116" s="103"/>
      <c r="WXF116" s="102"/>
      <c r="WXG116" s="102"/>
      <c r="WXH116" s="103"/>
      <c r="WXM116" s="102"/>
      <c r="WXN116" s="102"/>
      <c r="WXO116" s="103"/>
      <c r="WXT116" s="102"/>
      <c r="WXU116" s="102"/>
      <c r="WXV116" s="103"/>
      <c r="WYA116" s="102"/>
      <c r="WYB116" s="102"/>
      <c r="WYC116" s="103"/>
      <c r="WYH116" s="102"/>
      <c r="WYI116" s="102"/>
      <c r="WYJ116" s="103"/>
      <c r="WYO116" s="102"/>
      <c r="WYP116" s="102"/>
      <c r="WYQ116" s="103"/>
      <c r="WYV116" s="102"/>
      <c r="WYW116" s="102"/>
      <c r="WYX116" s="103"/>
      <c r="WZC116" s="102"/>
      <c r="WZD116" s="102"/>
      <c r="WZE116" s="103"/>
      <c r="WZJ116" s="102"/>
      <c r="WZK116" s="102"/>
      <c r="WZL116" s="103"/>
      <c r="WZQ116" s="102"/>
      <c r="WZR116" s="102"/>
      <c r="WZS116" s="103"/>
      <c r="WZX116" s="102"/>
      <c r="WZY116" s="102"/>
      <c r="WZZ116" s="103"/>
      <c r="XAE116" s="102"/>
      <c r="XAF116" s="102"/>
      <c r="XAG116" s="103"/>
      <c r="XAL116" s="102"/>
      <c r="XAM116" s="102"/>
      <c r="XAN116" s="103"/>
      <c r="XAS116" s="102"/>
      <c r="XAT116" s="102"/>
      <c r="XAU116" s="103"/>
      <c r="XAZ116" s="102"/>
      <c r="XBA116" s="102"/>
      <c r="XBB116" s="103"/>
      <c r="XBG116" s="102"/>
      <c r="XBH116" s="102"/>
      <c r="XBI116" s="103"/>
      <c r="XBN116" s="102"/>
      <c r="XBO116" s="102"/>
      <c r="XBP116" s="103"/>
      <c r="XBU116" s="102"/>
      <c r="XBV116" s="102"/>
      <c r="XBW116" s="103"/>
      <c r="XCB116" s="102"/>
      <c r="XCC116" s="102"/>
      <c r="XCD116" s="103"/>
      <c r="XCI116" s="102"/>
      <c r="XCJ116" s="102"/>
      <c r="XCK116" s="103"/>
      <c r="XCP116" s="102"/>
      <c r="XCQ116" s="102"/>
      <c r="XCR116" s="103"/>
      <c r="XCW116" s="102"/>
      <c r="XCX116" s="102"/>
      <c r="XCY116" s="103"/>
      <c r="XDD116" s="102"/>
      <c r="XDE116" s="102"/>
      <c r="XDF116" s="103"/>
      <c r="XDK116" s="102"/>
      <c r="XDL116" s="102"/>
      <c r="XDM116" s="103"/>
      <c r="XDR116" s="102"/>
      <c r="XDS116" s="102"/>
      <c r="XDT116" s="103"/>
      <c r="XDY116" s="102"/>
      <c r="XDZ116" s="102"/>
      <c r="XEA116" s="103"/>
      <c r="XEF116" s="102"/>
      <c r="XEG116" s="102"/>
      <c r="XEH116" s="103"/>
      <c r="XEM116" s="102"/>
      <c r="XEN116" s="102"/>
      <c r="XEO116" s="103"/>
      <c r="XET116" s="102"/>
      <c r="XEU116" s="102"/>
      <c r="XEV116" s="103"/>
      <c r="XFA116" s="102"/>
      <c r="XFB116" s="102"/>
      <c r="XFC116" s="103"/>
    </row>
    <row r="117" spans="1:2047 2052:3069 3074:5120 5125:6142 6147:7164 7169:9215 9220:10237 10242:12288 12293:13310 13315:14332 14337:16383" s="88" customFormat="1" x14ac:dyDescent="0.2">
      <c r="A117" s="84"/>
      <c r="B117" s="84"/>
      <c r="C117" s="86"/>
      <c r="D117" s="87"/>
      <c r="E117" s="87"/>
      <c r="F117" s="87"/>
      <c r="G117" s="87"/>
    </row>
    <row r="118" spans="1:2047 2052:3069 3074:5120 5125:6142 6147:7164 7169:9215 9220:10237 10242:12288 12293:13310 13315:14332 14337:16383" s="104" customFormat="1" x14ac:dyDescent="0.2">
      <c r="A118" s="102" t="s">
        <v>469</v>
      </c>
      <c r="B118" s="102">
        <v>4915703</v>
      </c>
      <c r="C118" s="103" t="s">
        <v>473</v>
      </c>
      <c r="D118" s="104" t="s">
        <v>471</v>
      </c>
      <c r="E118" s="104">
        <v>102.58</v>
      </c>
      <c r="H118" s="102"/>
      <c r="I118" s="102"/>
      <c r="J118" s="103"/>
      <c r="O118" s="102"/>
      <c r="P118" s="102"/>
      <c r="Q118" s="103"/>
      <c r="V118" s="102"/>
      <c r="W118" s="102"/>
      <c r="X118" s="103"/>
      <c r="AC118" s="102"/>
      <c r="AD118" s="102"/>
      <c r="AE118" s="103"/>
      <c r="AJ118" s="102"/>
      <c r="AK118" s="102"/>
      <c r="AL118" s="103"/>
      <c r="AQ118" s="102"/>
      <c r="AR118" s="102"/>
      <c r="AS118" s="103"/>
      <c r="AX118" s="102"/>
      <c r="AY118" s="102"/>
      <c r="AZ118" s="103"/>
      <c r="BE118" s="102"/>
      <c r="BF118" s="102"/>
      <c r="BG118" s="103"/>
      <c r="BL118" s="102"/>
      <c r="BM118" s="102"/>
      <c r="BN118" s="103"/>
      <c r="BS118" s="102"/>
      <c r="BT118" s="102"/>
      <c r="BU118" s="103"/>
      <c r="BZ118" s="102"/>
      <c r="CA118" s="102"/>
      <c r="CB118" s="103"/>
      <c r="CG118" s="102"/>
      <c r="CH118" s="102"/>
      <c r="CI118" s="103"/>
      <c r="CN118" s="102"/>
      <c r="CO118" s="102"/>
      <c r="CP118" s="103"/>
      <c r="CU118" s="102"/>
      <c r="CV118" s="102"/>
      <c r="CW118" s="103"/>
      <c r="DB118" s="102"/>
      <c r="DC118" s="102"/>
      <c r="DD118" s="103"/>
      <c r="DI118" s="102"/>
      <c r="DJ118" s="102"/>
      <c r="DK118" s="103"/>
      <c r="DP118" s="102"/>
      <c r="DQ118" s="102"/>
      <c r="DR118" s="103"/>
      <c r="DW118" s="102"/>
      <c r="DX118" s="102"/>
      <c r="DY118" s="103"/>
      <c r="ED118" s="102"/>
      <c r="EE118" s="102"/>
      <c r="EF118" s="103"/>
      <c r="EK118" s="102"/>
      <c r="EL118" s="102"/>
      <c r="EM118" s="103"/>
      <c r="ER118" s="102"/>
      <c r="ES118" s="102"/>
      <c r="ET118" s="103"/>
      <c r="EY118" s="102"/>
      <c r="EZ118" s="102"/>
      <c r="FA118" s="103"/>
      <c r="FF118" s="102"/>
      <c r="FG118" s="102"/>
      <c r="FH118" s="103"/>
      <c r="FM118" s="102"/>
      <c r="FN118" s="102"/>
      <c r="FO118" s="103"/>
      <c r="FT118" s="102"/>
      <c r="FU118" s="102"/>
      <c r="FV118" s="103"/>
      <c r="GA118" s="102"/>
      <c r="GB118" s="102"/>
      <c r="GC118" s="103"/>
      <c r="GH118" s="102"/>
      <c r="GI118" s="102"/>
      <c r="GJ118" s="103"/>
      <c r="GO118" s="102"/>
      <c r="GP118" s="102"/>
      <c r="GQ118" s="103"/>
      <c r="GV118" s="102"/>
      <c r="GW118" s="102"/>
      <c r="GX118" s="103"/>
      <c r="HC118" s="102"/>
      <c r="HD118" s="102"/>
      <c r="HE118" s="103"/>
      <c r="HJ118" s="102"/>
      <c r="HK118" s="102"/>
      <c r="HL118" s="103"/>
      <c r="HQ118" s="102"/>
      <c r="HR118" s="102"/>
      <c r="HS118" s="103"/>
      <c r="HX118" s="102"/>
      <c r="HY118" s="102"/>
      <c r="HZ118" s="103"/>
      <c r="IE118" s="102"/>
      <c r="IF118" s="102"/>
      <c r="IG118" s="103"/>
      <c r="IL118" s="102"/>
      <c r="IM118" s="102"/>
      <c r="IN118" s="103"/>
      <c r="IS118" s="102"/>
      <c r="IT118" s="102"/>
      <c r="IU118" s="103"/>
      <c r="IZ118" s="102"/>
      <c r="JA118" s="102"/>
      <c r="JB118" s="103"/>
      <c r="JG118" s="102"/>
      <c r="JH118" s="102"/>
      <c r="JI118" s="103"/>
      <c r="JN118" s="102"/>
      <c r="JO118" s="102"/>
      <c r="JP118" s="103"/>
      <c r="JU118" s="102"/>
      <c r="JV118" s="102"/>
      <c r="JW118" s="103"/>
      <c r="KB118" s="102"/>
      <c r="KC118" s="102"/>
      <c r="KD118" s="103"/>
      <c r="KI118" s="102"/>
      <c r="KJ118" s="102"/>
      <c r="KK118" s="103"/>
      <c r="KP118" s="102"/>
      <c r="KQ118" s="102"/>
      <c r="KR118" s="103"/>
      <c r="KW118" s="102"/>
      <c r="KX118" s="102"/>
      <c r="KY118" s="103"/>
      <c r="LD118" s="102"/>
      <c r="LE118" s="102"/>
      <c r="LF118" s="103"/>
      <c r="LK118" s="102"/>
      <c r="LL118" s="102"/>
      <c r="LM118" s="103"/>
      <c r="LR118" s="102"/>
      <c r="LS118" s="102"/>
      <c r="LT118" s="103"/>
      <c r="LY118" s="102"/>
      <c r="LZ118" s="102"/>
      <c r="MA118" s="103"/>
      <c r="MF118" s="102"/>
      <c r="MG118" s="102"/>
      <c r="MH118" s="103"/>
      <c r="MM118" s="102"/>
      <c r="MN118" s="102"/>
      <c r="MO118" s="103"/>
      <c r="MT118" s="102"/>
      <c r="MU118" s="102"/>
      <c r="MV118" s="103"/>
      <c r="NA118" s="102"/>
      <c r="NB118" s="102"/>
      <c r="NC118" s="103"/>
      <c r="NH118" s="102"/>
      <c r="NI118" s="102"/>
      <c r="NJ118" s="103"/>
      <c r="NO118" s="102"/>
      <c r="NP118" s="102"/>
      <c r="NQ118" s="103"/>
      <c r="NV118" s="102"/>
      <c r="NW118" s="102"/>
      <c r="NX118" s="103"/>
      <c r="OC118" s="102"/>
      <c r="OD118" s="102"/>
      <c r="OE118" s="103"/>
      <c r="OJ118" s="102"/>
      <c r="OK118" s="102"/>
      <c r="OL118" s="103"/>
      <c r="OQ118" s="102"/>
      <c r="OR118" s="102"/>
      <c r="OS118" s="103"/>
      <c r="OX118" s="102"/>
      <c r="OY118" s="102"/>
      <c r="OZ118" s="103"/>
      <c r="PE118" s="102"/>
      <c r="PF118" s="102"/>
      <c r="PG118" s="103"/>
      <c r="PL118" s="102"/>
      <c r="PM118" s="102"/>
      <c r="PN118" s="103"/>
      <c r="PS118" s="102"/>
      <c r="PT118" s="102"/>
      <c r="PU118" s="103"/>
      <c r="PZ118" s="102"/>
      <c r="QA118" s="102"/>
      <c r="QB118" s="103"/>
      <c r="QG118" s="102"/>
      <c r="QH118" s="102"/>
      <c r="QI118" s="103"/>
      <c r="QN118" s="102"/>
      <c r="QO118" s="102"/>
      <c r="QP118" s="103"/>
      <c r="QU118" s="102"/>
      <c r="QV118" s="102"/>
      <c r="QW118" s="103"/>
      <c r="RB118" s="102"/>
      <c r="RC118" s="102"/>
      <c r="RD118" s="103"/>
      <c r="RI118" s="102"/>
      <c r="RJ118" s="102"/>
      <c r="RK118" s="103"/>
      <c r="RP118" s="102"/>
      <c r="RQ118" s="102"/>
      <c r="RR118" s="103"/>
      <c r="RW118" s="102"/>
      <c r="RX118" s="102"/>
      <c r="RY118" s="103"/>
      <c r="SD118" s="102"/>
      <c r="SE118" s="102"/>
      <c r="SF118" s="103"/>
      <c r="SK118" s="102"/>
      <c r="SL118" s="102"/>
      <c r="SM118" s="103"/>
      <c r="SR118" s="102"/>
      <c r="SS118" s="102"/>
      <c r="ST118" s="103"/>
      <c r="SY118" s="102"/>
      <c r="SZ118" s="102"/>
      <c r="TA118" s="103"/>
      <c r="TF118" s="102"/>
      <c r="TG118" s="102"/>
      <c r="TH118" s="103"/>
      <c r="TM118" s="102"/>
      <c r="TN118" s="102"/>
      <c r="TO118" s="103"/>
      <c r="TT118" s="102"/>
      <c r="TU118" s="102"/>
      <c r="TV118" s="103"/>
      <c r="UA118" s="102"/>
      <c r="UB118" s="102"/>
      <c r="UC118" s="103"/>
      <c r="UH118" s="102"/>
      <c r="UI118" s="102"/>
      <c r="UJ118" s="103"/>
      <c r="UO118" s="102"/>
      <c r="UP118" s="102"/>
      <c r="UQ118" s="103"/>
      <c r="UV118" s="102"/>
      <c r="UW118" s="102"/>
      <c r="UX118" s="103"/>
      <c r="VC118" s="102"/>
      <c r="VD118" s="102"/>
      <c r="VE118" s="103"/>
      <c r="VJ118" s="102"/>
      <c r="VK118" s="102"/>
      <c r="VL118" s="103"/>
      <c r="VQ118" s="102"/>
      <c r="VR118" s="102"/>
      <c r="VS118" s="103"/>
      <c r="VX118" s="102"/>
      <c r="VY118" s="102"/>
      <c r="VZ118" s="103"/>
      <c r="WE118" s="102"/>
      <c r="WF118" s="102"/>
      <c r="WG118" s="103"/>
      <c r="WL118" s="102"/>
      <c r="WM118" s="102"/>
      <c r="WN118" s="103"/>
      <c r="WS118" s="102"/>
      <c r="WT118" s="102"/>
      <c r="WU118" s="103"/>
      <c r="WZ118" s="102"/>
      <c r="XA118" s="102"/>
      <c r="XB118" s="103"/>
      <c r="XG118" s="102"/>
      <c r="XH118" s="102"/>
      <c r="XI118" s="103"/>
      <c r="XN118" s="102"/>
      <c r="XO118" s="102"/>
      <c r="XP118" s="103"/>
      <c r="XU118" s="102"/>
      <c r="XV118" s="102"/>
      <c r="XW118" s="103"/>
      <c r="YB118" s="102"/>
      <c r="YC118" s="102"/>
      <c r="YD118" s="103"/>
      <c r="YI118" s="102"/>
      <c r="YJ118" s="102"/>
      <c r="YK118" s="103"/>
      <c r="YP118" s="102"/>
      <c r="YQ118" s="102"/>
      <c r="YR118" s="103"/>
      <c r="YW118" s="102"/>
      <c r="YX118" s="102"/>
      <c r="YY118" s="103"/>
      <c r="ZD118" s="102"/>
      <c r="ZE118" s="102"/>
      <c r="ZF118" s="103"/>
      <c r="ZK118" s="102"/>
      <c r="ZL118" s="102"/>
      <c r="ZM118" s="103"/>
      <c r="ZR118" s="102"/>
      <c r="ZS118" s="102"/>
      <c r="ZT118" s="103"/>
      <c r="ZY118" s="102"/>
      <c r="ZZ118" s="102"/>
      <c r="AAA118" s="103"/>
      <c r="AAF118" s="102"/>
      <c r="AAG118" s="102"/>
      <c r="AAH118" s="103"/>
      <c r="AAM118" s="102"/>
      <c r="AAN118" s="102"/>
      <c r="AAO118" s="103"/>
      <c r="AAT118" s="102"/>
      <c r="AAU118" s="102"/>
      <c r="AAV118" s="103"/>
      <c r="ABA118" s="102"/>
      <c r="ABB118" s="102"/>
      <c r="ABC118" s="103"/>
      <c r="ABH118" s="102"/>
      <c r="ABI118" s="102"/>
      <c r="ABJ118" s="103"/>
      <c r="ABO118" s="102"/>
      <c r="ABP118" s="102"/>
      <c r="ABQ118" s="103"/>
      <c r="ABV118" s="102"/>
      <c r="ABW118" s="102"/>
      <c r="ABX118" s="103"/>
      <c r="ACC118" s="102"/>
      <c r="ACD118" s="102"/>
      <c r="ACE118" s="103"/>
      <c r="ACJ118" s="102"/>
      <c r="ACK118" s="102"/>
      <c r="ACL118" s="103"/>
      <c r="ACQ118" s="102"/>
      <c r="ACR118" s="102"/>
      <c r="ACS118" s="103"/>
      <c r="ACX118" s="102"/>
      <c r="ACY118" s="102"/>
      <c r="ACZ118" s="103"/>
      <c r="ADE118" s="102"/>
      <c r="ADF118" s="102"/>
      <c r="ADG118" s="103"/>
      <c r="ADL118" s="102"/>
      <c r="ADM118" s="102"/>
      <c r="ADN118" s="103"/>
      <c r="ADS118" s="102"/>
      <c r="ADT118" s="102"/>
      <c r="ADU118" s="103"/>
      <c r="ADZ118" s="102"/>
      <c r="AEA118" s="102"/>
      <c r="AEB118" s="103"/>
      <c r="AEG118" s="102"/>
      <c r="AEH118" s="102"/>
      <c r="AEI118" s="103"/>
      <c r="AEN118" s="102"/>
      <c r="AEO118" s="102"/>
      <c r="AEP118" s="103"/>
      <c r="AEU118" s="102"/>
      <c r="AEV118" s="102"/>
      <c r="AEW118" s="103"/>
      <c r="AFB118" s="102"/>
      <c r="AFC118" s="102"/>
      <c r="AFD118" s="103"/>
      <c r="AFI118" s="102"/>
      <c r="AFJ118" s="102"/>
      <c r="AFK118" s="103"/>
      <c r="AFP118" s="102"/>
      <c r="AFQ118" s="102"/>
      <c r="AFR118" s="103"/>
      <c r="AFW118" s="102"/>
      <c r="AFX118" s="102"/>
      <c r="AFY118" s="103"/>
      <c r="AGD118" s="102"/>
      <c r="AGE118" s="102"/>
      <c r="AGF118" s="103"/>
      <c r="AGK118" s="102"/>
      <c r="AGL118" s="102"/>
      <c r="AGM118" s="103"/>
      <c r="AGR118" s="102"/>
      <c r="AGS118" s="102"/>
      <c r="AGT118" s="103"/>
      <c r="AGY118" s="102"/>
      <c r="AGZ118" s="102"/>
      <c r="AHA118" s="103"/>
      <c r="AHF118" s="102"/>
      <c r="AHG118" s="102"/>
      <c r="AHH118" s="103"/>
      <c r="AHM118" s="102"/>
      <c r="AHN118" s="102"/>
      <c r="AHO118" s="103"/>
      <c r="AHT118" s="102"/>
      <c r="AHU118" s="102"/>
      <c r="AHV118" s="103"/>
      <c r="AIA118" s="102"/>
      <c r="AIB118" s="102"/>
      <c r="AIC118" s="103"/>
      <c r="AIH118" s="102"/>
      <c r="AII118" s="102"/>
      <c r="AIJ118" s="103"/>
      <c r="AIO118" s="102"/>
      <c r="AIP118" s="102"/>
      <c r="AIQ118" s="103"/>
      <c r="AIV118" s="102"/>
      <c r="AIW118" s="102"/>
      <c r="AIX118" s="103"/>
      <c r="AJC118" s="102"/>
      <c r="AJD118" s="102"/>
      <c r="AJE118" s="103"/>
      <c r="AJJ118" s="102"/>
      <c r="AJK118" s="102"/>
      <c r="AJL118" s="103"/>
      <c r="AJQ118" s="102"/>
      <c r="AJR118" s="102"/>
      <c r="AJS118" s="103"/>
      <c r="AJX118" s="102"/>
      <c r="AJY118" s="102"/>
      <c r="AJZ118" s="103"/>
      <c r="AKE118" s="102"/>
      <c r="AKF118" s="102"/>
      <c r="AKG118" s="103"/>
      <c r="AKL118" s="102"/>
      <c r="AKM118" s="102"/>
      <c r="AKN118" s="103"/>
      <c r="AKS118" s="102"/>
      <c r="AKT118" s="102"/>
      <c r="AKU118" s="103"/>
      <c r="AKZ118" s="102"/>
      <c r="ALA118" s="102"/>
      <c r="ALB118" s="103"/>
      <c r="ALG118" s="102"/>
      <c r="ALH118" s="102"/>
      <c r="ALI118" s="103"/>
      <c r="ALN118" s="102"/>
      <c r="ALO118" s="102"/>
      <c r="ALP118" s="103"/>
      <c r="ALU118" s="102"/>
      <c r="ALV118" s="102"/>
      <c r="ALW118" s="103"/>
      <c r="AMB118" s="102"/>
      <c r="AMC118" s="102"/>
      <c r="AMD118" s="103"/>
      <c r="AMI118" s="102"/>
      <c r="AMJ118" s="102"/>
      <c r="AMK118" s="103"/>
      <c r="AMP118" s="102"/>
      <c r="AMQ118" s="102"/>
      <c r="AMR118" s="103"/>
      <c r="AMW118" s="102"/>
      <c r="AMX118" s="102"/>
      <c r="AMY118" s="103"/>
      <c r="AND118" s="102"/>
      <c r="ANE118" s="102"/>
      <c r="ANF118" s="103"/>
      <c r="ANK118" s="102"/>
      <c r="ANL118" s="102"/>
      <c r="ANM118" s="103"/>
      <c r="ANR118" s="102"/>
      <c r="ANS118" s="102"/>
      <c r="ANT118" s="103"/>
      <c r="ANY118" s="102"/>
      <c r="ANZ118" s="102"/>
      <c r="AOA118" s="103"/>
      <c r="AOF118" s="102"/>
      <c r="AOG118" s="102"/>
      <c r="AOH118" s="103"/>
      <c r="AOM118" s="102"/>
      <c r="AON118" s="102"/>
      <c r="AOO118" s="103"/>
      <c r="AOT118" s="102"/>
      <c r="AOU118" s="102"/>
      <c r="AOV118" s="103"/>
      <c r="APA118" s="102"/>
      <c r="APB118" s="102"/>
      <c r="APC118" s="103"/>
      <c r="APH118" s="102"/>
      <c r="API118" s="102"/>
      <c r="APJ118" s="103"/>
      <c r="APO118" s="102"/>
      <c r="APP118" s="102"/>
      <c r="APQ118" s="103"/>
      <c r="APV118" s="102"/>
      <c r="APW118" s="102"/>
      <c r="APX118" s="103"/>
      <c r="AQC118" s="102"/>
      <c r="AQD118" s="102"/>
      <c r="AQE118" s="103"/>
      <c r="AQJ118" s="102"/>
      <c r="AQK118" s="102"/>
      <c r="AQL118" s="103"/>
      <c r="AQQ118" s="102"/>
      <c r="AQR118" s="102"/>
      <c r="AQS118" s="103"/>
      <c r="AQX118" s="102"/>
      <c r="AQY118" s="102"/>
      <c r="AQZ118" s="103"/>
      <c r="ARE118" s="102"/>
      <c r="ARF118" s="102"/>
      <c r="ARG118" s="103"/>
      <c r="ARL118" s="102"/>
      <c r="ARM118" s="102"/>
      <c r="ARN118" s="103"/>
      <c r="ARS118" s="102"/>
      <c r="ART118" s="102"/>
      <c r="ARU118" s="103"/>
      <c r="ARZ118" s="102"/>
      <c r="ASA118" s="102"/>
      <c r="ASB118" s="103"/>
      <c r="ASG118" s="102"/>
      <c r="ASH118" s="102"/>
      <c r="ASI118" s="103"/>
      <c r="ASN118" s="102"/>
      <c r="ASO118" s="102"/>
      <c r="ASP118" s="103"/>
      <c r="ASU118" s="102"/>
      <c r="ASV118" s="102"/>
      <c r="ASW118" s="103"/>
      <c r="ATB118" s="102"/>
      <c r="ATC118" s="102"/>
      <c r="ATD118" s="103"/>
      <c r="ATI118" s="102"/>
      <c r="ATJ118" s="102"/>
      <c r="ATK118" s="103"/>
      <c r="ATP118" s="102"/>
      <c r="ATQ118" s="102"/>
      <c r="ATR118" s="103"/>
      <c r="ATW118" s="102"/>
      <c r="ATX118" s="102"/>
      <c r="ATY118" s="103"/>
      <c r="AUD118" s="102"/>
      <c r="AUE118" s="102"/>
      <c r="AUF118" s="103"/>
      <c r="AUK118" s="102"/>
      <c r="AUL118" s="102"/>
      <c r="AUM118" s="103"/>
      <c r="AUR118" s="102"/>
      <c r="AUS118" s="102"/>
      <c r="AUT118" s="103"/>
      <c r="AUY118" s="102"/>
      <c r="AUZ118" s="102"/>
      <c r="AVA118" s="103"/>
      <c r="AVF118" s="102"/>
      <c r="AVG118" s="102"/>
      <c r="AVH118" s="103"/>
      <c r="AVM118" s="102"/>
      <c r="AVN118" s="102"/>
      <c r="AVO118" s="103"/>
      <c r="AVT118" s="102"/>
      <c r="AVU118" s="102"/>
      <c r="AVV118" s="103"/>
      <c r="AWA118" s="102"/>
      <c r="AWB118" s="102"/>
      <c r="AWC118" s="103"/>
      <c r="AWH118" s="102"/>
      <c r="AWI118" s="102"/>
      <c r="AWJ118" s="103"/>
      <c r="AWO118" s="102"/>
      <c r="AWP118" s="102"/>
      <c r="AWQ118" s="103"/>
      <c r="AWV118" s="102"/>
      <c r="AWW118" s="102"/>
      <c r="AWX118" s="103"/>
      <c r="AXC118" s="102"/>
      <c r="AXD118" s="102"/>
      <c r="AXE118" s="103"/>
      <c r="AXJ118" s="102"/>
      <c r="AXK118" s="102"/>
      <c r="AXL118" s="103"/>
      <c r="AXQ118" s="102"/>
      <c r="AXR118" s="102"/>
      <c r="AXS118" s="103"/>
      <c r="AXX118" s="102"/>
      <c r="AXY118" s="102"/>
      <c r="AXZ118" s="103"/>
      <c r="AYE118" s="102"/>
      <c r="AYF118" s="102"/>
      <c r="AYG118" s="103"/>
      <c r="AYL118" s="102"/>
      <c r="AYM118" s="102"/>
      <c r="AYN118" s="103"/>
      <c r="AYS118" s="102"/>
      <c r="AYT118" s="102"/>
      <c r="AYU118" s="103"/>
      <c r="AYZ118" s="102"/>
      <c r="AZA118" s="102"/>
      <c r="AZB118" s="103"/>
      <c r="AZG118" s="102"/>
      <c r="AZH118" s="102"/>
      <c r="AZI118" s="103"/>
      <c r="AZN118" s="102"/>
      <c r="AZO118" s="102"/>
      <c r="AZP118" s="103"/>
      <c r="AZU118" s="102"/>
      <c r="AZV118" s="102"/>
      <c r="AZW118" s="103"/>
      <c r="BAB118" s="102"/>
      <c r="BAC118" s="102"/>
      <c r="BAD118" s="103"/>
      <c r="BAI118" s="102"/>
      <c r="BAJ118" s="102"/>
      <c r="BAK118" s="103"/>
      <c r="BAP118" s="102"/>
      <c r="BAQ118" s="102"/>
      <c r="BAR118" s="103"/>
      <c r="BAW118" s="102"/>
      <c r="BAX118" s="102"/>
      <c r="BAY118" s="103"/>
      <c r="BBD118" s="102"/>
      <c r="BBE118" s="102"/>
      <c r="BBF118" s="103"/>
      <c r="BBK118" s="102"/>
      <c r="BBL118" s="102"/>
      <c r="BBM118" s="103"/>
      <c r="BBR118" s="102"/>
      <c r="BBS118" s="102"/>
      <c r="BBT118" s="103"/>
      <c r="BBY118" s="102"/>
      <c r="BBZ118" s="102"/>
      <c r="BCA118" s="103"/>
      <c r="BCF118" s="102"/>
      <c r="BCG118" s="102"/>
      <c r="BCH118" s="103"/>
      <c r="BCM118" s="102"/>
      <c r="BCN118" s="102"/>
      <c r="BCO118" s="103"/>
      <c r="BCT118" s="102"/>
      <c r="BCU118" s="102"/>
      <c r="BCV118" s="103"/>
      <c r="BDA118" s="102"/>
      <c r="BDB118" s="102"/>
      <c r="BDC118" s="103"/>
      <c r="BDH118" s="102"/>
      <c r="BDI118" s="102"/>
      <c r="BDJ118" s="103"/>
      <c r="BDO118" s="102"/>
      <c r="BDP118" s="102"/>
      <c r="BDQ118" s="103"/>
      <c r="BDV118" s="102"/>
      <c r="BDW118" s="102"/>
      <c r="BDX118" s="103"/>
      <c r="BEC118" s="102"/>
      <c r="BED118" s="102"/>
      <c r="BEE118" s="103"/>
      <c r="BEJ118" s="102"/>
      <c r="BEK118" s="102"/>
      <c r="BEL118" s="103"/>
      <c r="BEQ118" s="102"/>
      <c r="BER118" s="102"/>
      <c r="BES118" s="103"/>
      <c r="BEX118" s="102"/>
      <c r="BEY118" s="102"/>
      <c r="BEZ118" s="103"/>
      <c r="BFE118" s="102"/>
      <c r="BFF118" s="102"/>
      <c r="BFG118" s="103"/>
      <c r="BFL118" s="102"/>
      <c r="BFM118" s="102"/>
      <c r="BFN118" s="103"/>
      <c r="BFS118" s="102"/>
      <c r="BFT118" s="102"/>
      <c r="BFU118" s="103"/>
      <c r="BFZ118" s="102"/>
      <c r="BGA118" s="102"/>
      <c r="BGB118" s="103"/>
      <c r="BGG118" s="102"/>
      <c r="BGH118" s="102"/>
      <c r="BGI118" s="103"/>
      <c r="BGN118" s="102"/>
      <c r="BGO118" s="102"/>
      <c r="BGP118" s="103"/>
      <c r="BGU118" s="102"/>
      <c r="BGV118" s="102"/>
      <c r="BGW118" s="103"/>
      <c r="BHB118" s="102"/>
      <c r="BHC118" s="102"/>
      <c r="BHD118" s="103"/>
      <c r="BHI118" s="102"/>
      <c r="BHJ118" s="102"/>
      <c r="BHK118" s="103"/>
      <c r="BHP118" s="102"/>
      <c r="BHQ118" s="102"/>
      <c r="BHR118" s="103"/>
      <c r="BHW118" s="102"/>
      <c r="BHX118" s="102"/>
      <c r="BHY118" s="103"/>
      <c r="BID118" s="102"/>
      <c r="BIE118" s="102"/>
      <c r="BIF118" s="103"/>
      <c r="BIK118" s="102"/>
      <c r="BIL118" s="102"/>
      <c r="BIM118" s="103"/>
      <c r="BIR118" s="102"/>
      <c r="BIS118" s="102"/>
      <c r="BIT118" s="103"/>
      <c r="BIY118" s="102"/>
      <c r="BIZ118" s="102"/>
      <c r="BJA118" s="103"/>
      <c r="BJF118" s="102"/>
      <c r="BJG118" s="102"/>
      <c r="BJH118" s="103"/>
      <c r="BJM118" s="102"/>
      <c r="BJN118" s="102"/>
      <c r="BJO118" s="103"/>
      <c r="BJT118" s="102"/>
      <c r="BJU118" s="102"/>
      <c r="BJV118" s="103"/>
      <c r="BKA118" s="102"/>
      <c r="BKB118" s="102"/>
      <c r="BKC118" s="103"/>
      <c r="BKH118" s="102"/>
      <c r="BKI118" s="102"/>
      <c r="BKJ118" s="103"/>
      <c r="BKO118" s="102"/>
      <c r="BKP118" s="102"/>
      <c r="BKQ118" s="103"/>
      <c r="BKV118" s="102"/>
      <c r="BKW118" s="102"/>
      <c r="BKX118" s="103"/>
      <c r="BLC118" s="102"/>
      <c r="BLD118" s="102"/>
      <c r="BLE118" s="103"/>
      <c r="BLJ118" s="102"/>
      <c r="BLK118" s="102"/>
      <c r="BLL118" s="103"/>
      <c r="BLQ118" s="102"/>
      <c r="BLR118" s="102"/>
      <c r="BLS118" s="103"/>
      <c r="BLX118" s="102"/>
      <c r="BLY118" s="102"/>
      <c r="BLZ118" s="103"/>
      <c r="BME118" s="102"/>
      <c r="BMF118" s="102"/>
      <c r="BMG118" s="103"/>
      <c r="BML118" s="102"/>
      <c r="BMM118" s="102"/>
      <c r="BMN118" s="103"/>
      <c r="BMS118" s="102"/>
      <c r="BMT118" s="102"/>
      <c r="BMU118" s="103"/>
      <c r="BMZ118" s="102"/>
      <c r="BNA118" s="102"/>
      <c r="BNB118" s="103"/>
      <c r="BNG118" s="102"/>
      <c r="BNH118" s="102"/>
      <c r="BNI118" s="103"/>
      <c r="BNN118" s="102"/>
      <c r="BNO118" s="102"/>
      <c r="BNP118" s="103"/>
      <c r="BNU118" s="102"/>
      <c r="BNV118" s="102"/>
      <c r="BNW118" s="103"/>
      <c r="BOB118" s="102"/>
      <c r="BOC118" s="102"/>
      <c r="BOD118" s="103"/>
      <c r="BOI118" s="102"/>
      <c r="BOJ118" s="102"/>
      <c r="BOK118" s="103"/>
      <c r="BOP118" s="102"/>
      <c r="BOQ118" s="102"/>
      <c r="BOR118" s="103"/>
      <c r="BOW118" s="102"/>
      <c r="BOX118" s="102"/>
      <c r="BOY118" s="103"/>
      <c r="BPD118" s="102"/>
      <c r="BPE118" s="102"/>
      <c r="BPF118" s="103"/>
      <c r="BPK118" s="102"/>
      <c r="BPL118" s="102"/>
      <c r="BPM118" s="103"/>
      <c r="BPR118" s="102"/>
      <c r="BPS118" s="102"/>
      <c r="BPT118" s="103"/>
      <c r="BPY118" s="102"/>
      <c r="BPZ118" s="102"/>
      <c r="BQA118" s="103"/>
      <c r="BQF118" s="102"/>
      <c r="BQG118" s="102"/>
      <c r="BQH118" s="103"/>
      <c r="BQM118" s="102"/>
      <c r="BQN118" s="102"/>
      <c r="BQO118" s="103"/>
      <c r="BQT118" s="102"/>
      <c r="BQU118" s="102"/>
      <c r="BQV118" s="103"/>
      <c r="BRA118" s="102"/>
      <c r="BRB118" s="102"/>
      <c r="BRC118" s="103"/>
      <c r="BRH118" s="102"/>
      <c r="BRI118" s="102"/>
      <c r="BRJ118" s="103"/>
      <c r="BRO118" s="102"/>
      <c r="BRP118" s="102"/>
      <c r="BRQ118" s="103"/>
      <c r="BRV118" s="102"/>
      <c r="BRW118" s="102"/>
      <c r="BRX118" s="103"/>
      <c r="BSC118" s="102"/>
      <c r="BSD118" s="102"/>
      <c r="BSE118" s="103"/>
      <c r="BSJ118" s="102"/>
      <c r="BSK118" s="102"/>
      <c r="BSL118" s="103"/>
      <c r="BSQ118" s="102"/>
      <c r="BSR118" s="102"/>
      <c r="BSS118" s="103"/>
      <c r="BSX118" s="102"/>
      <c r="BSY118" s="102"/>
      <c r="BSZ118" s="103"/>
      <c r="BTE118" s="102"/>
      <c r="BTF118" s="102"/>
      <c r="BTG118" s="103"/>
      <c r="BTL118" s="102"/>
      <c r="BTM118" s="102"/>
      <c r="BTN118" s="103"/>
      <c r="BTS118" s="102"/>
      <c r="BTT118" s="102"/>
      <c r="BTU118" s="103"/>
      <c r="BTZ118" s="102"/>
      <c r="BUA118" s="102"/>
      <c r="BUB118" s="103"/>
      <c r="BUG118" s="102"/>
      <c r="BUH118" s="102"/>
      <c r="BUI118" s="103"/>
      <c r="BUN118" s="102"/>
      <c r="BUO118" s="102"/>
      <c r="BUP118" s="103"/>
      <c r="BUU118" s="102"/>
      <c r="BUV118" s="102"/>
      <c r="BUW118" s="103"/>
      <c r="BVB118" s="102"/>
      <c r="BVC118" s="102"/>
      <c r="BVD118" s="103"/>
      <c r="BVI118" s="102"/>
      <c r="BVJ118" s="102"/>
      <c r="BVK118" s="103"/>
      <c r="BVP118" s="102"/>
      <c r="BVQ118" s="102"/>
      <c r="BVR118" s="103"/>
      <c r="BVW118" s="102"/>
      <c r="BVX118" s="102"/>
      <c r="BVY118" s="103"/>
      <c r="BWD118" s="102"/>
      <c r="BWE118" s="102"/>
      <c r="BWF118" s="103"/>
      <c r="BWK118" s="102"/>
      <c r="BWL118" s="102"/>
      <c r="BWM118" s="103"/>
      <c r="BWR118" s="102"/>
      <c r="BWS118" s="102"/>
      <c r="BWT118" s="103"/>
      <c r="BWY118" s="102"/>
      <c r="BWZ118" s="102"/>
      <c r="BXA118" s="103"/>
      <c r="BXF118" s="102"/>
      <c r="BXG118" s="102"/>
      <c r="BXH118" s="103"/>
      <c r="BXM118" s="102"/>
      <c r="BXN118" s="102"/>
      <c r="BXO118" s="103"/>
      <c r="BXT118" s="102"/>
      <c r="BXU118" s="102"/>
      <c r="BXV118" s="103"/>
      <c r="BYA118" s="102"/>
      <c r="BYB118" s="102"/>
      <c r="BYC118" s="103"/>
      <c r="BYH118" s="102"/>
      <c r="BYI118" s="102"/>
      <c r="BYJ118" s="103"/>
      <c r="BYO118" s="102"/>
      <c r="BYP118" s="102"/>
      <c r="BYQ118" s="103"/>
      <c r="BYV118" s="102"/>
      <c r="BYW118" s="102"/>
      <c r="BYX118" s="103"/>
      <c r="BZC118" s="102"/>
      <c r="BZD118" s="102"/>
      <c r="BZE118" s="103"/>
      <c r="BZJ118" s="102"/>
      <c r="BZK118" s="102"/>
      <c r="BZL118" s="103"/>
      <c r="BZQ118" s="102"/>
      <c r="BZR118" s="102"/>
      <c r="BZS118" s="103"/>
      <c r="BZX118" s="102"/>
      <c r="BZY118" s="102"/>
      <c r="BZZ118" s="103"/>
      <c r="CAE118" s="102"/>
      <c r="CAF118" s="102"/>
      <c r="CAG118" s="103"/>
      <c r="CAL118" s="102"/>
      <c r="CAM118" s="102"/>
      <c r="CAN118" s="103"/>
      <c r="CAS118" s="102"/>
      <c r="CAT118" s="102"/>
      <c r="CAU118" s="103"/>
      <c r="CAZ118" s="102"/>
      <c r="CBA118" s="102"/>
      <c r="CBB118" s="103"/>
      <c r="CBG118" s="102"/>
      <c r="CBH118" s="102"/>
      <c r="CBI118" s="103"/>
      <c r="CBN118" s="102"/>
      <c r="CBO118" s="102"/>
      <c r="CBP118" s="103"/>
      <c r="CBU118" s="102"/>
      <c r="CBV118" s="102"/>
      <c r="CBW118" s="103"/>
      <c r="CCB118" s="102"/>
      <c r="CCC118" s="102"/>
      <c r="CCD118" s="103"/>
      <c r="CCI118" s="102"/>
      <c r="CCJ118" s="102"/>
      <c r="CCK118" s="103"/>
      <c r="CCP118" s="102"/>
      <c r="CCQ118" s="102"/>
      <c r="CCR118" s="103"/>
      <c r="CCW118" s="102"/>
      <c r="CCX118" s="102"/>
      <c r="CCY118" s="103"/>
      <c r="CDD118" s="102"/>
      <c r="CDE118" s="102"/>
      <c r="CDF118" s="103"/>
      <c r="CDK118" s="102"/>
      <c r="CDL118" s="102"/>
      <c r="CDM118" s="103"/>
      <c r="CDR118" s="102"/>
      <c r="CDS118" s="102"/>
      <c r="CDT118" s="103"/>
      <c r="CDY118" s="102"/>
      <c r="CDZ118" s="102"/>
      <c r="CEA118" s="103"/>
      <c r="CEF118" s="102"/>
      <c r="CEG118" s="102"/>
      <c r="CEH118" s="103"/>
      <c r="CEM118" s="102"/>
      <c r="CEN118" s="102"/>
      <c r="CEO118" s="103"/>
      <c r="CET118" s="102"/>
      <c r="CEU118" s="102"/>
      <c r="CEV118" s="103"/>
      <c r="CFA118" s="102"/>
      <c r="CFB118" s="102"/>
      <c r="CFC118" s="103"/>
      <c r="CFH118" s="102"/>
      <c r="CFI118" s="102"/>
      <c r="CFJ118" s="103"/>
      <c r="CFO118" s="102"/>
      <c r="CFP118" s="102"/>
      <c r="CFQ118" s="103"/>
      <c r="CFV118" s="102"/>
      <c r="CFW118" s="102"/>
      <c r="CFX118" s="103"/>
      <c r="CGC118" s="102"/>
      <c r="CGD118" s="102"/>
      <c r="CGE118" s="103"/>
      <c r="CGJ118" s="102"/>
      <c r="CGK118" s="102"/>
      <c r="CGL118" s="103"/>
      <c r="CGQ118" s="102"/>
      <c r="CGR118" s="102"/>
      <c r="CGS118" s="103"/>
      <c r="CGX118" s="102"/>
      <c r="CGY118" s="102"/>
      <c r="CGZ118" s="103"/>
      <c r="CHE118" s="102"/>
      <c r="CHF118" s="102"/>
      <c r="CHG118" s="103"/>
      <c r="CHL118" s="102"/>
      <c r="CHM118" s="102"/>
      <c r="CHN118" s="103"/>
      <c r="CHS118" s="102"/>
      <c r="CHT118" s="102"/>
      <c r="CHU118" s="103"/>
      <c r="CHZ118" s="102"/>
      <c r="CIA118" s="102"/>
      <c r="CIB118" s="103"/>
      <c r="CIG118" s="102"/>
      <c r="CIH118" s="102"/>
      <c r="CII118" s="103"/>
      <c r="CIN118" s="102"/>
      <c r="CIO118" s="102"/>
      <c r="CIP118" s="103"/>
      <c r="CIU118" s="102"/>
      <c r="CIV118" s="102"/>
      <c r="CIW118" s="103"/>
      <c r="CJB118" s="102"/>
      <c r="CJC118" s="102"/>
      <c r="CJD118" s="103"/>
      <c r="CJI118" s="102"/>
      <c r="CJJ118" s="102"/>
      <c r="CJK118" s="103"/>
      <c r="CJP118" s="102"/>
      <c r="CJQ118" s="102"/>
      <c r="CJR118" s="103"/>
      <c r="CJW118" s="102"/>
      <c r="CJX118" s="102"/>
      <c r="CJY118" s="103"/>
      <c r="CKD118" s="102"/>
      <c r="CKE118" s="102"/>
      <c r="CKF118" s="103"/>
      <c r="CKK118" s="102"/>
      <c r="CKL118" s="102"/>
      <c r="CKM118" s="103"/>
      <c r="CKR118" s="102"/>
      <c r="CKS118" s="102"/>
      <c r="CKT118" s="103"/>
      <c r="CKY118" s="102"/>
      <c r="CKZ118" s="102"/>
      <c r="CLA118" s="103"/>
      <c r="CLF118" s="102"/>
      <c r="CLG118" s="102"/>
      <c r="CLH118" s="103"/>
      <c r="CLM118" s="102"/>
      <c r="CLN118" s="102"/>
      <c r="CLO118" s="103"/>
      <c r="CLT118" s="102"/>
      <c r="CLU118" s="102"/>
      <c r="CLV118" s="103"/>
      <c r="CMA118" s="102"/>
      <c r="CMB118" s="102"/>
      <c r="CMC118" s="103"/>
      <c r="CMH118" s="102"/>
      <c r="CMI118" s="102"/>
      <c r="CMJ118" s="103"/>
      <c r="CMO118" s="102"/>
      <c r="CMP118" s="102"/>
      <c r="CMQ118" s="103"/>
      <c r="CMV118" s="102"/>
      <c r="CMW118" s="102"/>
      <c r="CMX118" s="103"/>
      <c r="CNC118" s="102"/>
      <c r="CND118" s="102"/>
      <c r="CNE118" s="103"/>
      <c r="CNJ118" s="102"/>
      <c r="CNK118" s="102"/>
      <c r="CNL118" s="103"/>
      <c r="CNQ118" s="102"/>
      <c r="CNR118" s="102"/>
      <c r="CNS118" s="103"/>
      <c r="CNX118" s="102"/>
      <c r="CNY118" s="102"/>
      <c r="CNZ118" s="103"/>
      <c r="COE118" s="102"/>
      <c r="COF118" s="102"/>
      <c r="COG118" s="103"/>
      <c r="COL118" s="102"/>
      <c r="COM118" s="102"/>
      <c r="CON118" s="103"/>
      <c r="COS118" s="102"/>
      <c r="COT118" s="102"/>
      <c r="COU118" s="103"/>
      <c r="COZ118" s="102"/>
      <c r="CPA118" s="102"/>
      <c r="CPB118" s="103"/>
      <c r="CPG118" s="102"/>
      <c r="CPH118" s="102"/>
      <c r="CPI118" s="103"/>
      <c r="CPN118" s="102"/>
      <c r="CPO118" s="102"/>
      <c r="CPP118" s="103"/>
      <c r="CPU118" s="102"/>
      <c r="CPV118" s="102"/>
      <c r="CPW118" s="103"/>
      <c r="CQB118" s="102"/>
      <c r="CQC118" s="102"/>
      <c r="CQD118" s="103"/>
      <c r="CQI118" s="102"/>
      <c r="CQJ118" s="102"/>
      <c r="CQK118" s="103"/>
      <c r="CQP118" s="102"/>
      <c r="CQQ118" s="102"/>
      <c r="CQR118" s="103"/>
      <c r="CQW118" s="102"/>
      <c r="CQX118" s="102"/>
      <c r="CQY118" s="103"/>
      <c r="CRD118" s="102"/>
      <c r="CRE118" s="102"/>
      <c r="CRF118" s="103"/>
      <c r="CRK118" s="102"/>
      <c r="CRL118" s="102"/>
      <c r="CRM118" s="103"/>
      <c r="CRR118" s="102"/>
      <c r="CRS118" s="102"/>
      <c r="CRT118" s="103"/>
      <c r="CRY118" s="102"/>
      <c r="CRZ118" s="102"/>
      <c r="CSA118" s="103"/>
      <c r="CSF118" s="102"/>
      <c r="CSG118" s="102"/>
      <c r="CSH118" s="103"/>
      <c r="CSM118" s="102"/>
      <c r="CSN118" s="102"/>
      <c r="CSO118" s="103"/>
      <c r="CST118" s="102"/>
      <c r="CSU118" s="102"/>
      <c r="CSV118" s="103"/>
      <c r="CTA118" s="102"/>
      <c r="CTB118" s="102"/>
      <c r="CTC118" s="103"/>
      <c r="CTH118" s="102"/>
      <c r="CTI118" s="102"/>
      <c r="CTJ118" s="103"/>
      <c r="CTO118" s="102"/>
      <c r="CTP118" s="102"/>
      <c r="CTQ118" s="103"/>
      <c r="CTV118" s="102"/>
      <c r="CTW118" s="102"/>
      <c r="CTX118" s="103"/>
      <c r="CUC118" s="102"/>
      <c r="CUD118" s="102"/>
      <c r="CUE118" s="103"/>
      <c r="CUJ118" s="102"/>
      <c r="CUK118" s="102"/>
      <c r="CUL118" s="103"/>
      <c r="CUQ118" s="102"/>
      <c r="CUR118" s="102"/>
      <c r="CUS118" s="103"/>
      <c r="CUX118" s="102"/>
      <c r="CUY118" s="102"/>
      <c r="CUZ118" s="103"/>
      <c r="CVE118" s="102"/>
      <c r="CVF118" s="102"/>
      <c r="CVG118" s="103"/>
      <c r="CVL118" s="102"/>
      <c r="CVM118" s="102"/>
      <c r="CVN118" s="103"/>
      <c r="CVS118" s="102"/>
      <c r="CVT118" s="102"/>
      <c r="CVU118" s="103"/>
      <c r="CVZ118" s="102"/>
      <c r="CWA118" s="102"/>
      <c r="CWB118" s="103"/>
      <c r="CWG118" s="102"/>
      <c r="CWH118" s="102"/>
      <c r="CWI118" s="103"/>
      <c r="CWN118" s="102"/>
      <c r="CWO118" s="102"/>
      <c r="CWP118" s="103"/>
      <c r="CWU118" s="102"/>
      <c r="CWV118" s="102"/>
      <c r="CWW118" s="103"/>
      <c r="CXB118" s="102"/>
      <c r="CXC118" s="102"/>
      <c r="CXD118" s="103"/>
      <c r="CXI118" s="102"/>
      <c r="CXJ118" s="102"/>
      <c r="CXK118" s="103"/>
      <c r="CXP118" s="102"/>
      <c r="CXQ118" s="102"/>
      <c r="CXR118" s="103"/>
      <c r="CXW118" s="102"/>
      <c r="CXX118" s="102"/>
      <c r="CXY118" s="103"/>
      <c r="CYD118" s="102"/>
      <c r="CYE118" s="102"/>
      <c r="CYF118" s="103"/>
      <c r="CYK118" s="102"/>
      <c r="CYL118" s="102"/>
      <c r="CYM118" s="103"/>
      <c r="CYR118" s="102"/>
      <c r="CYS118" s="102"/>
      <c r="CYT118" s="103"/>
      <c r="CYY118" s="102"/>
      <c r="CYZ118" s="102"/>
      <c r="CZA118" s="103"/>
      <c r="CZF118" s="102"/>
      <c r="CZG118" s="102"/>
      <c r="CZH118" s="103"/>
      <c r="CZM118" s="102"/>
      <c r="CZN118" s="102"/>
      <c r="CZO118" s="103"/>
      <c r="CZT118" s="102"/>
      <c r="CZU118" s="102"/>
      <c r="CZV118" s="103"/>
      <c r="DAA118" s="102"/>
      <c r="DAB118" s="102"/>
      <c r="DAC118" s="103"/>
      <c r="DAH118" s="102"/>
      <c r="DAI118" s="102"/>
      <c r="DAJ118" s="103"/>
      <c r="DAO118" s="102"/>
      <c r="DAP118" s="102"/>
      <c r="DAQ118" s="103"/>
      <c r="DAV118" s="102"/>
      <c r="DAW118" s="102"/>
      <c r="DAX118" s="103"/>
      <c r="DBC118" s="102"/>
      <c r="DBD118" s="102"/>
      <c r="DBE118" s="103"/>
      <c r="DBJ118" s="102"/>
      <c r="DBK118" s="102"/>
      <c r="DBL118" s="103"/>
      <c r="DBQ118" s="102"/>
      <c r="DBR118" s="102"/>
      <c r="DBS118" s="103"/>
      <c r="DBX118" s="102"/>
      <c r="DBY118" s="102"/>
      <c r="DBZ118" s="103"/>
      <c r="DCE118" s="102"/>
      <c r="DCF118" s="102"/>
      <c r="DCG118" s="103"/>
      <c r="DCL118" s="102"/>
      <c r="DCM118" s="102"/>
      <c r="DCN118" s="103"/>
      <c r="DCS118" s="102"/>
      <c r="DCT118" s="102"/>
      <c r="DCU118" s="103"/>
      <c r="DCZ118" s="102"/>
      <c r="DDA118" s="102"/>
      <c r="DDB118" s="103"/>
      <c r="DDG118" s="102"/>
      <c r="DDH118" s="102"/>
      <c r="DDI118" s="103"/>
      <c r="DDN118" s="102"/>
      <c r="DDO118" s="102"/>
      <c r="DDP118" s="103"/>
      <c r="DDU118" s="102"/>
      <c r="DDV118" s="102"/>
      <c r="DDW118" s="103"/>
      <c r="DEB118" s="102"/>
      <c r="DEC118" s="102"/>
      <c r="DED118" s="103"/>
      <c r="DEI118" s="102"/>
      <c r="DEJ118" s="102"/>
      <c r="DEK118" s="103"/>
      <c r="DEP118" s="102"/>
      <c r="DEQ118" s="102"/>
      <c r="DER118" s="103"/>
      <c r="DEW118" s="102"/>
      <c r="DEX118" s="102"/>
      <c r="DEY118" s="103"/>
      <c r="DFD118" s="102"/>
      <c r="DFE118" s="102"/>
      <c r="DFF118" s="103"/>
      <c r="DFK118" s="102"/>
      <c r="DFL118" s="102"/>
      <c r="DFM118" s="103"/>
      <c r="DFR118" s="102"/>
      <c r="DFS118" s="102"/>
      <c r="DFT118" s="103"/>
      <c r="DFY118" s="102"/>
      <c r="DFZ118" s="102"/>
      <c r="DGA118" s="103"/>
      <c r="DGF118" s="102"/>
      <c r="DGG118" s="102"/>
      <c r="DGH118" s="103"/>
      <c r="DGM118" s="102"/>
      <c r="DGN118" s="102"/>
      <c r="DGO118" s="103"/>
      <c r="DGT118" s="102"/>
      <c r="DGU118" s="102"/>
      <c r="DGV118" s="103"/>
      <c r="DHA118" s="102"/>
      <c r="DHB118" s="102"/>
      <c r="DHC118" s="103"/>
      <c r="DHH118" s="102"/>
      <c r="DHI118" s="102"/>
      <c r="DHJ118" s="103"/>
      <c r="DHO118" s="102"/>
      <c r="DHP118" s="102"/>
      <c r="DHQ118" s="103"/>
      <c r="DHV118" s="102"/>
      <c r="DHW118" s="102"/>
      <c r="DHX118" s="103"/>
      <c r="DIC118" s="102"/>
      <c r="DID118" s="102"/>
      <c r="DIE118" s="103"/>
      <c r="DIJ118" s="102"/>
      <c r="DIK118" s="102"/>
      <c r="DIL118" s="103"/>
      <c r="DIQ118" s="102"/>
      <c r="DIR118" s="102"/>
      <c r="DIS118" s="103"/>
      <c r="DIX118" s="102"/>
      <c r="DIY118" s="102"/>
      <c r="DIZ118" s="103"/>
      <c r="DJE118" s="102"/>
      <c r="DJF118" s="102"/>
      <c r="DJG118" s="103"/>
      <c r="DJL118" s="102"/>
      <c r="DJM118" s="102"/>
      <c r="DJN118" s="103"/>
      <c r="DJS118" s="102"/>
      <c r="DJT118" s="102"/>
      <c r="DJU118" s="103"/>
      <c r="DJZ118" s="102"/>
      <c r="DKA118" s="102"/>
      <c r="DKB118" s="103"/>
      <c r="DKG118" s="102"/>
      <c r="DKH118" s="102"/>
      <c r="DKI118" s="103"/>
      <c r="DKN118" s="102"/>
      <c r="DKO118" s="102"/>
      <c r="DKP118" s="103"/>
      <c r="DKU118" s="102"/>
      <c r="DKV118" s="102"/>
      <c r="DKW118" s="103"/>
      <c r="DLB118" s="102"/>
      <c r="DLC118" s="102"/>
      <c r="DLD118" s="103"/>
      <c r="DLI118" s="102"/>
      <c r="DLJ118" s="102"/>
      <c r="DLK118" s="103"/>
      <c r="DLP118" s="102"/>
      <c r="DLQ118" s="102"/>
      <c r="DLR118" s="103"/>
      <c r="DLW118" s="102"/>
      <c r="DLX118" s="102"/>
      <c r="DLY118" s="103"/>
      <c r="DMD118" s="102"/>
      <c r="DME118" s="102"/>
      <c r="DMF118" s="103"/>
      <c r="DMK118" s="102"/>
      <c r="DML118" s="102"/>
      <c r="DMM118" s="103"/>
      <c r="DMR118" s="102"/>
      <c r="DMS118" s="102"/>
      <c r="DMT118" s="103"/>
      <c r="DMY118" s="102"/>
      <c r="DMZ118" s="102"/>
      <c r="DNA118" s="103"/>
      <c r="DNF118" s="102"/>
      <c r="DNG118" s="102"/>
      <c r="DNH118" s="103"/>
      <c r="DNM118" s="102"/>
      <c r="DNN118" s="102"/>
      <c r="DNO118" s="103"/>
      <c r="DNT118" s="102"/>
      <c r="DNU118" s="102"/>
      <c r="DNV118" s="103"/>
      <c r="DOA118" s="102"/>
      <c r="DOB118" s="102"/>
      <c r="DOC118" s="103"/>
      <c r="DOH118" s="102"/>
      <c r="DOI118" s="102"/>
      <c r="DOJ118" s="103"/>
      <c r="DOO118" s="102"/>
      <c r="DOP118" s="102"/>
      <c r="DOQ118" s="103"/>
      <c r="DOV118" s="102"/>
      <c r="DOW118" s="102"/>
      <c r="DOX118" s="103"/>
      <c r="DPC118" s="102"/>
      <c r="DPD118" s="102"/>
      <c r="DPE118" s="103"/>
      <c r="DPJ118" s="102"/>
      <c r="DPK118" s="102"/>
      <c r="DPL118" s="103"/>
      <c r="DPQ118" s="102"/>
      <c r="DPR118" s="102"/>
      <c r="DPS118" s="103"/>
      <c r="DPX118" s="102"/>
      <c r="DPY118" s="102"/>
      <c r="DPZ118" s="103"/>
      <c r="DQE118" s="102"/>
      <c r="DQF118" s="102"/>
      <c r="DQG118" s="103"/>
      <c r="DQL118" s="102"/>
      <c r="DQM118" s="102"/>
      <c r="DQN118" s="103"/>
      <c r="DQS118" s="102"/>
      <c r="DQT118" s="102"/>
      <c r="DQU118" s="103"/>
      <c r="DQZ118" s="102"/>
      <c r="DRA118" s="102"/>
      <c r="DRB118" s="103"/>
      <c r="DRG118" s="102"/>
      <c r="DRH118" s="102"/>
      <c r="DRI118" s="103"/>
      <c r="DRN118" s="102"/>
      <c r="DRO118" s="102"/>
      <c r="DRP118" s="103"/>
      <c r="DRU118" s="102"/>
      <c r="DRV118" s="102"/>
      <c r="DRW118" s="103"/>
      <c r="DSB118" s="102"/>
      <c r="DSC118" s="102"/>
      <c r="DSD118" s="103"/>
      <c r="DSI118" s="102"/>
      <c r="DSJ118" s="102"/>
      <c r="DSK118" s="103"/>
      <c r="DSP118" s="102"/>
      <c r="DSQ118" s="102"/>
      <c r="DSR118" s="103"/>
      <c r="DSW118" s="102"/>
      <c r="DSX118" s="102"/>
      <c r="DSY118" s="103"/>
      <c r="DTD118" s="102"/>
      <c r="DTE118" s="102"/>
      <c r="DTF118" s="103"/>
      <c r="DTK118" s="102"/>
      <c r="DTL118" s="102"/>
      <c r="DTM118" s="103"/>
      <c r="DTR118" s="102"/>
      <c r="DTS118" s="102"/>
      <c r="DTT118" s="103"/>
      <c r="DTY118" s="102"/>
      <c r="DTZ118" s="102"/>
      <c r="DUA118" s="103"/>
      <c r="DUF118" s="102"/>
      <c r="DUG118" s="102"/>
      <c r="DUH118" s="103"/>
      <c r="DUM118" s="102"/>
      <c r="DUN118" s="102"/>
      <c r="DUO118" s="103"/>
      <c r="DUT118" s="102"/>
      <c r="DUU118" s="102"/>
      <c r="DUV118" s="103"/>
      <c r="DVA118" s="102"/>
      <c r="DVB118" s="102"/>
      <c r="DVC118" s="103"/>
      <c r="DVH118" s="102"/>
      <c r="DVI118" s="102"/>
      <c r="DVJ118" s="103"/>
      <c r="DVO118" s="102"/>
      <c r="DVP118" s="102"/>
      <c r="DVQ118" s="103"/>
      <c r="DVV118" s="102"/>
      <c r="DVW118" s="102"/>
      <c r="DVX118" s="103"/>
      <c r="DWC118" s="102"/>
      <c r="DWD118" s="102"/>
      <c r="DWE118" s="103"/>
      <c r="DWJ118" s="102"/>
      <c r="DWK118" s="102"/>
      <c r="DWL118" s="103"/>
      <c r="DWQ118" s="102"/>
      <c r="DWR118" s="102"/>
      <c r="DWS118" s="103"/>
      <c r="DWX118" s="102"/>
      <c r="DWY118" s="102"/>
      <c r="DWZ118" s="103"/>
      <c r="DXE118" s="102"/>
      <c r="DXF118" s="102"/>
      <c r="DXG118" s="103"/>
      <c r="DXL118" s="102"/>
      <c r="DXM118" s="102"/>
      <c r="DXN118" s="103"/>
      <c r="DXS118" s="102"/>
      <c r="DXT118" s="102"/>
      <c r="DXU118" s="103"/>
      <c r="DXZ118" s="102"/>
      <c r="DYA118" s="102"/>
      <c r="DYB118" s="103"/>
      <c r="DYG118" s="102"/>
      <c r="DYH118" s="102"/>
      <c r="DYI118" s="103"/>
      <c r="DYN118" s="102"/>
      <c r="DYO118" s="102"/>
      <c r="DYP118" s="103"/>
      <c r="DYU118" s="102"/>
      <c r="DYV118" s="102"/>
      <c r="DYW118" s="103"/>
      <c r="DZB118" s="102"/>
      <c r="DZC118" s="102"/>
      <c r="DZD118" s="103"/>
      <c r="DZI118" s="102"/>
      <c r="DZJ118" s="102"/>
      <c r="DZK118" s="103"/>
      <c r="DZP118" s="102"/>
      <c r="DZQ118" s="102"/>
      <c r="DZR118" s="103"/>
      <c r="DZW118" s="102"/>
      <c r="DZX118" s="102"/>
      <c r="DZY118" s="103"/>
      <c r="EAD118" s="102"/>
      <c r="EAE118" s="102"/>
      <c r="EAF118" s="103"/>
      <c r="EAK118" s="102"/>
      <c r="EAL118" s="102"/>
      <c r="EAM118" s="103"/>
      <c r="EAR118" s="102"/>
      <c r="EAS118" s="102"/>
      <c r="EAT118" s="103"/>
      <c r="EAY118" s="102"/>
      <c r="EAZ118" s="102"/>
      <c r="EBA118" s="103"/>
      <c r="EBF118" s="102"/>
      <c r="EBG118" s="102"/>
      <c r="EBH118" s="103"/>
      <c r="EBM118" s="102"/>
      <c r="EBN118" s="102"/>
      <c r="EBO118" s="103"/>
      <c r="EBT118" s="102"/>
      <c r="EBU118" s="102"/>
      <c r="EBV118" s="103"/>
      <c r="ECA118" s="102"/>
      <c r="ECB118" s="102"/>
      <c r="ECC118" s="103"/>
      <c r="ECH118" s="102"/>
      <c r="ECI118" s="102"/>
      <c r="ECJ118" s="103"/>
      <c r="ECO118" s="102"/>
      <c r="ECP118" s="102"/>
      <c r="ECQ118" s="103"/>
      <c r="ECV118" s="102"/>
      <c r="ECW118" s="102"/>
      <c r="ECX118" s="103"/>
      <c r="EDC118" s="102"/>
      <c r="EDD118" s="102"/>
      <c r="EDE118" s="103"/>
      <c r="EDJ118" s="102"/>
      <c r="EDK118" s="102"/>
      <c r="EDL118" s="103"/>
      <c r="EDQ118" s="102"/>
      <c r="EDR118" s="102"/>
      <c r="EDS118" s="103"/>
      <c r="EDX118" s="102"/>
      <c r="EDY118" s="102"/>
      <c r="EDZ118" s="103"/>
      <c r="EEE118" s="102"/>
      <c r="EEF118" s="102"/>
      <c r="EEG118" s="103"/>
      <c r="EEL118" s="102"/>
      <c r="EEM118" s="102"/>
      <c r="EEN118" s="103"/>
      <c r="EES118" s="102"/>
      <c r="EET118" s="102"/>
      <c r="EEU118" s="103"/>
      <c r="EEZ118" s="102"/>
      <c r="EFA118" s="102"/>
      <c r="EFB118" s="103"/>
      <c r="EFG118" s="102"/>
      <c r="EFH118" s="102"/>
      <c r="EFI118" s="103"/>
      <c r="EFN118" s="102"/>
      <c r="EFO118" s="102"/>
      <c r="EFP118" s="103"/>
      <c r="EFU118" s="102"/>
      <c r="EFV118" s="102"/>
      <c r="EFW118" s="103"/>
      <c r="EGB118" s="102"/>
      <c r="EGC118" s="102"/>
      <c r="EGD118" s="103"/>
      <c r="EGI118" s="102"/>
      <c r="EGJ118" s="102"/>
      <c r="EGK118" s="103"/>
      <c r="EGP118" s="102"/>
      <c r="EGQ118" s="102"/>
      <c r="EGR118" s="103"/>
      <c r="EGW118" s="102"/>
      <c r="EGX118" s="102"/>
      <c r="EGY118" s="103"/>
      <c r="EHD118" s="102"/>
      <c r="EHE118" s="102"/>
      <c r="EHF118" s="103"/>
      <c r="EHK118" s="102"/>
      <c r="EHL118" s="102"/>
      <c r="EHM118" s="103"/>
      <c r="EHR118" s="102"/>
      <c r="EHS118" s="102"/>
      <c r="EHT118" s="103"/>
      <c r="EHY118" s="102"/>
      <c r="EHZ118" s="102"/>
      <c r="EIA118" s="103"/>
      <c r="EIF118" s="102"/>
      <c r="EIG118" s="102"/>
      <c r="EIH118" s="103"/>
      <c r="EIM118" s="102"/>
      <c r="EIN118" s="102"/>
      <c r="EIO118" s="103"/>
      <c r="EIT118" s="102"/>
      <c r="EIU118" s="102"/>
      <c r="EIV118" s="103"/>
      <c r="EJA118" s="102"/>
      <c r="EJB118" s="102"/>
      <c r="EJC118" s="103"/>
      <c r="EJH118" s="102"/>
      <c r="EJI118" s="102"/>
      <c r="EJJ118" s="103"/>
      <c r="EJO118" s="102"/>
      <c r="EJP118" s="102"/>
      <c r="EJQ118" s="103"/>
      <c r="EJV118" s="102"/>
      <c r="EJW118" s="102"/>
      <c r="EJX118" s="103"/>
      <c r="EKC118" s="102"/>
      <c r="EKD118" s="102"/>
      <c r="EKE118" s="103"/>
      <c r="EKJ118" s="102"/>
      <c r="EKK118" s="102"/>
      <c r="EKL118" s="103"/>
      <c r="EKQ118" s="102"/>
      <c r="EKR118" s="102"/>
      <c r="EKS118" s="103"/>
      <c r="EKX118" s="102"/>
      <c r="EKY118" s="102"/>
      <c r="EKZ118" s="103"/>
      <c r="ELE118" s="102"/>
      <c r="ELF118" s="102"/>
      <c r="ELG118" s="103"/>
      <c r="ELL118" s="102"/>
      <c r="ELM118" s="102"/>
      <c r="ELN118" s="103"/>
      <c r="ELS118" s="102"/>
      <c r="ELT118" s="102"/>
      <c r="ELU118" s="103"/>
      <c r="ELZ118" s="102"/>
      <c r="EMA118" s="102"/>
      <c r="EMB118" s="103"/>
      <c r="EMG118" s="102"/>
      <c r="EMH118" s="102"/>
      <c r="EMI118" s="103"/>
      <c r="EMN118" s="102"/>
      <c r="EMO118" s="102"/>
      <c r="EMP118" s="103"/>
      <c r="EMU118" s="102"/>
      <c r="EMV118" s="102"/>
      <c r="EMW118" s="103"/>
      <c r="ENB118" s="102"/>
      <c r="ENC118" s="102"/>
      <c r="END118" s="103"/>
      <c r="ENI118" s="102"/>
      <c r="ENJ118" s="102"/>
      <c r="ENK118" s="103"/>
      <c r="ENP118" s="102"/>
      <c r="ENQ118" s="102"/>
      <c r="ENR118" s="103"/>
      <c r="ENW118" s="102"/>
      <c r="ENX118" s="102"/>
      <c r="ENY118" s="103"/>
      <c r="EOD118" s="102"/>
      <c r="EOE118" s="102"/>
      <c r="EOF118" s="103"/>
      <c r="EOK118" s="102"/>
      <c r="EOL118" s="102"/>
      <c r="EOM118" s="103"/>
      <c r="EOR118" s="102"/>
      <c r="EOS118" s="102"/>
      <c r="EOT118" s="103"/>
      <c r="EOY118" s="102"/>
      <c r="EOZ118" s="102"/>
      <c r="EPA118" s="103"/>
      <c r="EPF118" s="102"/>
      <c r="EPG118" s="102"/>
      <c r="EPH118" s="103"/>
      <c r="EPM118" s="102"/>
      <c r="EPN118" s="102"/>
      <c r="EPO118" s="103"/>
      <c r="EPT118" s="102"/>
      <c r="EPU118" s="102"/>
      <c r="EPV118" s="103"/>
      <c r="EQA118" s="102"/>
      <c r="EQB118" s="102"/>
      <c r="EQC118" s="103"/>
      <c r="EQH118" s="102"/>
      <c r="EQI118" s="102"/>
      <c r="EQJ118" s="103"/>
      <c r="EQO118" s="102"/>
      <c r="EQP118" s="102"/>
      <c r="EQQ118" s="103"/>
      <c r="EQV118" s="102"/>
      <c r="EQW118" s="102"/>
      <c r="EQX118" s="103"/>
      <c r="ERC118" s="102"/>
      <c r="ERD118" s="102"/>
      <c r="ERE118" s="103"/>
      <c r="ERJ118" s="102"/>
      <c r="ERK118" s="102"/>
      <c r="ERL118" s="103"/>
      <c r="ERQ118" s="102"/>
      <c r="ERR118" s="102"/>
      <c r="ERS118" s="103"/>
      <c r="ERX118" s="102"/>
      <c r="ERY118" s="102"/>
      <c r="ERZ118" s="103"/>
      <c r="ESE118" s="102"/>
      <c r="ESF118" s="102"/>
      <c r="ESG118" s="103"/>
      <c r="ESL118" s="102"/>
      <c r="ESM118" s="102"/>
      <c r="ESN118" s="103"/>
      <c r="ESS118" s="102"/>
      <c r="EST118" s="102"/>
      <c r="ESU118" s="103"/>
      <c r="ESZ118" s="102"/>
      <c r="ETA118" s="102"/>
      <c r="ETB118" s="103"/>
      <c r="ETG118" s="102"/>
      <c r="ETH118" s="102"/>
      <c r="ETI118" s="103"/>
      <c r="ETN118" s="102"/>
      <c r="ETO118" s="102"/>
      <c r="ETP118" s="103"/>
      <c r="ETU118" s="102"/>
      <c r="ETV118" s="102"/>
      <c r="ETW118" s="103"/>
      <c r="EUB118" s="102"/>
      <c r="EUC118" s="102"/>
      <c r="EUD118" s="103"/>
      <c r="EUI118" s="102"/>
      <c r="EUJ118" s="102"/>
      <c r="EUK118" s="103"/>
      <c r="EUP118" s="102"/>
      <c r="EUQ118" s="102"/>
      <c r="EUR118" s="103"/>
      <c r="EUW118" s="102"/>
      <c r="EUX118" s="102"/>
      <c r="EUY118" s="103"/>
      <c r="EVD118" s="102"/>
      <c r="EVE118" s="102"/>
      <c r="EVF118" s="103"/>
      <c r="EVK118" s="102"/>
      <c r="EVL118" s="102"/>
      <c r="EVM118" s="103"/>
      <c r="EVR118" s="102"/>
      <c r="EVS118" s="102"/>
      <c r="EVT118" s="103"/>
      <c r="EVY118" s="102"/>
      <c r="EVZ118" s="102"/>
      <c r="EWA118" s="103"/>
      <c r="EWF118" s="102"/>
      <c r="EWG118" s="102"/>
      <c r="EWH118" s="103"/>
      <c r="EWM118" s="102"/>
      <c r="EWN118" s="102"/>
      <c r="EWO118" s="103"/>
      <c r="EWT118" s="102"/>
      <c r="EWU118" s="102"/>
      <c r="EWV118" s="103"/>
      <c r="EXA118" s="102"/>
      <c r="EXB118" s="102"/>
      <c r="EXC118" s="103"/>
      <c r="EXH118" s="102"/>
      <c r="EXI118" s="102"/>
      <c r="EXJ118" s="103"/>
      <c r="EXO118" s="102"/>
      <c r="EXP118" s="102"/>
      <c r="EXQ118" s="103"/>
      <c r="EXV118" s="102"/>
      <c r="EXW118" s="102"/>
      <c r="EXX118" s="103"/>
      <c r="EYC118" s="102"/>
      <c r="EYD118" s="102"/>
      <c r="EYE118" s="103"/>
      <c r="EYJ118" s="102"/>
      <c r="EYK118" s="102"/>
      <c r="EYL118" s="103"/>
      <c r="EYQ118" s="102"/>
      <c r="EYR118" s="102"/>
      <c r="EYS118" s="103"/>
      <c r="EYX118" s="102"/>
      <c r="EYY118" s="102"/>
      <c r="EYZ118" s="103"/>
      <c r="EZE118" s="102"/>
      <c r="EZF118" s="102"/>
      <c r="EZG118" s="103"/>
      <c r="EZL118" s="102"/>
      <c r="EZM118" s="102"/>
      <c r="EZN118" s="103"/>
      <c r="EZS118" s="102"/>
      <c r="EZT118" s="102"/>
      <c r="EZU118" s="103"/>
      <c r="EZZ118" s="102"/>
      <c r="FAA118" s="102"/>
      <c r="FAB118" s="103"/>
      <c r="FAG118" s="102"/>
      <c r="FAH118" s="102"/>
      <c r="FAI118" s="103"/>
      <c r="FAN118" s="102"/>
      <c r="FAO118" s="102"/>
      <c r="FAP118" s="103"/>
      <c r="FAU118" s="102"/>
      <c r="FAV118" s="102"/>
      <c r="FAW118" s="103"/>
      <c r="FBB118" s="102"/>
      <c r="FBC118" s="102"/>
      <c r="FBD118" s="103"/>
      <c r="FBI118" s="102"/>
      <c r="FBJ118" s="102"/>
      <c r="FBK118" s="103"/>
      <c r="FBP118" s="102"/>
      <c r="FBQ118" s="102"/>
      <c r="FBR118" s="103"/>
      <c r="FBW118" s="102"/>
      <c r="FBX118" s="102"/>
      <c r="FBY118" s="103"/>
      <c r="FCD118" s="102"/>
      <c r="FCE118" s="102"/>
      <c r="FCF118" s="103"/>
      <c r="FCK118" s="102"/>
      <c r="FCL118" s="102"/>
      <c r="FCM118" s="103"/>
      <c r="FCR118" s="102"/>
      <c r="FCS118" s="102"/>
      <c r="FCT118" s="103"/>
      <c r="FCY118" s="102"/>
      <c r="FCZ118" s="102"/>
      <c r="FDA118" s="103"/>
      <c r="FDF118" s="102"/>
      <c r="FDG118" s="102"/>
      <c r="FDH118" s="103"/>
      <c r="FDM118" s="102"/>
      <c r="FDN118" s="102"/>
      <c r="FDO118" s="103"/>
      <c r="FDT118" s="102"/>
      <c r="FDU118" s="102"/>
      <c r="FDV118" s="103"/>
      <c r="FEA118" s="102"/>
      <c r="FEB118" s="102"/>
      <c r="FEC118" s="103"/>
      <c r="FEH118" s="102"/>
      <c r="FEI118" s="102"/>
      <c r="FEJ118" s="103"/>
      <c r="FEO118" s="102"/>
      <c r="FEP118" s="102"/>
      <c r="FEQ118" s="103"/>
      <c r="FEV118" s="102"/>
      <c r="FEW118" s="102"/>
      <c r="FEX118" s="103"/>
      <c r="FFC118" s="102"/>
      <c r="FFD118" s="102"/>
      <c r="FFE118" s="103"/>
      <c r="FFJ118" s="102"/>
      <c r="FFK118" s="102"/>
      <c r="FFL118" s="103"/>
      <c r="FFQ118" s="102"/>
      <c r="FFR118" s="102"/>
      <c r="FFS118" s="103"/>
      <c r="FFX118" s="102"/>
      <c r="FFY118" s="102"/>
      <c r="FFZ118" s="103"/>
      <c r="FGE118" s="102"/>
      <c r="FGF118" s="102"/>
      <c r="FGG118" s="103"/>
      <c r="FGL118" s="102"/>
      <c r="FGM118" s="102"/>
      <c r="FGN118" s="103"/>
      <c r="FGS118" s="102"/>
      <c r="FGT118" s="102"/>
      <c r="FGU118" s="103"/>
      <c r="FGZ118" s="102"/>
      <c r="FHA118" s="102"/>
      <c r="FHB118" s="103"/>
      <c r="FHG118" s="102"/>
      <c r="FHH118" s="102"/>
      <c r="FHI118" s="103"/>
      <c r="FHN118" s="102"/>
      <c r="FHO118" s="102"/>
      <c r="FHP118" s="103"/>
      <c r="FHU118" s="102"/>
      <c r="FHV118" s="102"/>
      <c r="FHW118" s="103"/>
      <c r="FIB118" s="102"/>
      <c r="FIC118" s="102"/>
      <c r="FID118" s="103"/>
      <c r="FII118" s="102"/>
      <c r="FIJ118" s="102"/>
      <c r="FIK118" s="103"/>
      <c r="FIP118" s="102"/>
      <c r="FIQ118" s="102"/>
      <c r="FIR118" s="103"/>
      <c r="FIW118" s="102"/>
      <c r="FIX118" s="102"/>
      <c r="FIY118" s="103"/>
      <c r="FJD118" s="102"/>
      <c r="FJE118" s="102"/>
      <c r="FJF118" s="103"/>
      <c r="FJK118" s="102"/>
      <c r="FJL118" s="102"/>
      <c r="FJM118" s="103"/>
      <c r="FJR118" s="102"/>
      <c r="FJS118" s="102"/>
      <c r="FJT118" s="103"/>
      <c r="FJY118" s="102"/>
      <c r="FJZ118" s="102"/>
      <c r="FKA118" s="103"/>
      <c r="FKF118" s="102"/>
      <c r="FKG118" s="102"/>
      <c r="FKH118" s="103"/>
      <c r="FKM118" s="102"/>
      <c r="FKN118" s="102"/>
      <c r="FKO118" s="103"/>
      <c r="FKT118" s="102"/>
      <c r="FKU118" s="102"/>
      <c r="FKV118" s="103"/>
      <c r="FLA118" s="102"/>
      <c r="FLB118" s="102"/>
      <c r="FLC118" s="103"/>
      <c r="FLH118" s="102"/>
      <c r="FLI118" s="102"/>
      <c r="FLJ118" s="103"/>
      <c r="FLO118" s="102"/>
      <c r="FLP118" s="102"/>
      <c r="FLQ118" s="103"/>
      <c r="FLV118" s="102"/>
      <c r="FLW118" s="102"/>
      <c r="FLX118" s="103"/>
      <c r="FMC118" s="102"/>
      <c r="FMD118" s="102"/>
      <c r="FME118" s="103"/>
      <c r="FMJ118" s="102"/>
      <c r="FMK118" s="102"/>
      <c r="FML118" s="103"/>
      <c r="FMQ118" s="102"/>
      <c r="FMR118" s="102"/>
      <c r="FMS118" s="103"/>
      <c r="FMX118" s="102"/>
      <c r="FMY118" s="102"/>
      <c r="FMZ118" s="103"/>
      <c r="FNE118" s="102"/>
      <c r="FNF118" s="102"/>
      <c r="FNG118" s="103"/>
      <c r="FNL118" s="102"/>
      <c r="FNM118" s="102"/>
      <c r="FNN118" s="103"/>
      <c r="FNS118" s="102"/>
      <c r="FNT118" s="102"/>
      <c r="FNU118" s="103"/>
      <c r="FNZ118" s="102"/>
      <c r="FOA118" s="102"/>
      <c r="FOB118" s="103"/>
      <c r="FOG118" s="102"/>
      <c r="FOH118" s="102"/>
      <c r="FOI118" s="103"/>
      <c r="FON118" s="102"/>
      <c r="FOO118" s="102"/>
      <c r="FOP118" s="103"/>
      <c r="FOU118" s="102"/>
      <c r="FOV118" s="102"/>
      <c r="FOW118" s="103"/>
      <c r="FPB118" s="102"/>
      <c r="FPC118" s="102"/>
      <c r="FPD118" s="103"/>
      <c r="FPI118" s="102"/>
      <c r="FPJ118" s="102"/>
      <c r="FPK118" s="103"/>
      <c r="FPP118" s="102"/>
      <c r="FPQ118" s="102"/>
      <c r="FPR118" s="103"/>
      <c r="FPW118" s="102"/>
      <c r="FPX118" s="102"/>
      <c r="FPY118" s="103"/>
      <c r="FQD118" s="102"/>
      <c r="FQE118" s="102"/>
      <c r="FQF118" s="103"/>
      <c r="FQK118" s="102"/>
      <c r="FQL118" s="102"/>
      <c r="FQM118" s="103"/>
      <c r="FQR118" s="102"/>
      <c r="FQS118" s="102"/>
      <c r="FQT118" s="103"/>
      <c r="FQY118" s="102"/>
      <c r="FQZ118" s="102"/>
      <c r="FRA118" s="103"/>
      <c r="FRF118" s="102"/>
      <c r="FRG118" s="102"/>
      <c r="FRH118" s="103"/>
      <c r="FRM118" s="102"/>
      <c r="FRN118" s="102"/>
      <c r="FRO118" s="103"/>
      <c r="FRT118" s="102"/>
      <c r="FRU118" s="102"/>
      <c r="FRV118" s="103"/>
      <c r="FSA118" s="102"/>
      <c r="FSB118" s="102"/>
      <c r="FSC118" s="103"/>
      <c r="FSH118" s="102"/>
      <c r="FSI118" s="102"/>
      <c r="FSJ118" s="103"/>
      <c r="FSO118" s="102"/>
      <c r="FSP118" s="102"/>
      <c r="FSQ118" s="103"/>
      <c r="FSV118" s="102"/>
      <c r="FSW118" s="102"/>
      <c r="FSX118" s="103"/>
      <c r="FTC118" s="102"/>
      <c r="FTD118" s="102"/>
      <c r="FTE118" s="103"/>
      <c r="FTJ118" s="102"/>
      <c r="FTK118" s="102"/>
      <c r="FTL118" s="103"/>
      <c r="FTQ118" s="102"/>
      <c r="FTR118" s="102"/>
      <c r="FTS118" s="103"/>
      <c r="FTX118" s="102"/>
      <c r="FTY118" s="102"/>
      <c r="FTZ118" s="103"/>
      <c r="FUE118" s="102"/>
      <c r="FUF118" s="102"/>
      <c r="FUG118" s="103"/>
      <c r="FUL118" s="102"/>
      <c r="FUM118" s="102"/>
      <c r="FUN118" s="103"/>
      <c r="FUS118" s="102"/>
      <c r="FUT118" s="102"/>
      <c r="FUU118" s="103"/>
      <c r="FUZ118" s="102"/>
      <c r="FVA118" s="102"/>
      <c r="FVB118" s="103"/>
      <c r="FVG118" s="102"/>
      <c r="FVH118" s="102"/>
      <c r="FVI118" s="103"/>
      <c r="FVN118" s="102"/>
      <c r="FVO118" s="102"/>
      <c r="FVP118" s="103"/>
      <c r="FVU118" s="102"/>
      <c r="FVV118" s="102"/>
      <c r="FVW118" s="103"/>
      <c r="FWB118" s="102"/>
      <c r="FWC118" s="102"/>
      <c r="FWD118" s="103"/>
      <c r="FWI118" s="102"/>
      <c r="FWJ118" s="102"/>
      <c r="FWK118" s="103"/>
      <c r="FWP118" s="102"/>
      <c r="FWQ118" s="102"/>
      <c r="FWR118" s="103"/>
      <c r="FWW118" s="102"/>
      <c r="FWX118" s="102"/>
      <c r="FWY118" s="103"/>
      <c r="FXD118" s="102"/>
      <c r="FXE118" s="102"/>
      <c r="FXF118" s="103"/>
      <c r="FXK118" s="102"/>
      <c r="FXL118" s="102"/>
      <c r="FXM118" s="103"/>
      <c r="FXR118" s="102"/>
      <c r="FXS118" s="102"/>
      <c r="FXT118" s="103"/>
      <c r="FXY118" s="102"/>
      <c r="FXZ118" s="102"/>
      <c r="FYA118" s="103"/>
      <c r="FYF118" s="102"/>
      <c r="FYG118" s="102"/>
      <c r="FYH118" s="103"/>
      <c r="FYM118" s="102"/>
      <c r="FYN118" s="102"/>
      <c r="FYO118" s="103"/>
      <c r="FYT118" s="102"/>
      <c r="FYU118" s="102"/>
      <c r="FYV118" s="103"/>
      <c r="FZA118" s="102"/>
      <c r="FZB118" s="102"/>
      <c r="FZC118" s="103"/>
      <c r="FZH118" s="102"/>
      <c r="FZI118" s="102"/>
      <c r="FZJ118" s="103"/>
      <c r="FZO118" s="102"/>
      <c r="FZP118" s="102"/>
      <c r="FZQ118" s="103"/>
      <c r="FZV118" s="102"/>
      <c r="FZW118" s="102"/>
      <c r="FZX118" s="103"/>
      <c r="GAC118" s="102"/>
      <c r="GAD118" s="102"/>
      <c r="GAE118" s="103"/>
      <c r="GAJ118" s="102"/>
      <c r="GAK118" s="102"/>
      <c r="GAL118" s="103"/>
      <c r="GAQ118" s="102"/>
      <c r="GAR118" s="102"/>
      <c r="GAS118" s="103"/>
      <c r="GAX118" s="102"/>
      <c r="GAY118" s="102"/>
      <c r="GAZ118" s="103"/>
      <c r="GBE118" s="102"/>
      <c r="GBF118" s="102"/>
      <c r="GBG118" s="103"/>
      <c r="GBL118" s="102"/>
      <c r="GBM118" s="102"/>
      <c r="GBN118" s="103"/>
      <c r="GBS118" s="102"/>
      <c r="GBT118" s="102"/>
      <c r="GBU118" s="103"/>
      <c r="GBZ118" s="102"/>
      <c r="GCA118" s="102"/>
      <c r="GCB118" s="103"/>
      <c r="GCG118" s="102"/>
      <c r="GCH118" s="102"/>
      <c r="GCI118" s="103"/>
      <c r="GCN118" s="102"/>
      <c r="GCO118" s="102"/>
      <c r="GCP118" s="103"/>
      <c r="GCU118" s="102"/>
      <c r="GCV118" s="102"/>
      <c r="GCW118" s="103"/>
      <c r="GDB118" s="102"/>
      <c r="GDC118" s="102"/>
      <c r="GDD118" s="103"/>
      <c r="GDI118" s="102"/>
      <c r="GDJ118" s="102"/>
      <c r="GDK118" s="103"/>
      <c r="GDP118" s="102"/>
      <c r="GDQ118" s="102"/>
      <c r="GDR118" s="103"/>
      <c r="GDW118" s="102"/>
      <c r="GDX118" s="102"/>
      <c r="GDY118" s="103"/>
      <c r="GED118" s="102"/>
      <c r="GEE118" s="102"/>
      <c r="GEF118" s="103"/>
      <c r="GEK118" s="102"/>
      <c r="GEL118" s="102"/>
      <c r="GEM118" s="103"/>
      <c r="GER118" s="102"/>
      <c r="GES118" s="102"/>
      <c r="GET118" s="103"/>
      <c r="GEY118" s="102"/>
      <c r="GEZ118" s="102"/>
      <c r="GFA118" s="103"/>
      <c r="GFF118" s="102"/>
      <c r="GFG118" s="102"/>
      <c r="GFH118" s="103"/>
      <c r="GFM118" s="102"/>
      <c r="GFN118" s="102"/>
      <c r="GFO118" s="103"/>
      <c r="GFT118" s="102"/>
      <c r="GFU118" s="102"/>
      <c r="GFV118" s="103"/>
      <c r="GGA118" s="102"/>
      <c r="GGB118" s="102"/>
      <c r="GGC118" s="103"/>
      <c r="GGH118" s="102"/>
      <c r="GGI118" s="102"/>
      <c r="GGJ118" s="103"/>
      <c r="GGO118" s="102"/>
      <c r="GGP118" s="102"/>
      <c r="GGQ118" s="103"/>
      <c r="GGV118" s="102"/>
      <c r="GGW118" s="102"/>
      <c r="GGX118" s="103"/>
      <c r="GHC118" s="102"/>
      <c r="GHD118" s="102"/>
      <c r="GHE118" s="103"/>
      <c r="GHJ118" s="102"/>
      <c r="GHK118" s="102"/>
      <c r="GHL118" s="103"/>
      <c r="GHQ118" s="102"/>
      <c r="GHR118" s="102"/>
      <c r="GHS118" s="103"/>
      <c r="GHX118" s="102"/>
      <c r="GHY118" s="102"/>
      <c r="GHZ118" s="103"/>
      <c r="GIE118" s="102"/>
      <c r="GIF118" s="102"/>
      <c r="GIG118" s="103"/>
      <c r="GIL118" s="102"/>
      <c r="GIM118" s="102"/>
      <c r="GIN118" s="103"/>
      <c r="GIS118" s="102"/>
      <c r="GIT118" s="102"/>
      <c r="GIU118" s="103"/>
      <c r="GIZ118" s="102"/>
      <c r="GJA118" s="102"/>
      <c r="GJB118" s="103"/>
      <c r="GJG118" s="102"/>
      <c r="GJH118" s="102"/>
      <c r="GJI118" s="103"/>
      <c r="GJN118" s="102"/>
      <c r="GJO118" s="102"/>
      <c r="GJP118" s="103"/>
      <c r="GJU118" s="102"/>
      <c r="GJV118" s="102"/>
      <c r="GJW118" s="103"/>
      <c r="GKB118" s="102"/>
      <c r="GKC118" s="102"/>
      <c r="GKD118" s="103"/>
      <c r="GKI118" s="102"/>
      <c r="GKJ118" s="102"/>
      <c r="GKK118" s="103"/>
      <c r="GKP118" s="102"/>
      <c r="GKQ118" s="102"/>
      <c r="GKR118" s="103"/>
      <c r="GKW118" s="102"/>
      <c r="GKX118" s="102"/>
      <c r="GKY118" s="103"/>
      <c r="GLD118" s="102"/>
      <c r="GLE118" s="102"/>
      <c r="GLF118" s="103"/>
      <c r="GLK118" s="102"/>
      <c r="GLL118" s="102"/>
      <c r="GLM118" s="103"/>
      <c r="GLR118" s="102"/>
      <c r="GLS118" s="102"/>
      <c r="GLT118" s="103"/>
      <c r="GLY118" s="102"/>
      <c r="GLZ118" s="102"/>
      <c r="GMA118" s="103"/>
      <c r="GMF118" s="102"/>
      <c r="GMG118" s="102"/>
      <c r="GMH118" s="103"/>
      <c r="GMM118" s="102"/>
      <c r="GMN118" s="102"/>
      <c r="GMO118" s="103"/>
      <c r="GMT118" s="102"/>
      <c r="GMU118" s="102"/>
      <c r="GMV118" s="103"/>
      <c r="GNA118" s="102"/>
      <c r="GNB118" s="102"/>
      <c r="GNC118" s="103"/>
      <c r="GNH118" s="102"/>
      <c r="GNI118" s="102"/>
      <c r="GNJ118" s="103"/>
      <c r="GNO118" s="102"/>
      <c r="GNP118" s="102"/>
      <c r="GNQ118" s="103"/>
      <c r="GNV118" s="102"/>
      <c r="GNW118" s="102"/>
      <c r="GNX118" s="103"/>
      <c r="GOC118" s="102"/>
      <c r="GOD118" s="102"/>
      <c r="GOE118" s="103"/>
      <c r="GOJ118" s="102"/>
      <c r="GOK118" s="102"/>
      <c r="GOL118" s="103"/>
      <c r="GOQ118" s="102"/>
      <c r="GOR118" s="102"/>
      <c r="GOS118" s="103"/>
      <c r="GOX118" s="102"/>
      <c r="GOY118" s="102"/>
      <c r="GOZ118" s="103"/>
      <c r="GPE118" s="102"/>
      <c r="GPF118" s="102"/>
      <c r="GPG118" s="103"/>
      <c r="GPL118" s="102"/>
      <c r="GPM118" s="102"/>
      <c r="GPN118" s="103"/>
      <c r="GPS118" s="102"/>
      <c r="GPT118" s="102"/>
      <c r="GPU118" s="103"/>
      <c r="GPZ118" s="102"/>
      <c r="GQA118" s="102"/>
      <c r="GQB118" s="103"/>
      <c r="GQG118" s="102"/>
      <c r="GQH118" s="102"/>
      <c r="GQI118" s="103"/>
      <c r="GQN118" s="102"/>
      <c r="GQO118" s="102"/>
      <c r="GQP118" s="103"/>
      <c r="GQU118" s="102"/>
      <c r="GQV118" s="102"/>
      <c r="GQW118" s="103"/>
      <c r="GRB118" s="102"/>
      <c r="GRC118" s="102"/>
      <c r="GRD118" s="103"/>
      <c r="GRI118" s="102"/>
      <c r="GRJ118" s="102"/>
      <c r="GRK118" s="103"/>
      <c r="GRP118" s="102"/>
      <c r="GRQ118" s="102"/>
      <c r="GRR118" s="103"/>
      <c r="GRW118" s="102"/>
      <c r="GRX118" s="102"/>
      <c r="GRY118" s="103"/>
      <c r="GSD118" s="102"/>
      <c r="GSE118" s="102"/>
      <c r="GSF118" s="103"/>
      <c r="GSK118" s="102"/>
      <c r="GSL118" s="102"/>
      <c r="GSM118" s="103"/>
      <c r="GSR118" s="102"/>
      <c r="GSS118" s="102"/>
      <c r="GST118" s="103"/>
      <c r="GSY118" s="102"/>
      <c r="GSZ118" s="102"/>
      <c r="GTA118" s="103"/>
      <c r="GTF118" s="102"/>
      <c r="GTG118" s="102"/>
      <c r="GTH118" s="103"/>
      <c r="GTM118" s="102"/>
      <c r="GTN118" s="102"/>
      <c r="GTO118" s="103"/>
      <c r="GTT118" s="102"/>
      <c r="GTU118" s="102"/>
      <c r="GTV118" s="103"/>
      <c r="GUA118" s="102"/>
      <c r="GUB118" s="102"/>
      <c r="GUC118" s="103"/>
      <c r="GUH118" s="102"/>
      <c r="GUI118" s="102"/>
      <c r="GUJ118" s="103"/>
      <c r="GUO118" s="102"/>
      <c r="GUP118" s="102"/>
      <c r="GUQ118" s="103"/>
      <c r="GUV118" s="102"/>
      <c r="GUW118" s="102"/>
      <c r="GUX118" s="103"/>
      <c r="GVC118" s="102"/>
      <c r="GVD118" s="102"/>
      <c r="GVE118" s="103"/>
      <c r="GVJ118" s="102"/>
      <c r="GVK118" s="102"/>
      <c r="GVL118" s="103"/>
      <c r="GVQ118" s="102"/>
      <c r="GVR118" s="102"/>
      <c r="GVS118" s="103"/>
      <c r="GVX118" s="102"/>
      <c r="GVY118" s="102"/>
      <c r="GVZ118" s="103"/>
      <c r="GWE118" s="102"/>
      <c r="GWF118" s="102"/>
      <c r="GWG118" s="103"/>
      <c r="GWL118" s="102"/>
      <c r="GWM118" s="102"/>
      <c r="GWN118" s="103"/>
      <c r="GWS118" s="102"/>
      <c r="GWT118" s="102"/>
      <c r="GWU118" s="103"/>
      <c r="GWZ118" s="102"/>
      <c r="GXA118" s="102"/>
      <c r="GXB118" s="103"/>
      <c r="GXG118" s="102"/>
      <c r="GXH118" s="102"/>
      <c r="GXI118" s="103"/>
      <c r="GXN118" s="102"/>
      <c r="GXO118" s="102"/>
      <c r="GXP118" s="103"/>
      <c r="GXU118" s="102"/>
      <c r="GXV118" s="102"/>
      <c r="GXW118" s="103"/>
      <c r="GYB118" s="102"/>
      <c r="GYC118" s="102"/>
      <c r="GYD118" s="103"/>
      <c r="GYI118" s="102"/>
      <c r="GYJ118" s="102"/>
      <c r="GYK118" s="103"/>
      <c r="GYP118" s="102"/>
      <c r="GYQ118" s="102"/>
      <c r="GYR118" s="103"/>
      <c r="GYW118" s="102"/>
      <c r="GYX118" s="102"/>
      <c r="GYY118" s="103"/>
      <c r="GZD118" s="102"/>
      <c r="GZE118" s="102"/>
      <c r="GZF118" s="103"/>
      <c r="GZK118" s="102"/>
      <c r="GZL118" s="102"/>
      <c r="GZM118" s="103"/>
      <c r="GZR118" s="102"/>
      <c r="GZS118" s="102"/>
      <c r="GZT118" s="103"/>
      <c r="GZY118" s="102"/>
      <c r="GZZ118" s="102"/>
      <c r="HAA118" s="103"/>
      <c r="HAF118" s="102"/>
      <c r="HAG118" s="102"/>
      <c r="HAH118" s="103"/>
      <c r="HAM118" s="102"/>
      <c r="HAN118" s="102"/>
      <c r="HAO118" s="103"/>
      <c r="HAT118" s="102"/>
      <c r="HAU118" s="102"/>
      <c r="HAV118" s="103"/>
      <c r="HBA118" s="102"/>
      <c r="HBB118" s="102"/>
      <c r="HBC118" s="103"/>
      <c r="HBH118" s="102"/>
      <c r="HBI118" s="102"/>
      <c r="HBJ118" s="103"/>
      <c r="HBO118" s="102"/>
      <c r="HBP118" s="102"/>
      <c r="HBQ118" s="103"/>
      <c r="HBV118" s="102"/>
      <c r="HBW118" s="102"/>
      <c r="HBX118" s="103"/>
      <c r="HCC118" s="102"/>
      <c r="HCD118" s="102"/>
      <c r="HCE118" s="103"/>
      <c r="HCJ118" s="102"/>
      <c r="HCK118" s="102"/>
      <c r="HCL118" s="103"/>
      <c r="HCQ118" s="102"/>
      <c r="HCR118" s="102"/>
      <c r="HCS118" s="103"/>
      <c r="HCX118" s="102"/>
      <c r="HCY118" s="102"/>
      <c r="HCZ118" s="103"/>
      <c r="HDE118" s="102"/>
      <c r="HDF118" s="102"/>
      <c r="HDG118" s="103"/>
      <c r="HDL118" s="102"/>
      <c r="HDM118" s="102"/>
      <c r="HDN118" s="103"/>
      <c r="HDS118" s="102"/>
      <c r="HDT118" s="102"/>
      <c r="HDU118" s="103"/>
      <c r="HDZ118" s="102"/>
      <c r="HEA118" s="102"/>
      <c r="HEB118" s="103"/>
      <c r="HEG118" s="102"/>
      <c r="HEH118" s="102"/>
      <c r="HEI118" s="103"/>
      <c r="HEN118" s="102"/>
      <c r="HEO118" s="102"/>
      <c r="HEP118" s="103"/>
      <c r="HEU118" s="102"/>
      <c r="HEV118" s="102"/>
      <c r="HEW118" s="103"/>
      <c r="HFB118" s="102"/>
      <c r="HFC118" s="102"/>
      <c r="HFD118" s="103"/>
      <c r="HFI118" s="102"/>
      <c r="HFJ118" s="102"/>
      <c r="HFK118" s="103"/>
      <c r="HFP118" s="102"/>
      <c r="HFQ118" s="102"/>
      <c r="HFR118" s="103"/>
      <c r="HFW118" s="102"/>
      <c r="HFX118" s="102"/>
      <c r="HFY118" s="103"/>
      <c r="HGD118" s="102"/>
      <c r="HGE118" s="102"/>
      <c r="HGF118" s="103"/>
      <c r="HGK118" s="102"/>
      <c r="HGL118" s="102"/>
      <c r="HGM118" s="103"/>
      <c r="HGR118" s="102"/>
      <c r="HGS118" s="102"/>
      <c r="HGT118" s="103"/>
      <c r="HGY118" s="102"/>
      <c r="HGZ118" s="102"/>
      <c r="HHA118" s="103"/>
      <c r="HHF118" s="102"/>
      <c r="HHG118" s="102"/>
      <c r="HHH118" s="103"/>
      <c r="HHM118" s="102"/>
      <c r="HHN118" s="102"/>
      <c r="HHO118" s="103"/>
      <c r="HHT118" s="102"/>
      <c r="HHU118" s="102"/>
      <c r="HHV118" s="103"/>
      <c r="HIA118" s="102"/>
      <c r="HIB118" s="102"/>
      <c r="HIC118" s="103"/>
      <c r="HIH118" s="102"/>
      <c r="HII118" s="102"/>
      <c r="HIJ118" s="103"/>
      <c r="HIO118" s="102"/>
      <c r="HIP118" s="102"/>
      <c r="HIQ118" s="103"/>
      <c r="HIV118" s="102"/>
      <c r="HIW118" s="102"/>
      <c r="HIX118" s="103"/>
      <c r="HJC118" s="102"/>
      <c r="HJD118" s="102"/>
      <c r="HJE118" s="103"/>
      <c r="HJJ118" s="102"/>
      <c r="HJK118" s="102"/>
      <c r="HJL118" s="103"/>
      <c r="HJQ118" s="102"/>
      <c r="HJR118" s="102"/>
      <c r="HJS118" s="103"/>
      <c r="HJX118" s="102"/>
      <c r="HJY118" s="102"/>
      <c r="HJZ118" s="103"/>
      <c r="HKE118" s="102"/>
      <c r="HKF118" s="102"/>
      <c r="HKG118" s="103"/>
      <c r="HKL118" s="102"/>
      <c r="HKM118" s="102"/>
      <c r="HKN118" s="103"/>
      <c r="HKS118" s="102"/>
      <c r="HKT118" s="102"/>
      <c r="HKU118" s="103"/>
      <c r="HKZ118" s="102"/>
      <c r="HLA118" s="102"/>
      <c r="HLB118" s="103"/>
      <c r="HLG118" s="102"/>
      <c r="HLH118" s="102"/>
      <c r="HLI118" s="103"/>
      <c r="HLN118" s="102"/>
      <c r="HLO118" s="102"/>
      <c r="HLP118" s="103"/>
      <c r="HLU118" s="102"/>
      <c r="HLV118" s="102"/>
      <c r="HLW118" s="103"/>
      <c r="HMB118" s="102"/>
      <c r="HMC118" s="102"/>
      <c r="HMD118" s="103"/>
      <c r="HMI118" s="102"/>
      <c r="HMJ118" s="102"/>
      <c r="HMK118" s="103"/>
      <c r="HMP118" s="102"/>
      <c r="HMQ118" s="102"/>
      <c r="HMR118" s="103"/>
      <c r="HMW118" s="102"/>
      <c r="HMX118" s="102"/>
      <c r="HMY118" s="103"/>
      <c r="HND118" s="102"/>
      <c r="HNE118" s="102"/>
      <c r="HNF118" s="103"/>
      <c r="HNK118" s="102"/>
      <c r="HNL118" s="102"/>
      <c r="HNM118" s="103"/>
      <c r="HNR118" s="102"/>
      <c r="HNS118" s="102"/>
      <c r="HNT118" s="103"/>
      <c r="HNY118" s="102"/>
      <c r="HNZ118" s="102"/>
      <c r="HOA118" s="103"/>
      <c r="HOF118" s="102"/>
      <c r="HOG118" s="102"/>
      <c r="HOH118" s="103"/>
      <c r="HOM118" s="102"/>
      <c r="HON118" s="102"/>
      <c r="HOO118" s="103"/>
      <c r="HOT118" s="102"/>
      <c r="HOU118" s="102"/>
      <c r="HOV118" s="103"/>
      <c r="HPA118" s="102"/>
      <c r="HPB118" s="102"/>
      <c r="HPC118" s="103"/>
      <c r="HPH118" s="102"/>
      <c r="HPI118" s="102"/>
      <c r="HPJ118" s="103"/>
      <c r="HPO118" s="102"/>
      <c r="HPP118" s="102"/>
      <c r="HPQ118" s="103"/>
      <c r="HPV118" s="102"/>
      <c r="HPW118" s="102"/>
      <c r="HPX118" s="103"/>
      <c r="HQC118" s="102"/>
      <c r="HQD118" s="102"/>
      <c r="HQE118" s="103"/>
      <c r="HQJ118" s="102"/>
      <c r="HQK118" s="102"/>
      <c r="HQL118" s="103"/>
      <c r="HQQ118" s="102"/>
      <c r="HQR118" s="102"/>
      <c r="HQS118" s="103"/>
      <c r="HQX118" s="102"/>
      <c r="HQY118" s="102"/>
      <c r="HQZ118" s="103"/>
      <c r="HRE118" s="102"/>
      <c r="HRF118" s="102"/>
      <c r="HRG118" s="103"/>
      <c r="HRL118" s="102"/>
      <c r="HRM118" s="102"/>
      <c r="HRN118" s="103"/>
      <c r="HRS118" s="102"/>
      <c r="HRT118" s="102"/>
      <c r="HRU118" s="103"/>
      <c r="HRZ118" s="102"/>
      <c r="HSA118" s="102"/>
      <c r="HSB118" s="103"/>
      <c r="HSG118" s="102"/>
      <c r="HSH118" s="102"/>
      <c r="HSI118" s="103"/>
      <c r="HSN118" s="102"/>
      <c r="HSO118" s="102"/>
      <c r="HSP118" s="103"/>
      <c r="HSU118" s="102"/>
      <c r="HSV118" s="102"/>
      <c r="HSW118" s="103"/>
      <c r="HTB118" s="102"/>
      <c r="HTC118" s="102"/>
      <c r="HTD118" s="103"/>
      <c r="HTI118" s="102"/>
      <c r="HTJ118" s="102"/>
      <c r="HTK118" s="103"/>
      <c r="HTP118" s="102"/>
      <c r="HTQ118" s="102"/>
      <c r="HTR118" s="103"/>
      <c r="HTW118" s="102"/>
      <c r="HTX118" s="102"/>
      <c r="HTY118" s="103"/>
      <c r="HUD118" s="102"/>
      <c r="HUE118" s="102"/>
      <c r="HUF118" s="103"/>
      <c r="HUK118" s="102"/>
      <c r="HUL118" s="102"/>
      <c r="HUM118" s="103"/>
      <c r="HUR118" s="102"/>
      <c r="HUS118" s="102"/>
      <c r="HUT118" s="103"/>
      <c r="HUY118" s="102"/>
      <c r="HUZ118" s="102"/>
      <c r="HVA118" s="103"/>
      <c r="HVF118" s="102"/>
      <c r="HVG118" s="102"/>
      <c r="HVH118" s="103"/>
      <c r="HVM118" s="102"/>
      <c r="HVN118" s="102"/>
      <c r="HVO118" s="103"/>
      <c r="HVT118" s="102"/>
      <c r="HVU118" s="102"/>
      <c r="HVV118" s="103"/>
      <c r="HWA118" s="102"/>
      <c r="HWB118" s="102"/>
      <c r="HWC118" s="103"/>
      <c r="HWH118" s="102"/>
      <c r="HWI118" s="102"/>
      <c r="HWJ118" s="103"/>
      <c r="HWO118" s="102"/>
      <c r="HWP118" s="102"/>
      <c r="HWQ118" s="103"/>
      <c r="HWV118" s="102"/>
      <c r="HWW118" s="102"/>
      <c r="HWX118" s="103"/>
      <c r="HXC118" s="102"/>
      <c r="HXD118" s="102"/>
      <c r="HXE118" s="103"/>
      <c r="HXJ118" s="102"/>
      <c r="HXK118" s="102"/>
      <c r="HXL118" s="103"/>
      <c r="HXQ118" s="102"/>
      <c r="HXR118" s="102"/>
      <c r="HXS118" s="103"/>
      <c r="HXX118" s="102"/>
      <c r="HXY118" s="102"/>
      <c r="HXZ118" s="103"/>
      <c r="HYE118" s="102"/>
      <c r="HYF118" s="102"/>
      <c r="HYG118" s="103"/>
      <c r="HYL118" s="102"/>
      <c r="HYM118" s="102"/>
      <c r="HYN118" s="103"/>
      <c r="HYS118" s="102"/>
      <c r="HYT118" s="102"/>
      <c r="HYU118" s="103"/>
      <c r="HYZ118" s="102"/>
      <c r="HZA118" s="102"/>
      <c r="HZB118" s="103"/>
      <c r="HZG118" s="102"/>
      <c r="HZH118" s="102"/>
      <c r="HZI118" s="103"/>
      <c r="HZN118" s="102"/>
      <c r="HZO118" s="102"/>
      <c r="HZP118" s="103"/>
      <c r="HZU118" s="102"/>
      <c r="HZV118" s="102"/>
      <c r="HZW118" s="103"/>
      <c r="IAB118" s="102"/>
      <c r="IAC118" s="102"/>
      <c r="IAD118" s="103"/>
      <c r="IAI118" s="102"/>
      <c r="IAJ118" s="102"/>
      <c r="IAK118" s="103"/>
      <c r="IAP118" s="102"/>
      <c r="IAQ118" s="102"/>
      <c r="IAR118" s="103"/>
      <c r="IAW118" s="102"/>
      <c r="IAX118" s="102"/>
      <c r="IAY118" s="103"/>
      <c r="IBD118" s="102"/>
      <c r="IBE118" s="102"/>
      <c r="IBF118" s="103"/>
      <c r="IBK118" s="102"/>
      <c r="IBL118" s="102"/>
      <c r="IBM118" s="103"/>
      <c r="IBR118" s="102"/>
      <c r="IBS118" s="102"/>
      <c r="IBT118" s="103"/>
      <c r="IBY118" s="102"/>
      <c r="IBZ118" s="102"/>
      <c r="ICA118" s="103"/>
      <c r="ICF118" s="102"/>
      <c r="ICG118" s="102"/>
      <c r="ICH118" s="103"/>
      <c r="ICM118" s="102"/>
      <c r="ICN118" s="102"/>
      <c r="ICO118" s="103"/>
      <c r="ICT118" s="102"/>
      <c r="ICU118" s="102"/>
      <c r="ICV118" s="103"/>
      <c r="IDA118" s="102"/>
      <c r="IDB118" s="102"/>
      <c r="IDC118" s="103"/>
      <c r="IDH118" s="102"/>
      <c r="IDI118" s="102"/>
      <c r="IDJ118" s="103"/>
      <c r="IDO118" s="102"/>
      <c r="IDP118" s="102"/>
      <c r="IDQ118" s="103"/>
      <c r="IDV118" s="102"/>
      <c r="IDW118" s="102"/>
      <c r="IDX118" s="103"/>
      <c r="IEC118" s="102"/>
      <c r="IED118" s="102"/>
      <c r="IEE118" s="103"/>
      <c r="IEJ118" s="102"/>
      <c r="IEK118" s="102"/>
      <c r="IEL118" s="103"/>
      <c r="IEQ118" s="102"/>
      <c r="IER118" s="102"/>
      <c r="IES118" s="103"/>
      <c r="IEX118" s="102"/>
      <c r="IEY118" s="102"/>
      <c r="IEZ118" s="103"/>
      <c r="IFE118" s="102"/>
      <c r="IFF118" s="102"/>
      <c r="IFG118" s="103"/>
      <c r="IFL118" s="102"/>
      <c r="IFM118" s="102"/>
      <c r="IFN118" s="103"/>
      <c r="IFS118" s="102"/>
      <c r="IFT118" s="102"/>
      <c r="IFU118" s="103"/>
      <c r="IFZ118" s="102"/>
      <c r="IGA118" s="102"/>
      <c r="IGB118" s="103"/>
      <c r="IGG118" s="102"/>
      <c r="IGH118" s="102"/>
      <c r="IGI118" s="103"/>
      <c r="IGN118" s="102"/>
      <c r="IGO118" s="102"/>
      <c r="IGP118" s="103"/>
      <c r="IGU118" s="102"/>
      <c r="IGV118" s="102"/>
      <c r="IGW118" s="103"/>
      <c r="IHB118" s="102"/>
      <c r="IHC118" s="102"/>
      <c r="IHD118" s="103"/>
      <c r="IHI118" s="102"/>
      <c r="IHJ118" s="102"/>
      <c r="IHK118" s="103"/>
      <c r="IHP118" s="102"/>
      <c r="IHQ118" s="102"/>
      <c r="IHR118" s="103"/>
      <c r="IHW118" s="102"/>
      <c r="IHX118" s="102"/>
      <c r="IHY118" s="103"/>
      <c r="IID118" s="102"/>
      <c r="IIE118" s="102"/>
      <c r="IIF118" s="103"/>
      <c r="IIK118" s="102"/>
      <c r="IIL118" s="102"/>
      <c r="IIM118" s="103"/>
      <c r="IIR118" s="102"/>
      <c r="IIS118" s="102"/>
      <c r="IIT118" s="103"/>
      <c r="IIY118" s="102"/>
      <c r="IIZ118" s="102"/>
      <c r="IJA118" s="103"/>
      <c r="IJF118" s="102"/>
      <c r="IJG118" s="102"/>
      <c r="IJH118" s="103"/>
      <c r="IJM118" s="102"/>
      <c r="IJN118" s="102"/>
      <c r="IJO118" s="103"/>
      <c r="IJT118" s="102"/>
      <c r="IJU118" s="102"/>
      <c r="IJV118" s="103"/>
      <c r="IKA118" s="102"/>
      <c r="IKB118" s="102"/>
      <c r="IKC118" s="103"/>
      <c r="IKH118" s="102"/>
      <c r="IKI118" s="102"/>
      <c r="IKJ118" s="103"/>
      <c r="IKO118" s="102"/>
      <c r="IKP118" s="102"/>
      <c r="IKQ118" s="103"/>
      <c r="IKV118" s="102"/>
      <c r="IKW118" s="102"/>
      <c r="IKX118" s="103"/>
      <c r="ILC118" s="102"/>
      <c r="ILD118" s="102"/>
      <c r="ILE118" s="103"/>
      <c r="ILJ118" s="102"/>
      <c r="ILK118" s="102"/>
      <c r="ILL118" s="103"/>
      <c r="ILQ118" s="102"/>
      <c r="ILR118" s="102"/>
      <c r="ILS118" s="103"/>
      <c r="ILX118" s="102"/>
      <c r="ILY118" s="102"/>
      <c r="ILZ118" s="103"/>
      <c r="IME118" s="102"/>
      <c r="IMF118" s="102"/>
      <c r="IMG118" s="103"/>
      <c r="IML118" s="102"/>
      <c r="IMM118" s="102"/>
      <c r="IMN118" s="103"/>
      <c r="IMS118" s="102"/>
      <c r="IMT118" s="102"/>
      <c r="IMU118" s="103"/>
      <c r="IMZ118" s="102"/>
      <c r="INA118" s="102"/>
      <c r="INB118" s="103"/>
      <c r="ING118" s="102"/>
      <c r="INH118" s="102"/>
      <c r="INI118" s="103"/>
      <c r="INN118" s="102"/>
      <c r="INO118" s="102"/>
      <c r="INP118" s="103"/>
      <c r="INU118" s="102"/>
      <c r="INV118" s="102"/>
      <c r="INW118" s="103"/>
      <c r="IOB118" s="102"/>
      <c r="IOC118" s="102"/>
      <c r="IOD118" s="103"/>
      <c r="IOI118" s="102"/>
      <c r="IOJ118" s="102"/>
      <c r="IOK118" s="103"/>
      <c r="IOP118" s="102"/>
      <c r="IOQ118" s="102"/>
      <c r="IOR118" s="103"/>
      <c r="IOW118" s="102"/>
      <c r="IOX118" s="102"/>
      <c r="IOY118" s="103"/>
      <c r="IPD118" s="102"/>
      <c r="IPE118" s="102"/>
      <c r="IPF118" s="103"/>
      <c r="IPK118" s="102"/>
      <c r="IPL118" s="102"/>
      <c r="IPM118" s="103"/>
      <c r="IPR118" s="102"/>
      <c r="IPS118" s="102"/>
      <c r="IPT118" s="103"/>
      <c r="IPY118" s="102"/>
      <c r="IPZ118" s="102"/>
      <c r="IQA118" s="103"/>
      <c r="IQF118" s="102"/>
      <c r="IQG118" s="102"/>
      <c r="IQH118" s="103"/>
      <c r="IQM118" s="102"/>
      <c r="IQN118" s="102"/>
      <c r="IQO118" s="103"/>
      <c r="IQT118" s="102"/>
      <c r="IQU118" s="102"/>
      <c r="IQV118" s="103"/>
      <c r="IRA118" s="102"/>
      <c r="IRB118" s="102"/>
      <c r="IRC118" s="103"/>
      <c r="IRH118" s="102"/>
      <c r="IRI118" s="102"/>
      <c r="IRJ118" s="103"/>
      <c r="IRO118" s="102"/>
      <c r="IRP118" s="102"/>
      <c r="IRQ118" s="103"/>
      <c r="IRV118" s="102"/>
      <c r="IRW118" s="102"/>
      <c r="IRX118" s="103"/>
      <c r="ISC118" s="102"/>
      <c r="ISD118" s="102"/>
      <c r="ISE118" s="103"/>
      <c r="ISJ118" s="102"/>
      <c r="ISK118" s="102"/>
      <c r="ISL118" s="103"/>
      <c r="ISQ118" s="102"/>
      <c r="ISR118" s="102"/>
      <c r="ISS118" s="103"/>
      <c r="ISX118" s="102"/>
      <c r="ISY118" s="102"/>
      <c r="ISZ118" s="103"/>
      <c r="ITE118" s="102"/>
      <c r="ITF118" s="102"/>
      <c r="ITG118" s="103"/>
      <c r="ITL118" s="102"/>
      <c r="ITM118" s="102"/>
      <c r="ITN118" s="103"/>
      <c r="ITS118" s="102"/>
      <c r="ITT118" s="102"/>
      <c r="ITU118" s="103"/>
      <c r="ITZ118" s="102"/>
      <c r="IUA118" s="102"/>
      <c r="IUB118" s="103"/>
      <c r="IUG118" s="102"/>
      <c r="IUH118" s="102"/>
      <c r="IUI118" s="103"/>
      <c r="IUN118" s="102"/>
      <c r="IUO118" s="102"/>
      <c r="IUP118" s="103"/>
      <c r="IUU118" s="102"/>
      <c r="IUV118" s="102"/>
      <c r="IUW118" s="103"/>
      <c r="IVB118" s="102"/>
      <c r="IVC118" s="102"/>
      <c r="IVD118" s="103"/>
      <c r="IVI118" s="102"/>
      <c r="IVJ118" s="102"/>
      <c r="IVK118" s="103"/>
      <c r="IVP118" s="102"/>
      <c r="IVQ118" s="102"/>
      <c r="IVR118" s="103"/>
      <c r="IVW118" s="102"/>
      <c r="IVX118" s="102"/>
      <c r="IVY118" s="103"/>
      <c r="IWD118" s="102"/>
      <c r="IWE118" s="102"/>
      <c r="IWF118" s="103"/>
      <c r="IWK118" s="102"/>
      <c r="IWL118" s="102"/>
      <c r="IWM118" s="103"/>
      <c r="IWR118" s="102"/>
      <c r="IWS118" s="102"/>
      <c r="IWT118" s="103"/>
      <c r="IWY118" s="102"/>
      <c r="IWZ118" s="102"/>
      <c r="IXA118" s="103"/>
      <c r="IXF118" s="102"/>
      <c r="IXG118" s="102"/>
      <c r="IXH118" s="103"/>
      <c r="IXM118" s="102"/>
      <c r="IXN118" s="102"/>
      <c r="IXO118" s="103"/>
      <c r="IXT118" s="102"/>
      <c r="IXU118" s="102"/>
      <c r="IXV118" s="103"/>
      <c r="IYA118" s="102"/>
      <c r="IYB118" s="102"/>
      <c r="IYC118" s="103"/>
      <c r="IYH118" s="102"/>
      <c r="IYI118" s="102"/>
      <c r="IYJ118" s="103"/>
      <c r="IYO118" s="102"/>
      <c r="IYP118" s="102"/>
      <c r="IYQ118" s="103"/>
      <c r="IYV118" s="102"/>
      <c r="IYW118" s="102"/>
      <c r="IYX118" s="103"/>
      <c r="IZC118" s="102"/>
      <c r="IZD118" s="102"/>
      <c r="IZE118" s="103"/>
      <c r="IZJ118" s="102"/>
      <c r="IZK118" s="102"/>
      <c r="IZL118" s="103"/>
      <c r="IZQ118" s="102"/>
      <c r="IZR118" s="102"/>
      <c r="IZS118" s="103"/>
      <c r="IZX118" s="102"/>
      <c r="IZY118" s="102"/>
      <c r="IZZ118" s="103"/>
      <c r="JAE118" s="102"/>
      <c r="JAF118" s="102"/>
      <c r="JAG118" s="103"/>
      <c r="JAL118" s="102"/>
      <c r="JAM118" s="102"/>
      <c r="JAN118" s="103"/>
      <c r="JAS118" s="102"/>
      <c r="JAT118" s="102"/>
      <c r="JAU118" s="103"/>
      <c r="JAZ118" s="102"/>
      <c r="JBA118" s="102"/>
      <c r="JBB118" s="103"/>
      <c r="JBG118" s="102"/>
      <c r="JBH118" s="102"/>
      <c r="JBI118" s="103"/>
      <c r="JBN118" s="102"/>
      <c r="JBO118" s="102"/>
      <c r="JBP118" s="103"/>
      <c r="JBU118" s="102"/>
      <c r="JBV118" s="102"/>
      <c r="JBW118" s="103"/>
      <c r="JCB118" s="102"/>
      <c r="JCC118" s="102"/>
      <c r="JCD118" s="103"/>
      <c r="JCI118" s="102"/>
      <c r="JCJ118" s="102"/>
      <c r="JCK118" s="103"/>
      <c r="JCP118" s="102"/>
      <c r="JCQ118" s="102"/>
      <c r="JCR118" s="103"/>
      <c r="JCW118" s="102"/>
      <c r="JCX118" s="102"/>
      <c r="JCY118" s="103"/>
      <c r="JDD118" s="102"/>
      <c r="JDE118" s="102"/>
      <c r="JDF118" s="103"/>
      <c r="JDK118" s="102"/>
      <c r="JDL118" s="102"/>
      <c r="JDM118" s="103"/>
      <c r="JDR118" s="102"/>
      <c r="JDS118" s="102"/>
      <c r="JDT118" s="103"/>
      <c r="JDY118" s="102"/>
      <c r="JDZ118" s="102"/>
      <c r="JEA118" s="103"/>
      <c r="JEF118" s="102"/>
      <c r="JEG118" s="102"/>
      <c r="JEH118" s="103"/>
      <c r="JEM118" s="102"/>
      <c r="JEN118" s="102"/>
      <c r="JEO118" s="103"/>
      <c r="JET118" s="102"/>
      <c r="JEU118" s="102"/>
      <c r="JEV118" s="103"/>
      <c r="JFA118" s="102"/>
      <c r="JFB118" s="102"/>
      <c r="JFC118" s="103"/>
      <c r="JFH118" s="102"/>
      <c r="JFI118" s="102"/>
      <c r="JFJ118" s="103"/>
      <c r="JFO118" s="102"/>
      <c r="JFP118" s="102"/>
      <c r="JFQ118" s="103"/>
      <c r="JFV118" s="102"/>
      <c r="JFW118" s="102"/>
      <c r="JFX118" s="103"/>
      <c r="JGC118" s="102"/>
      <c r="JGD118" s="102"/>
      <c r="JGE118" s="103"/>
      <c r="JGJ118" s="102"/>
      <c r="JGK118" s="102"/>
      <c r="JGL118" s="103"/>
      <c r="JGQ118" s="102"/>
      <c r="JGR118" s="102"/>
      <c r="JGS118" s="103"/>
      <c r="JGX118" s="102"/>
      <c r="JGY118" s="102"/>
      <c r="JGZ118" s="103"/>
      <c r="JHE118" s="102"/>
      <c r="JHF118" s="102"/>
      <c r="JHG118" s="103"/>
      <c r="JHL118" s="102"/>
      <c r="JHM118" s="102"/>
      <c r="JHN118" s="103"/>
      <c r="JHS118" s="102"/>
      <c r="JHT118" s="102"/>
      <c r="JHU118" s="103"/>
      <c r="JHZ118" s="102"/>
      <c r="JIA118" s="102"/>
      <c r="JIB118" s="103"/>
      <c r="JIG118" s="102"/>
      <c r="JIH118" s="102"/>
      <c r="JII118" s="103"/>
      <c r="JIN118" s="102"/>
      <c r="JIO118" s="102"/>
      <c r="JIP118" s="103"/>
      <c r="JIU118" s="102"/>
      <c r="JIV118" s="102"/>
      <c r="JIW118" s="103"/>
      <c r="JJB118" s="102"/>
      <c r="JJC118" s="102"/>
      <c r="JJD118" s="103"/>
      <c r="JJI118" s="102"/>
      <c r="JJJ118" s="102"/>
      <c r="JJK118" s="103"/>
      <c r="JJP118" s="102"/>
      <c r="JJQ118" s="102"/>
      <c r="JJR118" s="103"/>
      <c r="JJW118" s="102"/>
      <c r="JJX118" s="102"/>
      <c r="JJY118" s="103"/>
      <c r="JKD118" s="102"/>
      <c r="JKE118" s="102"/>
      <c r="JKF118" s="103"/>
      <c r="JKK118" s="102"/>
      <c r="JKL118" s="102"/>
      <c r="JKM118" s="103"/>
      <c r="JKR118" s="102"/>
      <c r="JKS118" s="102"/>
      <c r="JKT118" s="103"/>
      <c r="JKY118" s="102"/>
      <c r="JKZ118" s="102"/>
      <c r="JLA118" s="103"/>
      <c r="JLF118" s="102"/>
      <c r="JLG118" s="102"/>
      <c r="JLH118" s="103"/>
      <c r="JLM118" s="102"/>
      <c r="JLN118" s="102"/>
      <c r="JLO118" s="103"/>
      <c r="JLT118" s="102"/>
      <c r="JLU118" s="102"/>
      <c r="JLV118" s="103"/>
      <c r="JMA118" s="102"/>
      <c r="JMB118" s="102"/>
      <c r="JMC118" s="103"/>
      <c r="JMH118" s="102"/>
      <c r="JMI118" s="102"/>
      <c r="JMJ118" s="103"/>
      <c r="JMO118" s="102"/>
      <c r="JMP118" s="102"/>
      <c r="JMQ118" s="103"/>
      <c r="JMV118" s="102"/>
      <c r="JMW118" s="102"/>
      <c r="JMX118" s="103"/>
      <c r="JNC118" s="102"/>
      <c r="JND118" s="102"/>
      <c r="JNE118" s="103"/>
      <c r="JNJ118" s="102"/>
      <c r="JNK118" s="102"/>
      <c r="JNL118" s="103"/>
      <c r="JNQ118" s="102"/>
      <c r="JNR118" s="102"/>
      <c r="JNS118" s="103"/>
      <c r="JNX118" s="102"/>
      <c r="JNY118" s="102"/>
      <c r="JNZ118" s="103"/>
      <c r="JOE118" s="102"/>
      <c r="JOF118" s="102"/>
      <c r="JOG118" s="103"/>
      <c r="JOL118" s="102"/>
      <c r="JOM118" s="102"/>
      <c r="JON118" s="103"/>
      <c r="JOS118" s="102"/>
      <c r="JOT118" s="102"/>
      <c r="JOU118" s="103"/>
      <c r="JOZ118" s="102"/>
      <c r="JPA118" s="102"/>
      <c r="JPB118" s="103"/>
      <c r="JPG118" s="102"/>
      <c r="JPH118" s="102"/>
      <c r="JPI118" s="103"/>
      <c r="JPN118" s="102"/>
      <c r="JPO118" s="102"/>
      <c r="JPP118" s="103"/>
      <c r="JPU118" s="102"/>
      <c r="JPV118" s="102"/>
      <c r="JPW118" s="103"/>
      <c r="JQB118" s="102"/>
      <c r="JQC118" s="102"/>
      <c r="JQD118" s="103"/>
      <c r="JQI118" s="102"/>
      <c r="JQJ118" s="102"/>
      <c r="JQK118" s="103"/>
      <c r="JQP118" s="102"/>
      <c r="JQQ118" s="102"/>
      <c r="JQR118" s="103"/>
      <c r="JQW118" s="102"/>
      <c r="JQX118" s="102"/>
      <c r="JQY118" s="103"/>
      <c r="JRD118" s="102"/>
      <c r="JRE118" s="102"/>
      <c r="JRF118" s="103"/>
      <c r="JRK118" s="102"/>
      <c r="JRL118" s="102"/>
      <c r="JRM118" s="103"/>
      <c r="JRR118" s="102"/>
      <c r="JRS118" s="102"/>
      <c r="JRT118" s="103"/>
      <c r="JRY118" s="102"/>
      <c r="JRZ118" s="102"/>
      <c r="JSA118" s="103"/>
      <c r="JSF118" s="102"/>
      <c r="JSG118" s="102"/>
      <c r="JSH118" s="103"/>
      <c r="JSM118" s="102"/>
      <c r="JSN118" s="102"/>
      <c r="JSO118" s="103"/>
      <c r="JST118" s="102"/>
      <c r="JSU118" s="102"/>
      <c r="JSV118" s="103"/>
      <c r="JTA118" s="102"/>
      <c r="JTB118" s="102"/>
      <c r="JTC118" s="103"/>
      <c r="JTH118" s="102"/>
      <c r="JTI118" s="102"/>
      <c r="JTJ118" s="103"/>
      <c r="JTO118" s="102"/>
      <c r="JTP118" s="102"/>
      <c r="JTQ118" s="103"/>
      <c r="JTV118" s="102"/>
      <c r="JTW118" s="102"/>
      <c r="JTX118" s="103"/>
      <c r="JUC118" s="102"/>
      <c r="JUD118" s="102"/>
      <c r="JUE118" s="103"/>
      <c r="JUJ118" s="102"/>
      <c r="JUK118" s="102"/>
      <c r="JUL118" s="103"/>
      <c r="JUQ118" s="102"/>
      <c r="JUR118" s="102"/>
      <c r="JUS118" s="103"/>
      <c r="JUX118" s="102"/>
      <c r="JUY118" s="102"/>
      <c r="JUZ118" s="103"/>
      <c r="JVE118" s="102"/>
      <c r="JVF118" s="102"/>
      <c r="JVG118" s="103"/>
      <c r="JVL118" s="102"/>
      <c r="JVM118" s="102"/>
      <c r="JVN118" s="103"/>
      <c r="JVS118" s="102"/>
      <c r="JVT118" s="102"/>
      <c r="JVU118" s="103"/>
      <c r="JVZ118" s="102"/>
      <c r="JWA118" s="102"/>
      <c r="JWB118" s="103"/>
      <c r="JWG118" s="102"/>
      <c r="JWH118" s="102"/>
      <c r="JWI118" s="103"/>
      <c r="JWN118" s="102"/>
      <c r="JWO118" s="102"/>
      <c r="JWP118" s="103"/>
      <c r="JWU118" s="102"/>
      <c r="JWV118" s="102"/>
      <c r="JWW118" s="103"/>
      <c r="JXB118" s="102"/>
      <c r="JXC118" s="102"/>
      <c r="JXD118" s="103"/>
      <c r="JXI118" s="102"/>
      <c r="JXJ118" s="102"/>
      <c r="JXK118" s="103"/>
      <c r="JXP118" s="102"/>
      <c r="JXQ118" s="102"/>
      <c r="JXR118" s="103"/>
      <c r="JXW118" s="102"/>
      <c r="JXX118" s="102"/>
      <c r="JXY118" s="103"/>
      <c r="JYD118" s="102"/>
      <c r="JYE118" s="102"/>
      <c r="JYF118" s="103"/>
      <c r="JYK118" s="102"/>
      <c r="JYL118" s="102"/>
      <c r="JYM118" s="103"/>
      <c r="JYR118" s="102"/>
      <c r="JYS118" s="102"/>
      <c r="JYT118" s="103"/>
      <c r="JYY118" s="102"/>
      <c r="JYZ118" s="102"/>
      <c r="JZA118" s="103"/>
      <c r="JZF118" s="102"/>
      <c r="JZG118" s="102"/>
      <c r="JZH118" s="103"/>
      <c r="JZM118" s="102"/>
      <c r="JZN118" s="102"/>
      <c r="JZO118" s="103"/>
      <c r="JZT118" s="102"/>
      <c r="JZU118" s="102"/>
      <c r="JZV118" s="103"/>
      <c r="KAA118" s="102"/>
      <c r="KAB118" s="102"/>
      <c r="KAC118" s="103"/>
      <c r="KAH118" s="102"/>
      <c r="KAI118" s="102"/>
      <c r="KAJ118" s="103"/>
      <c r="KAO118" s="102"/>
      <c r="KAP118" s="102"/>
      <c r="KAQ118" s="103"/>
      <c r="KAV118" s="102"/>
      <c r="KAW118" s="102"/>
      <c r="KAX118" s="103"/>
      <c r="KBC118" s="102"/>
      <c r="KBD118" s="102"/>
      <c r="KBE118" s="103"/>
      <c r="KBJ118" s="102"/>
      <c r="KBK118" s="102"/>
      <c r="KBL118" s="103"/>
      <c r="KBQ118" s="102"/>
      <c r="KBR118" s="102"/>
      <c r="KBS118" s="103"/>
      <c r="KBX118" s="102"/>
      <c r="KBY118" s="102"/>
      <c r="KBZ118" s="103"/>
      <c r="KCE118" s="102"/>
      <c r="KCF118" s="102"/>
      <c r="KCG118" s="103"/>
      <c r="KCL118" s="102"/>
      <c r="KCM118" s="102"/>
      <c r="KCN118" s="103"/>
      <c r="KCS118" s="102"/>
      <c r="KCT118" s="102"/>
      <c r="KCU118" s="103"/>
      <c r="KCZ118" s="102"/>
      <c r="KDA118" s="102"/>
      <c r="KDB118" s="103"/>
      <c r="KDG118" s="102"/>
      <c r="KDH118" s="102"/>
      <c r="KDI118" s="103"/>
      <c r="KDN118" s="102"/>
      <c r="KDO118" s="102"/>
      <c r="KDP118" s="103"/>
      <c r="KDU118" s="102"/>
      <c r="KDV118" s="102"/>
      <c r="KDW118" s="103"/>
      <c r="KEB118" s="102"/>
      <c r="KEC118" s="102"/>
      <c r="KED118" s="103"/>
      <c r="KEI118" s="102"/>
      <c r="KEJ118" s="102"/>
      <c r="KEK118" s="103"/>
      <c r="KEP118" s="102"/>
      <c r="KEQ118" s="102"/>
      <c r="KER118" s="103"/>
      <c r="KEW118" s="102"/>
      <c r="KEX118" s="102"/>
      <c r="KEY118" s="103"/>
      <c r="KFD118" s="102"/>
      <c r="KFE118" s="102"/>
      <c r="KFF118" s="103"/>
      <c r="KFK118" s="102"/>
      <c r="KFL118" s="102"/>
      <c r="KFM118" s="103"/>
      <c r="KFR118" s="102"/>
      <c r="KFS118" s="102"/>
      <c r="KFT118" s="103"/>
      <c r="KFY118" s="102"/>
      <c r="KFZ118" s="102"/>
      <c r="KGA118" s="103"/>
      <c r="KGF118" s="102"/>
      <c r="KGG118" s="102"/>
      <c r="KGH118" s="103"/>
      <c r="KGM118" s="102"/>
      <c r="KGN118" s="102"/>
      <c r="KGO118" s="103"/>
      <c r="KGT118" s="102"/>
      <c r="KGU118" s="102"/>
      <c r="KGV118" s="103"/>
      <c r="KHA118" s="102"/>
      <c r="KHB118" s="102"/>
      <c r="KHC118" s="103"/>
      <c r="KHH118" s="102"/>
      <c r="KHI118" s="102"/>
      <c r="KHJ118" s="103"/>
      <c r="KHO118" s="102"/>
      <c r="KHP118" s="102"/>
      <c r="KHQ118" s="103"/>
      <c r="KHV118" s="102"/>
      <c r="KHW118" s="102"/>
      <c r="KHX118" s="103"/>
      <c r="KIC118" s="102"/>
      <c r="KID118" s="102"/>
      <c r="KIE118" s="103"/>
      <c r="KIJ118" s="102"/>
      <c r="KIK118" s="102"/>
      <c r="KIL118" s="103"/>
      <c r="KIQ118" s="102"/>
      <c r="KIR118" s="102"/>
      <c r="KIS118" s="103"/>
      <c r="KIX118" s="102"/>
      <c r="KIY118" s="102"/>
      <c r="KIZ118" s="103"/>
      <c r="KJE118" s="102"/>
      <c r="KJF118" s="102"/>
      <c r="KJG118" s="103"/>
      <c r="KJL118" s="102"/>
      <c r="KJM118" s="102"/>
      <c r="KJN118" s="103"/>
      <c r="KJS118" s="102"/>
      <c r="KJT118" s="102"/>
      <c r="KJU118" s="103"/>
      <c r="KJZ118" s="102"/>
      <c r="KKA118" s="102"/>
      <c r="KKB118" s="103"/>
      <c r="KKG118" s="102"/>
      <c r="KKH118" s="102"/>
      <c r="KKI118" s="103"/>
      <c r="KKN118" s="102"/>
      <c r="KKO118" s="102"/>
      <c r="KKP118" s="103"/>
      <c r="KKU118" s="102"/>
      <c r="KKV118" s="102"/>
      <c r="KKW118" s="103"/>
      <c r="KLB118" s="102"/>
      <c r="KLC118" s="102"/>
      <c r="KLD118" s="103"/>
      <c r="KLI118" s="102"/>
      <c r="KLJ118" s="102"/>
      <c r="KLK118" s="103"/>
      <c r="KLP118" s="102"/>
      <c r="KLQ118" s="102"/>
      <c r="KLR118" s="103"/>
      <c r="KLW118" s="102"/>
      <c r="KLX118" s="102"/>
      <c r="KLY118" s="103"/>
      <c r="KMD118" s="102"/>
      <c r="KME118" s="102"/>
      <c r="KMF118" s="103"/>
      <c r="KMK118" s="102"/>
      <c r="KML118" s="102"/>
      <c r="KMM118" s="103"/>
      <c r="KMR118" s="102"/>
      <c r="KMS118" s="102"/>
      <c r="KMT118" s="103"/>
      <c r="KMY118" s="102"/>
      <c r="KMZ118" s="102"/>
      <c r="KNA118" s="103"/>
      <c r="KNF118" s="102"/>
      <c r="KNG118" s="102"/>
      <c r="KNH118" s="103"/>
      <c r="KNM118" s="102"/>
      <c r="KNN118" s="102"/>
      <c r="KNO118" s="103"/>
      <c r="KNT118" s="102"/>
      <c r="KNU118" s="102"/>
      <c r="KNV118" s="103"/>
      <c r="KOA118" s="102"/>
      <c r="KOB118" s="102"/>
      <c r="KOC118" s="103"/>
      <c r="KOH118" s="102"/>
      <c r="KOI118" s="102"/>
      <c r="KOJ118" s="103"/>
      <c r="KOO118" s="102"/>
      <c r="KOP118" s="102"/>
      <c r="KOQ118" s="103"/>
      <c r="KOV118" s="102"/>
      <c r="KOW118" s="102"/>
      <c r="KOX118" s="103"/>
      <c r="KPC118" s="102"/>
      <c r="KPD118" s="102"/>
      <c r="KPE118" s="103"/>
      <c r="KPJ118" s="102"/>
      <c r="KPK118" s="102"/>
      <c r="KPL118" s="103"/>
      <c r="KPQ118" s="102"/>
      <c r="KPR118" s="102"/>
      <c r="KPS118" s="103"/>
      <c r="KPX118" s="102"/>
      <c r="KPY118" s="102"/>
      <c r="KPZ118" s="103"/>
      <c r="KQE118" s="102"/>
      <c r="KQF118" s="102"/>
      <c r="KQG118" s="103"/>
      <c r="KQL118" s="102"/>
      <c r="KQM118" s="102"/>
      <c r="KQN118" s="103"/>
      <c r="KQS118" s="102"/>
      <c r="KQT118" s="102"/>
      <c r="KQU118" s="103"/>
      <c r="KQZ118" s="102"/>
      <c r="KRA118" s="102"/>
      <c r="KRB118" s="103"/>
      <c r="KRG118" s="102"/>
      <c r="KRH118" s="102"/>
      <c r="KRI118" s="103"/>
      <c r="KRN118" s="102"/>
      <c r="KRO118" s="102"/>
      <c r="KRP118" s="103"/>
      <c r="KRU118" s="102"/>
      <c r="KRV118" s="102"/>
      <c r="KRW118" s="103"/>
      <c r="KSB118" s="102"/>
      <c r="KSC118" s="102"/>
      <c r="KSD118" s="103"/>
      <c r="KSI118" s="102"/>
      <c r="KSJ118" s="102"/>
      <c r="KSK118" s="103"/>
      <c r="KSP118" s="102"/>
      <c r="KSQ118" s="102"/>
      <c r="KSR118" s="103"/>
      <c r="KSW118" s="102"/>
      <c r="KSX118" s="102"/>
      <c r="KSY118" s="103"/>
      <c r="KTD118" s="102"/>
      <c r="KTE118" s="102"/>
      <c r="KTF118" s="103"/>
      <c r="KTK118" s="102"/>
      <c r="KTL118" s="102"/>
      <c r="KTM118" s="103"/>
      <c r="KTR118" s="102"/>
      <c r="KTS118" s="102"/>
      <c r="KTT118" s="103"/>
      <c r="KTY118" s="102"/>
      <c r="KTZ118" s="102"/>
      <c r="KUA118" s="103"/>
      <c r="KUF118" s="102"/>
      <c r="KUG118" s="102"/>
      <c r="KUH118" s="103"/>
      <c r="KUM118" s="102"/>
      <c r="KUN118" s="102"/>
      <c r="KUO118" s="103"/>
      <c r="KUT118" s="102"/>
      <c r="KUU118" s="102"/>
      <c r="KUV118" s="103"/>
      <c r="KVA118" s="102"/>
      <c r="KVB118" s="102"/>
      <c r="KVC118" s="103"/>
      <c r="KVH118" s="102"/>
      <c r="KVI118" s="102"/>
      <c r="KVJ118" s="103"/>
      <c r="KVO118" s="102"/>
      <c r="KVP118" s="102"/>
      <c r="KVQ118" s="103"/>
      <c r="KVV118" s="102"/>
      <c r="KVW118" s="102"/>
      <c r="KVX118" s="103"/>
      <c r="KWC118" s="102"/>
      <c r="KWD118" s="102"/>
      <c r="KWE118" s="103"/>
      <c r="KWJ118" s="102"/>
      <c r="KWK118" s="102"/>
      <c r="KWL118" s="103"/>
      <c r="KWQ118" s="102"/>
      <c r="KWR118" s="102"/>
      <c r="KWS118" s="103"/>
      <c r="KWX118" s="102"/>
      <c r="KWY118" s="102"/>
      <c r="KWZ118" s="103"/>
      <c r="KXE118" s="102"/>
      <c r="KXF118" s="102"/>
      <c r="KXG118" s="103"/>
      <c r="KXL118" s="102"/>
      <c r="KXM118" s="102"/>
      <c r="KXN118" s="103"/>
      <c r="KXS118" s="102"/>
      <c r="KXT118" s="102"/>
      <c r="KXU118" s="103"/>
      <c r="KXZ118" s="102"/>
      <c r="KYA118" s="102"/>
      <c r="KYB118" s="103"/>
      <c r="KYG118" s="102"/>
      <c r="KYH118" s="102"/>
      <c r="KYI118" s="103"/>
      <c r="KYN118" s="102"/>
      <c r="KYO118" s="102"/>
      <c r="KYP118" s="103"/>
      <c r="KYU118" s="102"/>
      <c r="KYV118" s="102"/>
      <c r="KYW118" s="103"/>
      <c r="KZB118" s="102"/>
      <c r="KZC118" s="102"/>
      <c r="KZD118" s="103"/>
      <c r="KZI118" s="102"/>
      <c r="KZJ118" s="102"/>
      <c r="KZK118" s="103"/>
      <c r="KZP118" s="102"/>
      <c r="KZQ118" s="102"/>
      <c r="KZR118" s="103"/>
      <c r="KZW118" s="102"/>
      <c r="KZX118" s="102"/>
      <c r="KZY118" s="103"/>
      <c r="LAD118" s="102"/>
      <c r="LAE118" s="102"/>
      <c r="LAF118" s="103"/>
      <c r="LAK118" s="102"/>
      <c r="LAL118" s="102"/>
      <c r="LAM118" s="103"/>
      <c r="LAR118" s="102"/>
      <c r="LAS118" s="102"/>
      <c r="LAT118" s="103"/>
      <c r="LAY118" s="102"/>
      <c r="LAZ118" s="102"/>
      <c r="LBA118" s="103"/>
      <c r="LBF118" s="102"/>
      <c r="LBG118" s="102"/>
      <c r="LBH118" s="103"/>
      <c r="LBM118" s="102"/>
      <c r="LBN118" s="102"/>
      <c r="LBO118" s="103"/>
      <c r="LBT118" s="102"/>
      <c r="LBU118" s="102"/>
      <c r="LBV118" s="103"/>
      <c r="LCA118" s="102"/>
      <c r="LCB118" s="102"/>
      <c r="LCC118" s="103"/>
      <c r="LCH118" s="102"/>
      <c r="LCI118" s="102"/>
      <c r="LCJ118" s="103"/>
      <c r="LCO118" s="102"/>
      <c r="LCP118" s="102"/>
      <c r="LCQ118" s="103"/>
      <c r="LCV118" s="102"/>
      <c r="LCW118" s="102"/>
      <c r="LCX118" s="103"/>
      <c r="LDC118" s="102"/>
      <c r="LDD118" s="102"/>
      <c r="LDE118" s="103"/>
      <c r="LDJ118" s="102"/>
      <c r="LDK118" s="102"/>
      <c r="LDL118" s="103"/>
      <c r="LDQ118" s="102"/>
      <c r="LDR118" s="102"/>
      <c r="LDS118" s="103"/>
      <c r="LDX118" s="102"/>
      <c r="LDY118" s="102"/>
      <c r="LDZ118" s="103"/>
      <c r="LEE118" s="102"/>
      <c r="LEF118" s="102"/>
      <c r="LEG118" s="103"/>
      <c r="LEL118" s="102"/>
      <c r="LEM118" s="102"/>
      <c r="LEN118" s="103"/>
      <c r="LES118" s="102"/>
      <c r="LET118" s="102"/>
      <c r="LEU118" s="103"/>
      <c r="LEZ118" s="102"/>
      <c r="LFA118" s="102"/>
      <c r="LFB118" s="103"/>
      <c r="LFG118" s="102"/>
      <c r="LFH118" s="102"/>
      <c r="LFI118" s="103"/>
      <c r="LFN118" s="102"/>
      <c r="LFO118" s="102"/>
      <c r="LFP118" s="103"/>
      <c r="LFU118" s="102"/>
      <c r="LFV118" s="102"/>
      <c r="LFW118" s="103"/>
      <c r="LGB118" s="102"/>
      <c r="LGC118" s="102"/>
      <c r="LGD118" s="103"/>
      <c r="LGI118" s="102"/>
      <c r="LGJ118" s="102"/>
      <c r="LGK118" s="103"/>
      <c r="LGP118" s="102"/>
      <c r="LGQ118" s="102"/>
      <c r="LGR118" s="103"/>
      <c r="LGW118" s="102"/>
      <c r="LGX118" s="102"/>
      <c r="LGY118" s="103"/>
      <c r="LHD118" s="102"/>
      <c r="LHE118" s="102"/>
      <c r="LHF118" s="103"/>
      <c r="LHK118" s="102"/>
      <c r="LHL118" s="102"/>
      <c r="LHM118" s="103"/>
      <c r="LHR118" s="102"/>
      <c r="LHS118" s="102"/>
      <c r="LHT118" s="103"/>
      <c r="LHY118" s="102"/>
      <c r="LHZ118" s="102"/>
      <c r="LIA118" s="103"/>
      <c r="LIF118" s="102"/>
      <c r="LIG118" s="102"/>
      <c r="LIH118" s="103"/>
      <c r="LIM118" s="102"/>
      <c r="LIN118" s="102"/>
      <c r="LIO118" s="103"/>
      <c r="LIT118" s="102"/>
      <c r="LIU118" s="102"/>
      <c r="LIV118" s="103"/>
      <c r="LJA118" s="102"/>
      <c r="LJB118" s="102"/>
      <c r="LJC118" s="103"/>
      <c r="LJH118" s="102"/>
      <c r="LJI118" s="102"/>
      <c r="LJJ118" s="103"/>
      <c r="LJO118" s="102"/>
      <c r="LJP118" s="102"/>
      <c r="LJQ118" s="103"/>
      <c r="LJV118" s="102"/>
      <c r="LJW118" s="102"/>
      <c r="LJX118" s="103"/>
      <c r="LKC118" s="102"/>
      <c r="LKD118" s="102"/>
      <c r="LKE118" s="103"/>
      <c r="LKJ118" s="102"/>
      <c r="LKK118" s="102"/>
      <c r="LKL118" s="103"/>
      <c r="LKQ118" s="102"/>
      <c r="LKR118" s="102"/>
      <c r="LKS118" s="103"/>
      <c r="LKX118" s="102"/>
      <c r="LKY118" s="102"/>
      <c r="LKZ118" s="103"/>
      <c r="LLE118" s="102"/>
      <c r="LLF118" s="102"/>
      <c r="LLG118" s="103"/>
      <c r="LLL118" s="102"/>
      <c r="LLM118" s="102"/>
      <c r="LLN118" s="103"/>
      <c r="LLS118" s="102"/>
      <c r="LLT118" s="102"/>
      <c r="LLU118" s="103"/>
      <c r="LLZ118" s="102"/>
      <c r="LMA118" s="102"/>
      <c r="LMB118" s="103"/>
      <c r="LMG118" s="102"/>
      <c r="LMH118" s="102"/>
      <c r="LMI118" s="103"/>
      <c r="LMN118" s="102"/>
      <c r="LMO118" s="102"/>
      <c r="LMP118" s="103"/>
      <c r="LMU118" s="102"/>
      <c r="LMV118" s="102"/>
      <c r="LMW118" s="103"/>
      <c r="LNB118" s="102"/>
      <c r="LNC118" s="102"/>
      <c r="LND118" s="103"/>
      <c r="LNI118" s="102"/>
      <c r="LNJ118" s="102"/>
      <c r="LNK118" s="103"/>
      <c r="LNP118" s="102"/>
      <c r="LNQ118" s="102"/>
      <c r="LNR118" s="103"/>
      <c r="LNW118" s="102"/>
      <c r="LNX118" s="102"/>
      <c r="LNY118" s="103"/>
      <c r="LOD118" s="102"/>
      <c r="LOE118" s="102"/>
      <c r="LOF118" s="103"/>
      <c r="LOK118" s="102"/>
      <c r="LOL118" s="102"/>
      <c r="LOM118" s="103"/>
      <c r="LOR118" s="102"/>
      <c r="LOS118" s="102"/>
      <c r="LOT118" s="103"/>
      <c r="LOY118" s="102"/>
      <c r="LOZ118" s="102"/>
      <c r="LPA118" s="103"/>
      <c r="LPF118" s="102"/>
      <c r="LPG118" s="102"/>
      <c r="LPH118" s="103"/>
      <c r="LPM118" s="102"/>
      <c r="LPN118" s="102"/>
      <c r="LPO118" s="103"/>
      <c r="LPT118" s="102"/>
      <c r="LPU118" s="102"/>
      <c r="LPV118" s="103"/>
      <c r="LQA118" s="102"/>
      <c r="LQB118" s="102"/>
      <c r="LQC118" s="103"/>
      <c r="LQH118" s="102"/>
      <c r="LQI118" s="102"/>
      <c r="LQJ118" s="103"/>
      <c r="LQO118" s="102"/>
      <c r="LQP118" s="102"/>
      <c r="LQQ118" s="103"/>
      <c r="LQV118" s="102"/>
      <c r="LQW118" s="102"/>
      <c r="LQX118" s="103"/>
      <c r="LRC118" s="102"/>
      <c r="LRD118" s="102"/>
      <c r="LRE118" s="103"/>
      <c r="LRJ118" s="102"/>
      <c r="LRK118" s="102"/>
      <c r="LRL118" s="103"/>
      <c r="LRQ118" s="102"/>
      <c r="LRR118" s="102"/>
      <c r="LRS118" s="103"/>
      <c r="LRX118" s="102"/>
      <c r="LRY118" s="102"/>
      <c r="LRZ118" s="103"/>
      <c r="LSE118" s="102"/>
      <c r="LSF118" s="102"/>
      <c r="LSG118" s="103"/>
      <c r="LSL118" s="102"/>
      <c r="LSM118" s="102"/>
      <c r="LSN118" s="103"/>
      <c r="LSS118" s="102"/>
      <c r="LST118" s="102"/>
      <c r="LSU118" s="103"/>
      <c r="LSZ118" s="102"/>
      <c r="LTA118" s="102"/>
      <c r="LTB118" s="103"/>
      <c r="LTG118" s="102"/>
      <c r="LTH118" s="102"/>
      <c r="LTI118" s="103"/>
      <c r="LTN118" s="102"/>
      <c r="LTO118" s="102"/>
      <c r="LTP118" s="103"/>
      <c r="LTU118" s="102"/>
      <c r="LTV118" s="102"/>
      <c r="LTW118" s="103"/>
      <c r="LUB118" s="102"/>
      <c r="LUC118" s="102"/>
      <c r="LUD118" s="103"/>
      <c r="LUI118" s="102"/>
      <c r="LUJ118" s="102"/>
      <c r="LUK118" s="103"/>
      <c r="LUP118" s="102"/>
      <c r="LUQ118" s="102"/>
      <c r="LUR118" s="103"/>
      <c r="LUW118" s="102"/>
      <c r="LUX118" s="102"/>
      <c r="LUY118" s="103"/>
      <c r="LVD118" s="102"/>
      <c r="LVE118" s="102"/>
      <c r="LVF118" s="103"/>
      <c r="LVK118" s="102"/>
      <c r="LVL118" s="102"/>
      <c r="LVM118" s="103"/>
      <c r="LVR118" s="102"/>
      <c r="LVS118" s="102"/>
      <c r="LVT118" s="103"/>
      <c r="LVY118" s="102"/>
      <c r="LVZ118" s="102"/>
      <c r="LWA118" s="103"/>
      <c r="LWF118" s="102"/>
      <c r="LWG118" s="102"/>
      <c r="LWH118" s="103"/>
      <c r="LWM118" s="102"/>
      <c r="LWN118" s="102"/>
      <c r="LWO118" s="103"/>
      <c r="LWT118" s="102"/>
      <c r="LWU118" s="102"/>
      <c r="LWV118" s="103"/>
      <c r="LXA118" s="102"/>
      <c r="LXB118" s="102"/>
      <c r="LXC118" s="103"/>
      <c r="LXH118" s="102"/>
      <c r="LXI118" s="102"/>
      <c r="LXJ118" s="103"/>
      <c r="LXO118" s="102"/>
      <c r="LXP118" s="102"/>
      <c r="LXQ118" s="103"/>
      <c r="LXV118" s="102"/>
      <c r="LXW118" s="102"/>
      <c r="LXX118" s="103"/>
      <c r="LYC118" s="102"/>
      <c r="LYD118" s="102"/>
      <c r="LYE118" s="103"/>
      <c r="LYJ118" s="102"/>
      <c r="LYK118" s="102"/>
      <c r="LYL118" s="103"/>
      <c r="LYQ118" s="102"/>
      <c r="LYR118" s="102"/>
      <c r="LYS118" s="103"/>
      <c r="LYX118" s="102"/>
      <c r="LYY118" s="102"/>
      <c r="LYZ118" s="103"/>
      <c r="LZE118" s="102"/>
      <c r="LZF118" s="102"/>
      <c r="LZG118" s="103"/>
      <c r="LZL118" s="102"/>
      <c r="LZM118" s="102"/>
      <c r="LZN118" s="103"/>
      <c r="LZS118" s="102"/>
      <c r="LZT118" s="102"/>
      <c r="LZU118" s="103"/>
      <c r="LZZ118" s="102"/>
      <c r="MAA118" s="102"/>
      <c r="MAB118" s="103"/>
      <c r="MAG118" s="102"/>
      <c r="MAH118" s="102"/>
      <c r="MAI118" s="103"/>
      <c r="MAN118" s="102"/>
      <c r="MAO118" s="102"/>
      <c r="MAP118" s="103"/>
      <c r="MAU118" s="102"/>
      <c r="MAV118" s="102"/>
      <c r="MAW118" s="103"/>
      <c r="MBB118" s="102"/>
      <c r="MBC118" s="102"/>
      <c r="MBD118" s="103"/>
      <c r="MBI118" s="102"/>
      <c r="MBJ118" s="102"/>
      <c r="MBK118" s="103"/>
      <c r="MBP118" s="102"/>
      <c r="MBQ118" s="102"/>
      <c r="MBR118" s="103"/>
      <c r="MBW118" s="102"/>
      <c r="MBX118" s="102"/>
      <c r="MBY118" s="103"/>
      <c r="MCD118" s="102"/>
      <c r="MCE118" s="102"/>
      <c r="MCF118" s="103"/>
      <c r="MCK118" s="102"/>
      <c r="MCL118" s="102"/>
      <c r="MCM118" s="103"/>
      <c r="MCR118" s="102"/>
      <c r="MCS118" s="102"/>
      <c r="MCT118" s="103"/>
      <c r="MCY118" s="102"/>
      <c r="MCZ118" s="102"/>
      <c r="MDA118" s="103"/>
      <c r="MDF118" s="102"/>
      <c r="MDG118" s="102"/>
      <c r="MDH118" s="103"/>
      <c r="MDM118" s="102"/>
      <c r="MDN118" s="102"/>
      <c r="MDO118" s="103"/>
      <c r="MDT118" s="102"/>
      <c r="MDU118" s="102"/>
      <c r="MDV118" s="103"/>
      <c r="MEA118" s="102"/>
      <c r="MEB118" s="102"/>
      <c r="MEC118" s="103"/>
      <c r="MEH118" s="102"/>
      <c r="MEI118" s="102"/>
      <c r="MEJ118" s="103"/>
      <c r="MEO118" s="102"/>
      <c r="MEP118" s="102"/>
      <c r="MEQ118" s="103"/>
      <c r="MEV118" s="102"/>
      <c r="MEW118" s="102"/>
      <c r="MEX118" s="103"/>
      <c r="MFC118" s="102"/>
      <c r="MFD118" s="102"/>
      <c r="MFE118" s="103"/>
      <c r="MFJ118" s="102"/>
      <c r="MFK118" s="102"/>
      <c r="MFL118" s="103"/>
      <c r="MFQ118" s="102"/>
      <c r="MFR118" s="102"/>
      <c r="MFS118" s="103"/>
      <c r="MFX118" s="102"/>
      <c r="MFY118" s="102"/>
      <c r="MFZ118" s="103"/>
      <c r="MGE118" s="102"/>
      <c r="MGF118" s="102"/>
      <c r="MGG118" s="103"/>
      <c r="MGL118" s="102"/>
      <c r="MGM118" s="102"/>
      <c r="MGN118" s="103"/>
      <c r="MGS118" s="102"/>
      <c r="MGT118" s="102"/>
      <c r="MGU118" s="103"/>
      <c r="MGZ118" s="102"/>
      <c r="MHA118" s="102"/>
      <c r="MHB118" s="103"/>
      <c r="MHG118" s="102"/>
      <c r="MHH118" s="102"/>
      <c r="MHI118" s="103"/>
      <c r="MHN118" s="102"/>
      <c r="MHO118" s="102"/>
      <c r="MHP118" s="103"/>
      <c r="MHU118" s="102"/>
      <c r="MHV118" s="102"/>
      <c r="MHW118" s="103"/>
      <c r="MIB118" s="102"/>
      <c r="MIC118" s="102"/>
      <c r="MID118" s="103"/>
      <c r="MII118" s="102"/>
      <c r="MIJ118" s="102"/>
      <c r="MIK118" s="103"/>
      <c r="MIP118" s="102"/>
      <c r="MIQ118" s="102"/>
      <c r="MIR118" s="103"/>
      <c r="MIW118" s="102"/>
      <c r="MIX118" s="102"/>
      <c r="MIY118" s="103"/>
      <c r="MJD118" s="102"/>
      <c r="MJE118" s="102"/>
      <c r="MJF118" s="103"/>
      <c r="MJK118" s="102"/>
      <c r="MJL118" s="102"/>
      <c r="MJM118" s="103"/>
      <c r="MJR118" s="102"/>
      <c r="MJS118" s="102"/>
      <c r="MJT118" s="103"/>
      <c r="MJY118" s="102"/>
      <c r="MJZ118" s="102"/>
      <c r="MKA118" s="103"/>
      <c r="MKF118" s="102"/>
      <c r="MKG118" s="102"/>
      <c r="MKH118" s="103"/>
      <c r="MKM118" s="102"/>
      <c r="MKN118" s="102"/>
      <c r="MKO118" s="103"/>
      <c r="MKT118" s="102"/>
      <c r="MKU118" s="102"/>
      <c r="MKV118" s="103"/>
      <c r="MLA118" s="102"/>
      <c r="MLB118" s="102"/>
      <c r="MLC118" s="103"/>
      <c r="MLH118" s="102"/>
      <c r="MLI118" s="102"/>
      <c r="MLJ118" s="103"/>
      <c r="MLO118" s="102"/>
      <c r="MLP118" s="102"/>
      <c r="MLQ118" s="103"/>
      <c r="MLV118" s="102"/>
      <c r="MLW118" s="102"/>
      <c r="MLX118" s="103"/>
      <c r="MMC118" s="102"/>
      <c r="MMD118" s="102"/>
      <c r="MME118" s="103"/>
      <c r="MMJ118" s="102"/>
      <c r="MMK118" s="102"/>
      <c r="MML118" s="103"/>
      <c r="MMQ118" s="102"/>
      <c r="MMR118" s="102"/>
      <c r="MMS118" s="103"/>
      <c r="MMX118" s="102"/>
      <c r="MMY118" s="102"/>
      <c r="MMZ118" s="103"/>
      <c r="MNE118" s="102"/>
      <c r="MNF118" s="102"/>
      <c r="MNG118" s="103"/>
      <c r="MNL118" s="102"/>
      <c r="MNM118" s="102"/>
      <c r="MNN118" s="103"/>
      <c r="MNS118" s="102"/>
      <c r="MNT118" s="102"/>
      <c r="MNU118" s="103"/>
      <c r="MNZ118" s="102"/>
      <c r="MOA118" s="102"/>
      <c r="MOB118" s="103"/>
      <c r="MOG118" s="102"/>
      <c r="MOH118" s="102"/>
      <c r="MOI118" s="103"/>
      <c r="MON118" s="102"/>
      <c r="MOO118" s="102"/>
      <c r="MOP118" s="103"/>
      <c r="MOU118" s="102"/>
      <c r="MOV118" s="102"/>
      <c r="MOW118" s="103"/>
      <c r="MPB118" s="102"/>
      <c r="MPC118" s="102"/>
      <c r="MPD118" s="103"/>
      <c r="MPI118" s="102"/>
      <c r="MPJ118" s="102"/>
      <c r="MPK118" s="103"/>
      <c r="MPP118" s="102"/>
      <c r="MPQ118" s="102"/>
      <c r="MPR118" s="103"/>
      <c r="MPW118" s="102"/>
      <c r="MPX118" s="102"/>
      <c r="MPY118" s="103"/>
      <c r="MQD118" s="102"/>
      <c r="MQE118" s="102"/>
      <c r="MQF118" s="103"/>
      <c r="MQK118" s="102"/>
      <c r="MQL118" s="102"/>
      <c r="MQM118" s="103"/>
      <c r="MQR118" s="102"/>
      <c r="MQS118" s="102"/>
      <c r="MQT118" s="103"/>
      <c r="MQY118" s="102"/>
      <c r="MQZ118" s="102"/>
      <c r="MRA118" s="103"/>
      <c r="MRF118" s="102"/>
      <c r="MRG118" s="102"/>
      <c r="MRH118" s="103"/>
      <c r="MRM118" s="102"/>
      <c r="MRN118" s="102"/>
      <c r="MRO118" s="103"/>
      <c r="MRT118" s="102"/>
      <c r="MRU118" s="102"/>
      <c r="MRV118" s="103"/>
      <c r="MSA118" s="102"/>
      <c r="MSB118" s="102"/>
      <c r="MSC118" s="103"/>
      <c r="MSH118" s="102"/>
      <c r="MSI118" s="102"/>
      <c r="MSJ118" s="103"/>
      <c r="MSO118" s="102"/>
      <c r="MSP118" s="102"/>
      <c r="MSQ118" s="103"/>
      <c r="MSV118" s="102"/>
      <c r="MSW118" s="102"/>
      <c r="MSX118" s="103"/>
      <c r="MTC118" s="102"/>
      <c r="MTD118" s="102"/>
      <c r="MTE118" s="103"/>
      <c r="MTJ118" s="102"/>
      <c r="MTK118" s="102"/>
      <c r="MTL118" s="103"/>
      <c r="MTQ118" s="102"/>
      <c r="MTR118" s="102"/>
      <c r="MTS118" s="103"/>
      <c r="MTX118" s="102"/>
      <c r="MTY118" s="102"/>
      <c r="MTZ118" s="103"/>
      <c r="MUE118" s="102"/>
      <c r="MUF118" s="102"/>
      <c r="MUG118" s="103"/>
      <c r="MUL118" s="102"/>
      <c r="MUM118" s="102"/>
      <c r="MUN118" s="103"/>
      <c r="MUS118" s="102"/>
      <c r="MUT118" s="102"/>
      <c r="MUU118" s="103"/>
      <c r="MUZ118" s="102"/>
      <c r="MVA118" s="102"/>
      <c r="MVB118" s="103"/>
      <c r="MVG118" s="102"/>
      <c r="MVH118" s="102"/>
      <c r="MVI118" s="103"/>
      <c r="MVN118" s="102"/>
      <c r="MVO118" s="102"/>
      <c r="MVP118" s="103"/>
      <c r="MVU118" s="102"/>
      <c r="MVV118" s="102"/>
      <c r="MVW118" s="103"/>
      <c r="MWB118" s="102"/>
      <c r="MWC118" s="102"/>
      <c r="MWD118" s="103"/>
      <c r="MWI118" s="102"/>
      <c r="MWJ118" s="102"/>
      <c r="MWK118" s="103"/>
      <c r="MWP118" s="102"/>
      <c r="MWQ118" s="102"/>
      <c r="MWR118" s="103"/>
      <c r="MWW118" s="102"/>
      <c r="MWX118" s="102"/>
      <c r="MWY118" s="103"/>
      <c r="MXD118" s="102"/>
      <c r="MXE118" s="102"/>
      <c r="MXF118" s="103"/>
      <c r="MXK118" s="102"/>
      <c r="MXL118" s="102"/>
      <c r="MXM118" s="103"/>
      <c r="MXR118" s="102"/>
      <c r="MXS118" s="102"/>
      <c r="MXT118" s="103"/>
      <c r="MXY118" s="102"/>
      <c r="MXZ118" s="102"/>
      <c r="MYA118" s="103"/>
      <c r="MYF118" s="102"/>
      <c r="MYG118" s="102"/>
      <c r="MYH118" s="103"/>
      <c r="MYM118" s="102"/>
      <c r="MYN118" s="102"/>
      <c r="MYO118" s="103"/>
      <c r="MYT118" s="102"/>
      <c r="MYU118" s="102"/>
      <c r="MYV118" s="103"/>
      <c r="MZA118" s="102"/>
      <c r="MZB118" s="102"/>
      <c r="MZC118" s="103"/>
      <c r="MZH118" s="102"/>
      <c r="MZI118" s="102"/>
      <c r="MZJ118" s="103"/>
      <c r="MZO118" s="102"/>
      <c r="MZP118" s="102"/>
      <c r="MZQ118" s="103"/>
      <c r="MZV118" s="102"/>
      <c r="MZW118" s="102"/>
      <c r="MZX118" s="103"/>
      <c r="NAC118" s="102"/>
      <c r="NAD118" s="102"/>
      <c r="NAE118" s="103"/>
      <c r="NAJ118" s="102"/>
      <c r="NAK118" s="102"/>
      <c r="NAL118" s="103"/>
      <c r="NAQ118" s="102"/>
      <c r="NAR118" s="102"/>
      <c r="NAS118" s="103"/>
      <c r="NAX118" s="102"/>
      <c r="NAY118" s="102"/>
      <c r="NAZ118" s="103"/>
      <c r="NBE118" s="102"/>
      <c r="NBF118" s="102"/>
      <c r="NBG118" s="103"/>
      <c r="NBL118" s="102"/>
      <c r="NBM118" s="102"/>
      <c r="NBN118" s="103"/>
      <c r="NBS118" s="102"/>
      <c r="NBT118" s="102"/>
      <c r="NBU118" s="103"/>
      <c r="NBZ118" s="102"/>
      <c r="NCA118" s="102"/>
      <c r="NCB118" s="103"/>
      <c r="NCG118" s="102"/>
      <c r="NCH118" s="102"/>
      <c r="NCI118" s="103"/>
      <c r="NCN118" s="102"/>
      <c r="NCO118" s="102"/>
      <c r="NCP118" s="103"/>
      <c r="NCU118" s="102"/>
      <c r="NCV118" s="102"/>
      <c r="NCW118" s="103"/>
      <c r="NDB118" s="102"/>
      <c r="NDC118" s="102"/>
      <c r="NDD118" s="103"/>
      <c r="NDI118" s="102"/>
      <c r="NDJ118" s="102"/>
      <c r="NDK118" s="103"/>
      <c r="NDP118" s="102"/>
      <c r="NDQ118" s="102"/>
      <c r="NDR118" s="103"/>
      <c r="NDW118" s="102"/>
      <c r="NDX118" s="102"/>
      <c r="NDY118" s="103"/>
      <c r="NED118" s="102"/>
      <c r="NEE118" s="102"/>
      <c r="NEF118" s="103"/>
      <c r="NEK118" s="102"/>
      <c r="NEL118" s="102"/>
      <c r="NEM118" s="103"/>
      <c r="NER118" s="102"/>
      <c r="NES118" s="102"/>
      <c r="NET118" s="103"/>
      <c r="NEY118" s="102"/>
      <c r="NEZ118" s="102"/>
      <c r="NFA118" s="103"/>
      <c r="NFF118" s="102"/>
      <c r="NFG118" s="102"/>
      <c r="NFH118" s="103"/>
      <c r="NFM118" s="102"/>
      <c r="NFN118" s="102"/>
      <c r="NFO118" s="103"/>
      <c r="NFT118" s="102"/>
      <c r="NFU118" s="102"/>
      <c r="NFV118" s="103"/>
      <c r="NGA118" s="102"/>
      <c r="NGB118" s="102"/>
      <c r="NGC118" s="103"/>
      <c r="NGH118" s="102"/>
      <c r="NGI118" s="102"/>
      <c r="NGJ118" s="103"/>
      <c r="NGO118" s="102"/>
      <c r="NGP118" s="102"/>
      <c r="NGQ118" s="103"/>
      <c r="NGV118" s="102"/>
      <c r="NGW118" s="102"/>
      <c r="NGX118" s="103"/>
      <c r="NHC118" s="102"/>
      <c r="NHD118" s="102"/>
      <c r="NHE118" s="103"/>
      <c r="NHJ118" s="102"/>
      <c r="NHK118" s="102"/>
      <c r="NHL118" s="103"/>
      <c r="NHQ118" s="102"/>
      <c r="NHR118" s="102"/>
      <c r="NHS118" s="103"/>
      <c r="NHX118" s="102"/>
      <c r="NHY118" s="102"/>
      <c r="NHZ118" s="103"/>
      <c r="NIE118" s="102"/>
      <c r="NIF118" s="102"/>
      <c r="NIG118" s="103"/>
      <c r="NIL118" s="102"/>
      <c r="NIM118" s="102"/>
      <c r="NIN118" s="103"/>
      <c r="NIS118" s="102"/>
      <c r="NIT118" s="102"/>
      <c r="NIU118" s="103"/>
      <c r="NIZ118" s="102"/>
      <c r="NJA118" s="102"/>
      <c r="NJB118" s="103"/>
      <c r="NJG118" s="102"/>
      <c r="NJH118" s="102"/>
      <c r="NJI118" s="103"/>
      <c r="NJN118" s="102"/>
      <c r="NJO118" s="102"/>
      <c r="NJP118" s="103"/>
      <c r="NJU118" s="102"/>
      <c r="NJV118" s="102"/>
      <c r="NJW118" s="103"/>
      <c r="NKB118" s="102"/>
      <c r="NKC118" s="102"/>
      <c r="NKD118" s="103"/>
      <c r="NKI118" s="102"/>
      <c r="NKJ118" s="102"/>
      <c r="NKK118" s="103"/>
      <c r="NKP118" s="102"/>
      <c r="NKQ118" s="102"/>
      <c r="NKR118" s="103"/>
      <c r="NKW118" s="102"/>
      <c r="NKX118" s="102"/>
      <c r="NKY118" s="103"/>
      <c r="NLD118" s="102"/>
      <c r="NLE118" s="102"/>
      <c r="NLF118" s="103"/>
      <c r="NLK118" s="102"/>
      <c r="NLL118" s="102"/>
      <c r="NLM118" s="103"/>
      <c r="NLR118" s="102"/>
      <c r="NLS118" s="102"/>
      <c r="NLT118" s="103"/>
      <c r="NLY118" s="102"/>
      <c r="NLZ118" s="102"/>
      <c r="NMA118" s="103"/>
      <c r="NMF118" s="102"/>
      <c r="NMG118" s="102"/>
      <c r="NMH118" s="103"/>
      <c r="NMM118" s="102"/>
      <c r="NMN118" s="102"/>
      <c r="NMO118" s="103"/>
      <c r="NMT118" s="102"/>
      <c r="NMU118" s="102"/>
      <c r="NMV118" s="103"/>
      <c r="NNA118" s="102"/>
      <c r="NNB118" s="102"/>
      <c r="NNC118" s="103"/>
      <c r="NNH118" s="102"/>
      <c r="NNI118" s="102"/>
      <c r="NNJ118" s="103"/>
      <c r="NNO118" s="102"/>
      <c r="NNP118" s="102"/>
      <c r="NNQ118" s="103"/>
      <c r="NNV118" s="102"/>
      <c r="NNW118" s="102"/>
      <c r="NNX118" s="103"/>
      <c r="NOC118" s="102"/>
      <c r="NOD118" s="102"/>
      <c r="NOE118" s="103"/>
      <c r="NOJ118" s="102"/>
      <c r="NOK118" s="102"/>
      <c r="NOL118" s="103"/>
      <c r="NOQ118" s="102"/>
      <c r="NOR118" s="102"/>
      <c r="NOS118" s="103"/>
      <c r="NOX118" s="102"/>
      <c r="NOY118" s="102"/>
      <c r="NOZ118" s="103"/>
      <c r="NPE118" s="102"/>
      <c r="NPF118" s="102"/>
      <c r="NPG118" s="103"/>
      <c r="NPL118" s="102"/>
      <c r="NPM118" s="102"/>
      <c r="NPN118" s="103"/>
      <c r="NPS118" s="102"/>
      <c r="NPT118" s="102"/>
      <c r="NPU118" s="103"/>
      <c r="NPZ118" s="102"/>
      <c r="NQA118" s="102"/>
      <c r="NQB118" s="103"/>
      <c r="NQG118" s="102"/>
      <c r="NQH118" s="102"/>
      <c r="NQI118" s="103"/>
      <c r="NQN118" s="102"/>
      <c r="NQO118" s="102"/>
      <c r="NQP118" s="103"/>
      <c r="NQU118" s="102"/>
      <c r="NQV118" s="102"/>
      <c r="NQW118" s="103"/>
      <c r="NRB118" s="102"/>
      <c r="NRC118" s="102"/>
      <c r="NRD118" s="103"/>
      <c r="NRI118" s="102"/>
      <c r="NRJ118" s="102"/>
      <c r="NRK118" s="103"/>
      <c r="NRP118" s="102"/>
      <c r="NRQ118" s="102"/>
      <c r="NRR118" s="103"/>
      <c r="NRW118" s="102"/>
      <c r="NRX118" s="102"/>
      <c r="NRY118" s="103"/>
      <c r="NSD118" s="102"/>
      <c r="NSE118" s="102"/>
      <c r="NSF118" s="103"/>
      <c r="NSK118" s="102"/>
      <c r="NSL118" s="102"/>
      <c r="NSM118" s="103"/>
      <c r="NSR118" s="102"/>
      <c r="NSS118" s="102"/>
      <c r="NST118" s="103"/>
      <c r="NSY118" s="102"/>
      <c r="NSZ118" s="102"/>
      <c r="NTA118" s="103"/>
      <c r="NTF118" s="102"/>
      <c r="NTG118" s="102"/>
      <c r="NTH118" s="103"/>
      <c r="NTM118" s="102"/>
      <c r="NTN118" s="102"/>
      <c r="NTO118" s="103"/>
      <c r="NTT118" s="102"/>
      <c r="NTU118" s="102"/>
      <c r="NTV118" s="103"/>
      <c r="NUA118" s="102"/>
      <c r="NUB118" s="102"/>
      <c r="NUC118" s="103"/>
      <c r="NUH118" s="102"/>
      <c r="NUI118" s="102"/>
      <c r="NUJ118" s="103"/>
      <c r="NUO118" s="102"/>
      <c r="NUP118" s="102"/>
      <c r="NUQ118" s="103"/>
      <c r="NUV118" s="102"/>
      <c r="NUW118" s="102"/>
      <c r="NUX118" s="103"/>
      <c r="NVC118" s="102"/>
      <c r="NVD118" s="102"/>
      <c r="NVE118" s="103"/>
      <c r="NVJ118" s="102"/>
      <c r="NVK118" s="102"/>
      <c r="NVL118" s="103"/>
      <c r="NVQ118" s="102"/>
      <c r="NVR118" s="102"/>
      <c r="NVS118" s="103"/>
      <c r="NVX118" s="102"/>
      <c r="NVY118" s="102"/>
      <c r="NVZ118" s="103"/>
      <c r="NWE118" s="102"/>
      <c r="NWF118" s="102"/>
      <c r="NWG118" s="103"/>
      <c r="NWL118" s="102"/>
      <c r="NWM118" s="102"/>
      <c r="NWN118" s="103"/>
      <c r="NWS118" s="102"/>
      <c r="NWT118" s="102"/>
      <c r="NWU118" s="103"/>
      <c r="NWZ118" s="102"/>
      <c r="NXA118" s="102"/>
      <c r="NXB118" s="103"/>
      <c r="NXG118" s="102"/>
      <c r="NXH118" s="102"/>
      <c r="NXI118" s="103"/>
      <c r="NXN118" s="102"/>
      <c r="NXO118" s="102"/>
      <c r="NXP118" s="103"/>
      <c r="NXU118" s="102"/>
      <c r="NXV118" s="102"/>
      <c r="NXW118" s="103"/>
      <c r="NYB118" s="102"/>
      <c r="NYC118" s="102"/>
      <c r="NYD118" s="103"/>
      <c r="NYI118" s="102"/>
      <c r="NYJ118" s="102"/>
      <c r="NYK118" s="103"/>
      <c r="NYP118" s="102"/>
      <c r="NYQ118" s="102"/>
      <c r="NYR118" s="103"/>
      <c r="NYW118" s="102"/>
      <c r="NYX118" s="102"/>
      <c r="NYY118" s="103"/>
      <c r="NZD118" s="102"/>
      <c r="NZE118" s="102"/>
      <c r="NZF118" s="103"/>
      <c r="NZK118" s="102"/>
      <c r="NZL118" s="102"/>
      <c r="NZM118" s="103"/>
      <c r="NZR118" s="102"/>
      <c r="NZS118" s="102"/>
      <c r="NZT118" s="103"/>
      <c r="NZY118" s="102"/>
      <c r="NZZ118" s="102"/>
      <c r="OAA118" s="103"/>
      <c r="OAF118" s="102"/>
      <c r="OAG118" s="102"/>
      <c r="OAH118" s="103"/>
      <c r="OAM118" s="102"/>
      <c r="OAN118" s="102"/>
      <c r="OAO118" s="103"/>
      <c r="OAT118" s="102"/>
      <c r="OAU118" s="102"/>
      <c r="OAV118" s="103"/>
      <c r="OBA118" s="102"/>
      <c r="OBB118" s="102"/>
      <c r="OBC118" s="103"/>
      <c r="OBH118" s="102"/>
      <c r="OBI118" s="102"/>
      <c r="OBJ118" s="103"/>
      <c r="OBO118" s="102"/>
      <c r="OBP118" s="102"/>
      <c r="OBQ118" s="103"/>
      <c r="OBV118" s="102"/>
      <c r="OBW118" s="102"/>
      <c r="OBX118" s="103"/>
      <c r="OCC118" s="102"/>
      <c r="OCD118" s="102"/>
      <c r="OCE118" s="103"/>
      <c r="OCJ118" s="102"/>
      <c r="OCK118" s="102"/>
      <c r="OCL118" s="103"/>
      <c r="OCQ118" s="102"/>
      <c r="OCR118" s="102"/>
      <c r="OCS118" s="103"/>
      <c r="OCX118" s="102"/>
      <c r="OCY118" s="102"/>
      <c r="OCZ118" s="103"/>
      <c r="ODE118" s="102"/>
      <c r="ODF118" s="102"/>
      <c r="ODG118" s="103"/>
      <c r="ODL118" s="102"/>
      <c r="ODM118" s="102"/>
      <c r="ODN118" s="103"/>
      <c r="ODS118" s="102"/>
      <c r="ODT118" s="102"/>
      <c r="ODU118" s="103"/>
      <c r="ODZ118" s="102"/>
      <c r="OEA118" s="102"/>
      <c r="OEB118" s="103"/>
      <c r="OEG118" s="102"/>
      <c r="OEH118" s="102"/>
      <c r="OEI118" s="103"/>
      <c r="OEN118" s="102"/>
      <c r="OEO118" s="102"/>
      <c r="OEP118" s="103"/>
      <c r="OEU118" s="102"/>
      <c r="OEV118" s="102"/>
      <c r="OEW118" s="103"/>
      <c r="OFB118" s="102"/>
      <c r="OFC118" s="102"/>
      <c r="OFD118" s="103"/>
      <c r="OFI118" s="102"/>
      <c r="OFJ118" s="102"/>
      <c r="OFK118" s="103"/>
      <c r="OFP118" s="102"/>
      <c r="OFQ118" s="102"/>
      <c r="OFR118" s="103"/>
      <c r="OFW118" s="102"/>
      <c r="OFX118" s="102"/>
      <c r="OFY118" s="103"/>
      <c r="OGD118" s="102"/>
      <c r="OGE118" s="102"/>
      <c r="OGF118" s="103"/>
      <c r="OGK118" s="102"/>
      <c r="OGL118" s="102"/>
      <c r="OGM118" s="103"/>
      <c r="OGR118" s="102"/>
      <c r="OGS118" s="102"/>
      <c r="OGT118" s="103"/>
      <c r="OGY118" s="102"/>
      <c r="OGZ118" s="102"/>
      <c r="OHA118" s="103"/>
      <c r="OHF118" s="102"/>
      <c r="OHG118" s="102"/>
      <c r="OHH118" s="103"/>
      <c r="OHM118" s="102"/>
      <c r="OHN118" s="102"/>
      <c r="OHO118" s="103"/>
      <c r="OHT118" s="102"/>
      <c r="OHU118" s="102"/>
      <c r="OHV118" s="103"/>
      <c r="OIA118" s="102"/>
      <c r="OIB118" s="102"/>
      <c r="OIC118" s="103"/>
      <c r="OIH118" s="102"/>
      <c r="OII118" s="102"/>
      <c r="OIJ118" s="103"/>
      <c r="OIO118" s="102"/>
      <c r="OIP118" s="102"/>
      <c r="OIQ118" s="103"/>
      <c r="OIV118" s="102"/>
      <c r="OIW118" s="102"/>
      <c r="OIX118" s="103"/>
      <c r="OJC118" s="102"/>
      <c r="OJD118" s="102"/>
      <c r="OJE118" s="103"/>
      <c r="OJJ118" s="102"/>
      <c r="OJK118" s="102"/>
      <c r="OJL118" s="103"/>
      <c r="OJQ118" s="102"/>
      <c r="OJR118" s="102"/>
      <c r="OJS118" s="103"/>
      <c r="OJX118" s="102"/>
      <c r="OJY118" s="102"/>
      <c r="OJZ118" s="103"/>
      <c r="OKE118" s="102"/>
      <c r="OKF118" s="102"/>
      <c r="OKG118" s="103"/>
      <c r="OKL118" s="102"/>
      <c r="OKM118" s="102"/>
      <c r="OKN118" s="103"/>
      <c r="OKS118" s="102"/>
      <c r="OKT118" s="102"/>
      <c r="OKU118" s="103"/>
      <c r="OKZ118" s="102"/>
      <c r="OLA118" s="102"/>
      <c r="OLB118" s="103"/>
      <c r="OLG118" s="102"/>
      <c r="OLH118" s="102"/>
      <c r="OLI118" s="103"/>
      <c r="OLN118" s="102"/>
      <c r="OLO118" s="102"/>
      <c r="OLP118" s="103"/>
      <c r="OLU118" s="102"/>
      <c r="OLV118" s="102"/>
      <c r="OLW118" s="103"/>
      <c r="OMB118" s="102"/>
      <c r="OMC118" s="102"/>
      <c r="OMD118" s="103"/>
      <c r="OMI118" s="102"/>
      <c r="OMJ118" s="102"/>
      <c r="OMK118" s="103"/>
      <c r="OMP118" s="102"/>
      <c r="OMQ118" s="102"/>
      <c r="OMR118" s="103"/>
      <c r="OMW118" s="102"/>
      <c r="OMX118" s="102"/>
      <c r="OMY118" s="103"/>
      <c r="OND118" s="102"/>
      <c r="ONE118" s="102"/>
      <c r="ONF118" s="103"/>
      <c r="ONK118" s="102"/>
      <c r="ONL118" s="102"/>
      <c r="ONM118" s="103"/>
      <c r="ONR118" s="102"/>
      <c r="ONS118" s="102"/>
      <c r="ONT118" s="103"/>
      <c r="ONY118" s="102"/>
      <c r="ONZ118" s="102"/>
      <c r="OOA118" s="103"/>
      <c r="OOF118" s="102"/>
      <c r="OOG118" s="102"/>
      <c r="OOH118" s="103"/>
      <c r="OOM118" s="102"/>
      <c r="OON118" s="102"/>
      <c r="OOO118" s="103"/>
      <c r="OOT118" s="102"/>
      <c r="OOU118" s="102"/>
      <c r="OOV118" s="103"/>
      <c r="OPA118" s="102"/>
      <c r="OPB118" s="102"/>
      <c r="OPC118" s="103"/>
      <c r="OPH118" s="102"/>
      <c r="OPI118" s="102"/>
      <c r="OPJ118" s="103"/>
      <c r="OPO118" s="102"/>
      <c r="OPP118" s="102"/>
      <c r="OPQ118" s="103"/>
      <c r="OPV118" s="102"/>
      <c r="OPW118" s="102"/>
      <c r="OPX118" s="103"/>
      <c r="OQC118" s="102"/>
      <c r="OQD118" s="102"/>
      <c r="OQE118" s="103"/>
      <c r="OQJ118" s="102"/>
      <c r="OQK118" s="102"/>
      <c r="OQL118" s="103"/>
      <c r="OQQ118" s="102"/>
      <c r="OQR118" s="102"/>
      <c r="OQS118" s="103"/>
      <c r="OQX118" s="102"/>
      <c r="OQY118" s="102"/>
      <c r="OQZ118" s="103"/>
      <c r="ORE118" s="102"/>
      <c r="ORF118" s="102"/>
      <c r="ORG118" s="103"/>
      <c r="ORL118" s="102"/>
      <c r="ORM118" s="102"/>
      <c r="ORN118" s="103"/>
      <c r="ORS118" s="102"/>
      <c r="ORT118" s="102"/>
      <c r="ORU118" s="103"/>
      <c r="ORZ118" s="102"/>
      <c r="OSA118" s="102"/>
      <c r="OSB118" s="103"/>
      <c r="OSG118" s="102"/>
      <c r="OSH118" s="102"/>
      <c r="OSI118" s="103"/>
      <c r="OSN118" s="102"/>
      <c r="OSO118" s="102"/>
      <c r="OSP118" s="103"/>
      <c r="OSU118" s="102"/>
      <c r="OSV118" s="102"/>
      <c r="OSW118" s="103"/>
      <c r="OTB118" s="102"/>
      <c r="OTC118" s="102"/>
      <c r="OTD118" s="103"/>
      <c r="OTI118" s="102"/>
      <c r="OTJ118" s="102"/>
      <c r="OTK118" s="103"/>
      <c r="OTP118" s="102"/>
      <c r="OTQ118" s="102"/>
      <c r="OTR118" s="103"/>
      <c r="OTW118" s="102"/>
      <c r="OTX118" s="102"/>
      <c r="OTY118" s="103"/>
      <c r="OUD118" s="102"/>
      <c r="OUE118" s="102"/>
      <c r="OUF118" s="103"/>
      <c r="OUK118" s="102"/>
      <c r="OUL118" s="102"/>
      <c r="OUM118" s="103"/>
      <c r="OUR118" s="102"/>
      <c r="OUS118" s="102"/>
      <c r="OUT118" s="103"/>
      <c r="OUY118" s="102"/>
      <c r="OUZ118" s="102"/>
      <c r="OVA118" s="103"/>
      <c r="OVF118" s="102"/>
      <c r="OVG118" s="102"/>
      <c r="OVH118" s="103"/>
      <c r="OVM118" s="102"/>
      <c r="OVN118" s="102"/>
      <c r="OVO118" s="103"/>
      <c r="OVT118" s="102"/>
      <c r="OVU118" s="102"/>
      <c r="OVV118" s="103"/>
      <c r="OWA118" s="102"/>
      <c r="OWB118" s="102"/>
      <c r="OWC118" s="103"/>
      <c r="OWH118" s="102"/>
      <c r="OWI118" s="102"/>
      <c r="OWJ118" s="103"/>
      <c r="OWO118" s="102"/>
      <c r="OWP118" s="102"/>
      <c r="OWQ118" s="103"/>
      <c r="OWV118" s="102"/>
      <c r="OWW118" s="102"/>
      <c r="OWX118" s="103"/>
      <c r="OXC118" s="102"/>
      <c r="OXD118" s="102"/>
      <c r="OXE118" s="103"/>
      <c r="OXJ118" s="102"/>
      <c r="OXK118" s="102"/>
      <c r="OXL118" s="103"/>
      <c r="OXQ118" s="102"/>
      <c r="OXR118" s="102"/>
      <c r="OXS118" s="103"/>
      <c r="OXX118" s="102"/>
      <c r="OXY118" s="102"/>
      <c r="OXZ118" s="103"/>
      <c r="OYE118" s="102"/>
      <c r="OYF118" s="102"/>
      <c r="OYG118" s="103"/>
      <c r="OYL118" s="102"/>
      <c r="OYM118" s="102"/>
      <c r="OYN118" s="103"/>
      <c r="OYS118" s="102"/>
      <c r="OYT118" s="102"/>
      <c r="OYU118" s="103"/>
      <c r="OYZ118" s="102"/>
      <c r="OZA118" s="102"/>
      <c r="OZB118" s="103"/>
      <c r="OZG118" s="102"/>
      <c r="OZH118" s="102"/>
      <c r="OZI118" s="103"/>
      <c r="OZN118" s="102"/>
      <c r="OZO118" s="102"/>
      <c r="OZP118" s="103"/>
      <c r="OZU118" s="102"/>
      <c r="OZV118" s="102"/>
      <c r="OZW118" s="103"/>
      <c r="PAB118" s="102"/>
      <c r="PAC118" s="102"/>
      <c r="PAD118" s="103"/>
      <c r="PAI118" s="102"/>
      <c r="PAJ118" s="102"/>
      <c r="PAK118" s="103"/>
      <c r="PAP118" s="102"/>
      <c r="PAQ118" s="102"/>
      <c r="PAR118" s="103"/>
      <c r="PAW118" s="102"/>
      <c r="PAX118" s="102"/>
      <c r="PAY118" s="103"/>
      <c r="PBD118" s="102"/>
      <c r="PBE118" s="102"/>
      <c r="PBF118" s="103"/>
      <c r="PBK118" s="102"/>
      <c r="PBL118" s="102"/>
      <c r="PBM118" s="103"/>
      <c r="PBR118" s="102"/>
      <c r="PBS118" s="102"/>
      <c r="PBT118" s="103"/>
      <c r="PBY118" s="102"/>
      <c r="PBZ118" s="102"/>
      <c r="PCA118" s="103"/>
      <c r="PCF118" s="102"/>
      <c r="PCG118" s="102"/>
      <c r="PCH118" s="103"/>
      <c r="PCM118" s="102"/>
      <c r="PCN118" s="102"/>
      <c r="PCO118" s="103"/>
      <c r="PCT118" s="102"/>
      <c r="PCU118" s="102"/>
      <c r="PCV118" s="103"/>
      <c r="PDA118" s="102"/>
      <c r="PDB118" s="102"/>
      <c r="PDC118" s="103"/>
      <c r="PDH118" s="102"/>
      <c r="PDI118" s="102"/>
      <c r="PDJ118" s="103"/>
      <c r="PDO118" s="102"/>
      <c r="PDP118" s="102"/>
      <c r="PDQ118" s="103"/>
      <c r="PDV118" s="102"/>
      <c r="PDW118" s="102"/>
      <c r="PDX118" s="103"/>
      <c r="PEC118" s="102"/>
      <c r="PED118" s="102"/>
      <c r="PEE118" s="103"/>
      <c r="PEJ118" s="102"/>
      <c r="PEK118" s="102"/>
      <c r="PEL118" s="103"/>
      <c r="PEQ118" s="102"/>
      <c r="PER118" s="102"/>
      <c r="PES118" s="103"/>
      <c r="PEX118" s="102"/>
      <c r="PEY118" s="102"/>
      <c r="PEZ118" s="103"/>
      <c r="PFE118" s="102"/>
      <c r="PFF118" s="102"/>
      <c r="PFG118" s="103"/>
      <c r="PFL118" s="102"/>
      <c r="PFM118" s="102"/>
      <c r="PFN118" s="103"/>
      <c r="PFS118" s="102"/>
      <c r="PFT118" s="102"/>
      <c r="PFU118" s="103"/>
      <c r="PFZ118" s="102"/>
      <c r="PGA118" s="102"/>
      <c r="PGB118" s="103"/>
      <c r="PGG118" s="102"/>
      <c r="PGH118" s="102"/>
      <c r="PGI118" s="103"/>
      <c r="PGN118" s="102"/>
      <c r="PGO118" s="102"/>
      <c r="PGP118" s="103"/>
      <c r="PGU118" s="102"/>
      <c r="PGV118" s="102"/>
      <c r="PGW118" s="103"/>
      <c r="PHB118" s="102"/>
      <c r="PHC118" s="102"/>
      <c r="PHD118" s="103"/>
      <c r="PHI118" s="102"/>
      <c r="PHJ118" s="102"/>
      <c r="PHK118" s="103"/>
      <c r="PHP118" s="102"/>
      <c r="PHQ118" s="102"/>
      <c r="PHR118" s="103"/>
      <c r="PHW118" s="102"/>
      <c r="PHX118" s="102"/>
      <c r="PHY118" s="103"/>
      <c r="PID118" s="102"/>
      <c r="PIE118" s="102"/>
      <c r="PIF118" s="103"/>
      <c r="PIK118" s="102"/>
      <c r="PIL118" s="102"/>
      <c r="PIM118" s="103"/>
      <c r="PIR118" s="102"/>
      <c r="PIS118" s="102"/>
      <c r="PIT118" s="103"/>
      <c r="PIY118" s="102"/>
      <c r="PIZ118" s="102"/>
      <c r="PJA118" s="103"/>
      <c r="PJF118" s="102"/>
      <c r="PJG118" s="102"/>
      <c r="PJH118" s="103"/>
      <c r="PJM118" s="102"/>
      <c r="PJN118" s="102"/>
      <c r="PJO118" s="103"/>
      <c r="PJT118" s="102"/>
      <c r="PJU118" s="102"/>
      <c r="PJV118" s="103"/>
      <c r="PKA118" s="102"/>
      <c r="PKB118" s="102"/>
      <c r="PKC118" s="103"/>
      <c r="PKH118" s="102"/>
      <c r="PKI118" s="102"/>
      <c r="PKJ118" s="103"/>
      <c r="PKO118" s="102"/>
      <c r="PKP118" s="102"/>
      <c r="PKQ118" s="103"/>
      <c r="PKV118" s="102"/>
      <c r="PKW118" s="102"/>
      <c r="PKX118" s="103"/>
      <c r="PLC118" s="102"/>
      <c r="PLD118" s="102"/>
      <c r="PLE118" s="103"/>
      <c r="PLJ118" s="102"/>
      <c r="PLK118" s="102"/>
      <c r="PLL118" s="103"/>
      <c r="PLQ118" s="102"/>
      <c r="PLR118" s="102"/>
      <c r="PLS118" s="103"/>
      <c r="PLX118" s="102"/>
      <c r="PLY118" s="102"/>
      <c r="PLZ118" s="103"/>
      <c r="PME118" s="102"/>
      <c r="PMF118" s="102"/>
      <c r="PMG118" s="103"/>
      <c r="PML118" s="102"/>
      <c r="PMM118" s="102"/>
      <c r="PMN118" s="103"/>
      <c r="PMS118" s="102"/>
      <c r="PMT118" s="102"/>
      <c r="PMU118" s="103"/>
      <c r="PMZ118" s="102"/>
      <c r="PNA118" s="102"/>
      <c r="PNB118" s="103"/>
      <c r="PNG118" s="102"/>
      <c r="PNH118" s="102"/>
      <c r="PNI118" s="103"/>
      <c r="PNN118" s="102"/>
      <c r="PNO118" s="102"/>
      <c r="PNP118" s="103"/>
      <c r="PNU118" s="102"/>
      <c r="PNV118" s="102"/>
      <c r="PNW118" s="103"/>
      <c r="POB118" s="102"/>
      <c r="POC118" s="102"/>
      <c r="POD118" s="103"/>
      <c r="POI118" s="102"/>
      <c r="POJ118" s="102"/>
      <c r="POK118" s="103"/>
      <c r="POP118" s="102"/>
      <c r="POQ118" s="102"/>
      <c r="POR118" s="103"/>
      <c r="POW118" s="102"/>
      <c r="POX118" s="102"/>
      <c r="POY118" s="103"/>
      <c r="PPD118" s="102"/>
      <c r="PPE118" s="102"/>
      <c r="PPF118" s="103"/>
      <c r="PPK118" s="102"/>
      <c r="PPL118" s="102"/>
      <c r="PPM118" s="103"/>
      <c r="PPR118" s="102"/>
      <c r="PPS118" s="102"/>
      <c r="PPT118" s="103"/>
      <c r="PPY118" s="102"/>
      <c r="PPZ118" s="102"/>
      <c r="PQA118" s="103"/>
      <c r="PQF118" s="102"/>
      <c r="PQG118" s="102"/>
      <c r="PQH118" s="103"/>
      <c r="PQM118" s="102"/>
      <c r="PQN118" s="102"/>
      <c r="PQO118" s="103"/>
      <c r="PQT118" s="102"/>
      <c r="PQU118" s="102"/>
      <c r="PQV118" s="103"/>
      <c r="PRA118" s="102"/>
      <c r="PRB118" s="102"/>
      <c r="PRC118" s="103"/>
      <c r="PRH118" s="102"/>
      <c r="PRI118" s="102"/>
      <c r="PRJ118" s="103"/>
      <c r="PRO118" s="102"/>
      <c r="PRP118" s="102"/>
      <c r="PRQ118" s="103"/>
      <c r="PRV118" s="102"/>
      <c r="PRW118" s="102"/>
      <c r="PRX118" s="103"/>
      <c r="PSC118" s="102"/>
      <c r="PSD118" s="102"/>
      <c r="PSE118" s="103"/>
      <c r="PSJ118" s="102"/>
      <c r="PSK118" s="102"/>
      <c r="PSL118" s="103"/>
      <c r="PSQ118" s="102"/>
      <c r="PSR118" s="102"/>
      <c r="PSS118" s="103"/>
      <c r="PSX118" s="102"/>
      <c r="PSY118" s="102"/>
      <c r="PSZ118" s="103"/>
      <c r="PTE118" s="102"/>
      <c r="PTF118" s="102"/>
      <c r="PTG118" s="103"/>
      <c r="PTL118" s="102"/>
      <c r="PTM118" s="102"/>
      <c r="PTN118" s="103"/>
      <c r="PTS118" s="102"/>
      <c r="PTT118" s="102"/>
      <c r="PTU118" s="103"/>
      <c r="PTZ118" s="102"/>
      <c r="PUA118" s="102"/>
      <c r="PUB118" s="103"/>
      <c r="PUG118" s="102"/>
      <c r="PUH118" s="102"/>
      <c r="PUI118" s="103"/>
      <c r="PUN118" s="102"/>
      <c r="PUO118" s="102"/>
      <c r="PUP118" s="103"/>
      <c r="PUU118" s="102"/>
      <c r="PUV118" s="102"/>
      <c r="PUW118" s="103"/>
      <c r="PVB118" s="102"/>
      <c r="PVC118" s="102"/>
      <c r="PVD118" s="103"/>
      <c r="PVI118" s="102"/>
      <c r="PVJ118" s="102"/>
      <c r="PVK118" s="103"/>
      <c r="PVP118" s="102"/>
      <c r="PVQ118" s="102"/>
      <c r="PVR118" s="103"/>
      <c r="PVW118" s="102"/>
      <c r="PVX118" s="102"/>
      <c r="PVY118" s="103"/>
      <c r="PWD118" s="102"/>
      <c r="PWE118" s="102"/>
      <c r="PWF118" s="103"/>
      <c r="PWK118" s="102"/>
      <c r="PWL118" s="102"/>
      <c r="PWM118" s="103"/>
      <c r="PWR118" s="102"/>
      <c r="PWS118" s="102"/>
      <c r="PWT118" s="103"/>
      <c r="PWY118" s="102"/>
      <c r="PWZ118" s="102"/>
      <c r="PXA118" s="103"/>
      <c r="PXF118" s="102"/>
      <c r="PXG118" s="102"/>
      <c r="PXH118" s="103"/>
      <c r="PXM118" s="102"/>
      <c r="PXN118" s="102"/>
      <c r="PXO118" s="103"/>
      <c r="PXT118" s="102"/>
      <c r="PXU118" s="102"/>
      <c r="PXV118" s="103"/>
      <c r="PYA118" s="102"/>
      <c r="PYB118" s="102"/>
      <c r="PYC118" s="103"/>
      <c r="PYH118" s="102"/>
      <c r="PYI118" s="102"/>
      <c r="PYJ118" s="103"/>
      <c r="PYO118" s="102"/>
      <c r="PYP118" s="102"/>
      <c r="PYQ118" s="103"/>
      <c r="PYV118" s="102"/>
      <c r="PYW118" s="102"/>
      <c r="PYX118" s="103"/>
      <c r="PZC118" s="102"/>
      <c r="PZD118" s="102"/>
      <c r="PZE118" s="103"/>
      <c r="PZJ118" s="102"/>
      <c r="PZK118" s="102"/>
      <c r="PZL118" s="103"/>
      <c r="PZQ118" s="102"/>
      <c r="PZR118" s="102"/>
      <c r="PZS118" s="103"/>
      <c r="PZX118" s="102"/>
      <c r="PZY118" s="102"/>
      <c r="PZZ118" s="103"/>
      <c r="QAE118" s="102"/>
      <c r="QAF118" s="102"/>
      <c r="QAG118" s="103"/>
      <c r="QAL118" s="102"/>
      <c r="QAM118" s="102"/>
      <c r="QAN118" s="103"/>
      <c r="QAS118" s="102"/>
      <c r="QAT118" s="102"/>
      <c r="QAU118" s="103"/>
      <c r="QAZ118" s="102"/>
      <c r="QBA118" s="102"/>
      <c r="QBB118" s="103"/>
      <c r="QBG118" s="102"/>
      <c r="QBH118" s="102"/>
      <c r="QBI118" s="103"/>
      <c r="QBN118" s="102"/>
      <c r="QBO118" s="102"/>
      <c r="QBP118" s="103"/>
      <c r="QBU118" s="102"/>
      <c r="QBV118" s="102"/>
      <c r="QBW118" s="103"/>
      <c r="QCB118" s="102"/>
      <c r="QCC118" s="102"/>
      <c r="QCD118" s="103"/>
      <c r="QCI118" s="102"/>
      <c r="QCJ118" s="102"/>
      <c r="QCK118" s="103"/>
      <c r="QCP118" s="102"/>
      <c r="QCQ118" s="102"/>
      <c r="QCR118" s="103"/>
      <c r="QCW118" s="102"/>
      <c r="QCX118" s="102"/>
      <c r="QCY118" s="103"/>
      <c r="QDD118" s="102"/>
      <c r="QDE118" s="102"/>
      <c r="QDF118" s="103"/>
      <c r="QDK118" s="102"/>
      <c r="QDL118" s="102"/>
      <c r="QDM118" s="103"/>
      <c r="QDR118" s="102"/>
      <c r="QDS118" s="102"/>
      <c r="QDT118" s="103"/>
      <c r="QDY118" s="102"/>
      <c r="QDZ118" s="102"/>
      <c r="QEA118" s="103"/>
      <c r="QEF118" s="102"/>
      <c r="QEG118" s="102"/>
      <c r="QEH118" s="103"/>
      <c r="QEM118" s="102"/>
      <c r="QEN118" s="102"/>
      <c r="QEO118" s="103"/>
      <c r="QET118" s="102"/>
      <c r="QEU118" s="102"/>
      <c r="QEV118" s="103"/>
      <c r="QFA118" s="102"/>
      <c r="QFB118" s="102"/>
      <c r="QFC118" s="103"/>
      <c r="QFH118" s="102"/>
      <c r="QFI118" s="102"/>
      <c r="QFJ118" s="103"/>
      <c r="QFO118" s="102"/>
      <c r="QFP118" s="102"/>
      <c r="QFQ118" s="103"/>
      <c r="QFV118" s="102"/>
      <c r="QFW118" s="102"/>
      <c r="QFX118" s="103"/>
      <c r="QGC118" s="102"/>
      <c r="QGD118" s="102"/>
      <c r="QGE118" s="103"/>
      <c r="QGJ118" s="102"/>
      <c r="QGK118" s="102"/>
      <c r="QGL118" s="103"/>
      <c r="QGQ118" s="102"/>
      <c r="QGR118" s="102"/>
      <c r="QGS118" s="103"/>
      <c r="QGX118" s="102"/>
      <c r="QGY118" s="102"/>
      <c r="QGZ118" s="103"/>
      <c r="QHE118" s="102"/>
      <c r="QHF118" s="102"/>
      <c r="QHG118" s="103"/>
      <c r="QHL118" s="102"/>
      <c r="QHM118" s="102"/>
      <c r="QHN118" s="103"/>
      <c r="QHS118" s="102"/>
      <c r="QHT118" s="102"/>
      <c r="QHU118" s="103"/>
      <c r="QHZ118" s="102"/>
      <c r="QIA118" s="102"/>
      <c r="QIB118" s="103"/>
      <c r="QIG118" s="102"/>
      <c r="QIH118" s="102"/>
      <c r="QII118" s="103"/>
      <c r="QIN118" s="102"/>
      <c r="QIO118" s="102"/>
      <c r="QIP118" s="103"/>
      <c r="QIU118" s="102"/>
      <c r="QIV118" s="102"/>
      <c r="QIW118" s="103"/>
      <c r="QJB118" s="102"/>
      <c r="QJC118" s="102"/>
      <c r="QJD118" s="103"/>
      <c r="QJI118" s="102"/>
      <c r="QJJ118" s="102"/>
      <c r="QJK118" s="103"/>
      <c r="QJP118" s="102"/>
      <c r="QJQ118" s="102"/>
      <c r="QJR118" s="103"/>
      <c r="QJW118" s="102"/>
      <c r="QJX118" s="102"/>
      <c r="QJY118" s="103"/>
      <c r="QKD118" s="102"/>
      <c r="QKE118" s="102"/>
      <c r="QKF118" s="103"/>
      <c r="QKK118" s="102"/>
      <c r="QKL118" s="102"/>
      <c r="QKM118" s="103"/>
      <c r="QKR118" s="102"/>
      <c r="QKS118" s="102"/>
      <c r="QKT118" s="103"/>
      <c r="QKY118" s="102"/>
      <c r="QKZ118" s="102"/>
      <c r="QLA118" s="103"/>
      <c r="QLF118" s="102"/>
      <c r="QLG118" s="102"/>
      <c r="QLH118" s="103"/>
      <c r="QLM118" s="102"/>
      <c r="QLN118" s="102"/>
      <c r="QLO118" s="103"/>
      <c r="QLT118" s="102"/>
      <c r="QLU118" s="102"/>
      <c r="QLV118" s="103"/>
      <c r="QMA118" s="102"/>
      <c r="QMB118" s="102"/>
      <c r="QMC118" s="103"/>
      <c r="QMH118" s="102"/>
      <c r="QMI118" s="102"/>
      <c r="QMJ118" s="103"/>
      <c r="QMO118" s="102"/>
      <c r="QMP118" s="102"/>
      <c r="QMQ118" s="103"/>
      <c r="QMV118" s="102"/>
      <c r="QMW118" s="102"/>
      <c r="QMX118" s="103"/>
      <c r="QNC118" s="102"/>
      <c r="QND118" s="102"/>
      <c r="QNE118" s="103"/>
      <c r="QNJ118" s="102"/>
      <c r="QNK118" s="102"/>
      <c r="QNL118" s="103"/>
      <c r="QNQ118" s="102"/>
      <c r="QNR118" s="102"/>
      <c r="QNS118" s="103"/>
      <c r="QNX118" s="102"/>
      <c r="QNY118" s="102"/>
      <c r="QNZ118" s="103"/>
      <c r="QOE118" s="102"/>
      <c r="QOF118" s="102"/>
      <c r="QOG118" s="103"/>
      <c r="QOL118" s="102"/>
      <c r="QOM118" s="102"/>
      <c r="QON118" s="103"/>
      <c r="QOS118" s="102"/>
      <c r="QOT118" s="102"/>
      <c r="QOU118" s="103"/>
      <c r="QOZ118" s="102"/>
      <c r="QPA118" s="102"/>
      <c r="QPB118" s="103"/>
      <c r="QPG118" s="102"/>
      <c r="QPH118" s="102"/>
      <c r="QPI118" s="103"/>
      <c r="QPN118" s="102"/>
      <c r="QPO118" s="102"/>
      <c r="QPP118" s="103"/>
      <c r="QPU118" s="102"/>
      <c r="QPV118" s="102"/>
      <c r="QPW118" s="103"/>
      <c r="QQB118" s="102"/>
      <c r="QQC118" s="102"/>
      <c r="QQD118" s="103"/>
      <c r="QQI118" s="102"/>
      <c r="QQJ118" s="102"/>
      <c r="QQK118" s="103"/>
      <c r="QQP118" s="102"/>
      <c r="QQQ118" s="102"/>
      <c r="QQR118" s="103"/>
      <c r="QQW118" s="102"/>
      <c r="QQX118" s="102"/>
      <c r="QQY118" s="103"/>
      <c r="QRD118" s="102"/>
      <c r="QRE118" s="102"/>
      <c r="QRF118" s="103"/>
      <c r="QRK118" s="102"/>
      <c r="QRL118" s="102"/>
      <c r="QRM118" s="103"/>
      <c r="QRR118" s="102"/>
      <c r="QRS118" s="102"/>
      <c r="QRT118" s="103"/>
      <c r="QRY118" s="102"/>
      <c r="QRZ118" s="102"/>
      <c r="QSA118" s="103"/>
      <c r="QSF118" s="102"/>
      <c r="QSG118" s="102"/>
      <c r="QSH118" s="103"/>
      <c r="QSM118" s="102"/>
      <c r="QSN118" s="102"/>
      <c r="QSO118" s="103"/>
      <c r="QST118" s="102"/>
      <c r="QSU118" s="102"/>
      <c r="QSV118" s="103"/>
      <c r="QTA118" s="102"/>
      <c r="QTB118" s="102"/>
      <c r="QTC118" s="103"/>
      <c r="QTH118" s="102"/>
      <c r="QTI118" s="102"/>
      <c r="QTJ118" s="103"/>
      <c r="QTO118" s="102"/>
      <c r="QTP118" s="102"/>
      <c r="QTQ118" s="103"/>
      <c r="QTV118" s="102"/>
      <c r="QTW118" s="102"/>
      <c r="QTX118" s="103"/>
      <c r="QUC118" s="102"/>
      <c r="QUD118" s="102"/>
      <c r="QUE118" s="103"/>
      <c r="QUJ118" s="102"/>
      <c r="QUK118" s="102"/>
      <c r="QUL118" s="103"/>
      <c r="QUQ118" s="102"/>
      <c r="QUR118" s="102"/>
      <c r="QUS118" s="103"/>
      <c r="QUX118" s="102"/>
      <c r="QUY118" s="102"/>
      <c r="QUZ118" s="103"/>
      <c r="QVE118" s="102"/>
      <c r="QVF118" s="102"/>
      <c r="QVG118" s="103"/>
      <c r="QVL118" s="102"/>
      <c r="QVM118" s="102"/>
      <c r="QVN118" s="103"/>
      <c r="QVS118" s="102"/>
      <c r="QVT118" s="102"/>
      <c r="QVU118" s="103"/>
      <c r="QVZ118" s="102"/>
      <c r="QWA118" s="102"/>
      <c r="QWB118" s="103"/>
      <c r="QWG118" s="102"/>
      <c r="QWH118" s="102"/>
      <c r="QWI118" s="103"/>
      <c r="QWN118" s="102"/>
      <c r="QWO118" s="102"/>
      <c r="QWP118" s="103"/>
      <c r="QWU118" s="102"/>
      <c r="QWV118" s="102"/>
      <c r="QWW118" s="103"/>
      <c r="QXB118" s="102"/>
      <c r="QXC118" s="102"/>
      <c r="QXD118" s="103"/>
      <c r="QXI118" s="102"/>
      <c r="QXJ118" s="102"/>
      <c r="QXK118" s="103"/>
      <c r="QXP118" s="102"/>
      <c r="QXQ118" s="102"/>
      <c r="QXR118" s="103"/>
      <c r="QXW118" s="102"/>
      <c r="QXX118" s="102"/>
      <c r="QXY118" s="103"/>
      <c r="QYD118" s="102"/>
      <c r="QYE118" s="102"/>
      <c r="QYF118" s="103"/>
      <c r="QYK118" s="102"/>
      <c r="QYL118" s="102"/>
      <c r="QYM118" s="103"/>
      <c r="QYR118" s="102"/>
      <c r="QYS118" s="102"/>
      <c r="QYT118" s="103"/>
      <c r="QYY118" s="102"/>
      <c r="QYZ118" s="102"/>
      <c r="QZA118" s="103"/>
      <c r="QZF118" s="102"/>
      <c r="QZG118" s="102"/>
      <c r="QZH118" s="103"/>
      <c r="QZM118" s="102"/>
      <c r="QZN118" s="102"/>
      <c r="QZO118" s="103"/>
      <c r="QZT118" s="102"/>
      <c r="QZU118" s="102"/>
      <c r="QZV118" s="103"/>
      <c r="RAA118" s="102"/>
      <c r="RAB118" s="102"/>
      <c r="RAC118" s="103"/>
      <c r="RAH118" s="102"/>
      <c r="RAI118" s="102"/>
      <c r="RAJ118" s="103"/>
      <c r="RAO118" s="102"/>
      <c r="RAP118" s="102"/>
      <c r="RAQ118" s="103"/>
      <c r="RAV118" s="102"/>
      <c r="RAW118" s="102"/>
      <c r="RAX118" s="103"/>
      <c r="RBC118" s="102"/>
      <c r="RBD118" s="102"/>
      <c r="RBE118" s="103"/>
      <c r="RBJ118" s="102"/>
      <c r="RBK118" s="102"/>
      <c r="RBL118" s="103"/>
      <c r="RBQ118" s="102"/>
      <c r="RBR118" s="102"/>
      <c r="RBS118" s="103"/>
      <c r="RBX118" s="102"/>
      <c r="RBY118" s="102"/>
      <c r="RBZ118" s="103"/>
      <c r="RCE118" s="102"/>
      <c r="RCF118" s="102"/>
      <c r="RCG118" s="103"/>
      <c r="RCL118" s="102"/>
      <c r="RCM118" s="102"/>
      <c r="RCN118" s="103"/>
      <c r="RCS118" s="102"/>
      <c r="RCT118" s="102"/>
      <c r="RCU118" s="103"/>
      <c r="RCZ118" s="102"/>
      <c r="RDA118" s="102"/>
      <c r="RDB118" s="103"/>
      <c r="RDG118" s="102"/>
      <c r="RDH118" s="102"/>
      <c r="RDI118" s="103"/>
      <c r="RDN118" s="102"/>
      <c r="RDO118" s="102"/>
      <c r="RDP118" s="103"/>
      <c r="RDU118" s="102"/>
      <c r="RDV118" s="102"/>
      <c r="RDW118" s="103"/>
      <c r="REB118" s="102"/>
      <c r="REC118" s="102"/>
      <c r="RED118" s="103"/>
      <c r="REI118" s="102"/>
      <c r="REJ118" s="102"/>
      <c r="REK118" s="103"/>
      <c r="REP118" s="102"/>
      <c r="REQ118" s="102"/>
      <c r="RER118" s="103"/>
      <c r="REW118" s="102"/>
      <c r="REX118" s="102"/>
      <c r="REY118" s="103"/>
      <c r="RFD118" s="102"/>
      <c r="RFE118" s="102"/>
      <c r="RFF118" s="103"/>
      <c r="RFK118" s="102"/>
      <c r="RFL118" s="102"/>
      <c r="RFM118" s="103"/>
      <c r="RFR118" s="102"/>
      <c r="RFS118" s="102"/>
      <c r="RFT118" s="103"/>
      <c r="RFY118" s="102"/>
      <c r="RFZ118" s="102"/>
      <c r="RGA118" s="103"/>
      <c r="RGF118" s="102"/>
      <c r="RGG118" s="102"/>
      <c r="RGH118" s="103"/>
      <c r="RGM118" s="102"/>
      <c r="RGN118" s="102"/>
      <c r="RGO118" s="103"/>
      <c r="RGT118" s="102"/>
      <c r="RGU118" s="102"/>
      <c r="RGV118" s="103"/>
      <c r="RHA118" s="102"/>
      <c r="RHB118" s="102"/>
      <c r="RHC118" s="103"/>
      <c r="RHH118" s="102"/>
      <c r="RHI118" s="102"/>
      <c r="RHJ118" s="103"/>
      <c r="RHO118" s="102"/>
      <c r="RHP118" s="102"/>
      <c r="RHQ118" s="103"/>
      <c r="RHV118" s="102"/>
      <c r="RHW118" s="102"/>
      <c r="RHX118" s="103"/>
      <c r="RIC118" s="102"/>
      <c r="RID118" s="102"/>
      <c r="RIE118" s="103"/>
      <c r="RIJ118" s="102"/>
      <c r="RIK118" s="102"/>
      <c r="RIL118" s="103"/>
      <c r="RIQ118" s="102"/>
      <c r="RIR118" s="102"/>
      <c r="RIS118" s="103"/>
      <c r="RIX118" s="102"/>
      <c r="RIY118" s="102"/>
      <c r="RIZ118" s="103"/>
      <c r="RJE118" s="102"/>
      <c r="RJF118" s="102"/>
      <c r="RJG118" s="103"/>
      <c r="RJL118" s="102"/>
      <c r="RJM118" s="102"/>
      <c r="RJN118" s="103"/>
      <c r="RJS118" s="102"/>
      <c r="RJT118" s="102"/>
      <c r="RJU118" s="103"/>
      <c r="RJZ118" s="102"/>
      <c r="RKA118" s="102"/>
      <c r="RKB118" s="103"/>
      <c r="RKG118" s="102"/>
      <c r="RKH118" s="102"/>
      <c r="RKI118" s="103"/>
      <c r="RKN118" s="102"/>
      <c r="RKO118" s="102"/>
      <c r="RKP118" s="103"/>
      <c r="RKU118" s="102"/>
      <c r="RKV118" s="102"/>
      <c r="RKW118" s="103"/>
      <c r="RLB118" s="102"/>
      <c r="RLC118" s="102"/>
      <c r="RLD118" s="103"/>
      <c r="RLI118" s="102"/>
      <c r="RLJ118" s="102"/>
      <c r="RLK118" s="103"/>
      <c r="RLP118" s="102"/>
      <c r="RLQ118" s="102"/>
      <c r="RLR118" s="103"/>
      <c r="RLW118" s="102"/>
      <c r="RLX118" s="102"/>
      <c r="RLY118" s="103"/>
      <c r="RMD118" s="102"/>
      <c r="RME118" s="102"/>
      <c r="RMF118" s="103"/>
      <c r="RMK118" s="102"/>
      <c r="RML118" s="102"/>
      <c r="RMM118" s="103"/>
      <c r="RMR118" s="102"/>
      <c r="RMS118" s="102"/>
      <c r="RMT118" s="103"/>
      <c r="RMY118" s="102"/>
      <c r="RMZ118" s="102"/>
      <c r="RNA118" s="103"/>
      <c r="RNF118" s="102"/>
      <c r="RNG118" s="102"/>
      <c r="RNH118" s="103"/>
      <c r="RNM118" s="102"/>
      <c r="RNN118" s="102"/>
      <c r="RNO118" s="103"/>
      <c r="RNT118" s="102"/>
      <c r="RNU118" s="102"/>
      <c r="RNV118" s="103"/>
      <c r="ROA118" s="102"/>
      <c r="ROB118" s="102"/>
      <c r="ROC118" s="103"/>
      <c r="ROH118" s="102"/>
      <c r="ROI118" s="102"/>
      <c r="ROJ118" s="103"/>
      <c r="ROO118" s="102"/>
      <c r="ROP118" s="102"/>
      <c r="ROQ118" s="103"/>
      <c r="ROV118" s="102"/>
      <c r="ROW118" s="102"/>
      <c r="ROX118" s="103"/>
      <c r="RPC118" s="102"/>
      <c r="RPD118" s="102"/>
      <c r="RPE118" s="103"/>
      <c r="RPJ118" s="102"/>
      <c r="RPK118" s="102"/>
      <c r="RPL118" s="103"/>
      <c r="RPQ118" s="102"/>
      <c r="RPR118" s="102"/>
      <c r="RPS118" s="103"/>
      <c r="RPX118" s="102"/>
      <c r="RPY118" s="102"/>
      <c r="RPZ118" s="103"/>
      <c r="RQE118" s="102"/>
      <c r="RQF118" s="102"/>
      <c r="RQG118" s="103"/>
      <c r="RQL118" s="102"/>
      <c r="RQM118" s="102"/>
      <c r="RQN118" s="103"/>
      <c r="RQS118" s="102"/>
      <c r="RQT118" s="102"/>
      <c r="RQU118" s="103"/>
      <c r="RQZ118" s="102"/>
      <c r="RRA118" s="102"/>
      <c r="RRB118" s="103"/>
      <c r="RRG118" s="102"/>
      <c r="RRH118" s="102"/>
      <c r="RRI118" s="103"/>
      <c r="RRN118" s="102"/>
      <c r="RRO118" s="102"/>
      <c r="RRP118" s="103"/>
      <c r="RRU118" s="102"/>
      <c r="RRV118" s="102"/>
      <c r="RRW118" s="103"/>
      <c r="RSB118" s="102"/>
      <c r="RSC118" s="102"/>
      <c r="RSD118" s="103"/>
      <c r="RSI118" s="102"/>
      <c r="RSJ118" s="102"/>
      <c r="RSK118" s="103"/>
      <c r="RSP118" s="102"/>
      <c r="RSQ118" s="102"/>
      <c r="RSR118" s="103"/>
      <c r="RSW118" s="102"/>
      <c r="RSX118" s="102"/>
      <c r="RSY118" s="103"/>
      <c r="RTD118" s="102"/>
      <c r="RTE118" s="102"/>
      <c r="RTF118" s="103"/>
      <c r="RTK118" s="102"/>
      <c r="RTL118" s="102"/>
      <c r="RTM118" s="103"/>
      <c r="RTR118" s="102"/>
      <c r="RTS118" s="102"/>
      <c r="RTT118" s="103"/>
      <c r="RTY118" s="102"/>
      <c r="RTZ118" s="102"/>
      <c r="RUA118" s="103"/>
      <c r="RUF118" s="102"/>
      <c r="RUG118" s="102"/>
      <c r="RUH118" s="103"/>
      <c r="RUM118" s="102"/>
      <c r="RUN118" s="102"/>
      <c r="RUO118" s="103"/>
      <c r="RUT118" s="102"/>
      <c r="RUU118" s="102"/>
      <c r="RUV118" s="103"/>
      <c r="RVA118" s="102"/>
      <c r="RVB118" s="102"/>
      <c r="RVC118" s="103"/>
      <c r="RVH118" s="102"/>
      <c r="RVI118" s="102"/>
      <c r="RVJ118" s="103"/>
      <c r="RVO118" s="102"/>
      <c r="RVP118" s="102"/>
      <c r="RVQ118" s="103"/>
      <c r="RVV118" s="102"/>
      <c r="RVW118" s="102"/>
      <c r="RVX118" s="103"/>
      <c r="RWC118" s="102"/>
      <c r="RWD118" s="102"/>
      <c r="RWE118" s="103"/>
      <c r="RWJ118" s="102"/>
      <c r="RWK118" s="102"/>
      <c r="RWL118" s="103"/>
      <c r="RWQ118" s="102"/>
      <c r="RWR118" s="102"/>
      <c r="RWS118" s="103"/>
      <c r="RWX118" s="102"/>
      <c r="RWY118" s="102"/>
      <c r="RWZ118" s="103"/>
      <c r="RXE118" s="102"/>
      <c r="RXF118" s="102"/>
      <c r="RXG118" s="103"/>
      <c r="RXL118" s="102"/>
      <c r="RXM118" s="102"/>
      <c r="RXN118" s="103"/>
      <c r="RXS118" s="102"/>
      <c r="RXT118" s="102"/>
      <c r="RXU118" s="103"/>
      <c r="RXZ118" s="102"/>
      <c r="RYA118" s="102"/>
      <c r="RYB118" s="103"/>
      <c r="RYG118" s="102"/>
      <c r="RYH118" s="102"/>
      <c r="RYI118" s="103"/>
      <c r="RYN118" s="102"/>
      <c r="RYO118" s="102"/>
      <c r="RYP118" s="103"/>
      <c r="RYU118" s="102"/>
      <c r="RYV118" s="102"/>
      <c r="RYW118" s="103"/>
      <c r="RZB118" s="102"/>
      <c r="RZC118" s="102"/>
      <c r="RZD118" s="103"/>
      <c r="RZI118" s="102"/>
      <c r="RZJ118" s="102"/>
      <c r="RZK118" s="103"/>
      <c r="RZP118" s="102"/>
      <c r="RZQ118" s="102"/>
      <c r="RZR118" s="103"/>
      <c r="RZW118" s="102"/>
      <c r="RZX118" s="102"/>
      <c r="RZY118" s="103"/>
      <c r="SAD118" s="102"/>
      <c r="SAE118" s="102"/>
      <c r="SAF118" s="103"/>
      <c r="SAK118" s="102"/>
      <c r="SAL118" s="102"/>
      <c r="SAM118" s="103"/>
      <c r="SAR118" s="102"/>
      <c r="SAS118" s="102"/>
      <c r="SAT118" s="103"/>
      <c r="SAY118" s="102"/>
      <c r="SAZ118" s="102"/>
      <c r="SBA118" s="103"/>
      <c r="SBF118" s="102"/>
      <c r="SBG118" s="102"/>
      <c r="SBH118" s="103"/>
      <c r="SBM118" s="102"/>
      <c r="SBN118" s="102"/>
      <c r="SBO118" s="103"/>
      <c r="SBT118" s="102"/>
      <c r="SBU118" s="102"/>
      <c r="SBV118" s="103"/>
      <c r="SCA118" s="102"/>
      <c r="SCB118" s="102"/>
      <c r="SCC118" s="103"/>
      <c r="SCH118" s="102"/>
      <c r="SCI118" s="102"/>
      <c r="SCJ118" s="103"/>
      <c r="SCO118" s="102"/>
      <c r="SCP118" s="102"/>
      <c r="SCQ118" s="103"/>
      <c r="SCV118" s="102"/>
      <c r="SCW118" s="102"/>
      <c r="SCX118" s="103"/>
      <c r="SDC118" s="102"/>
      <c r="SDD118" s="102"/>
      <c r="SDE118" s="103"/>
      <c r="SDJ118" s="102"/>
      <c r="SDK118" s="102"/>
      <c r="SDL118" s="103"/>
      <c r="SDQ118" s="102"/>
      <c r="SDR118" s="102"/>
      <c r="SDS118" s="103"/>
      <c r="SDX118" s="102"/>
      <c r="SDY118" s="102"/>
      <c r="SDZ118" s="103"/>
      <c r="SEE118" s="102"/>
      <c r="SEF118" s="102"/>
      <c r="SEG118" s="103"/>
      <c r="SEL118" s="102"/>
      <c r="SEM118" s="102"/>
      <c r="SEN118" s="103"/>
      <c r="SES118" s="102"/>
      <c r="SET118" s="102"/>
      <c r="SEU118" s="103"/>
      <c r="SEZ118" s="102"/>
      <c r="SFA118" s="102"/>
      <c r="SFB118" s="103"/>
      <c r="SFG118" s="102"/>
      <c r="SFH118" s="102"/>
      <c r="SFI118" s="103"/>
      <c r="SFN118" s="102"/>
      <c r="SFO118" s="102"/>
      <c r="SFP118" s="103"/>
      <c r="SFU118" s="102"/>
      <c r="SFV118" s="102"/>
      <c r="SFW118" s="103"/>
      <c r="SGB118" s="102"/>
      <c r="SGC118" s="102"/>
      <c r="SGD118" s="103"/>
      <c r="SGI118" s="102"/>
      <c r="SGJ118" s="102"/>
      <c r="SGK118" s="103"/>
      <c r="SGP118" s="102"/>
      <c r="SGQ118" s="102"/>
      <c r="SGR118" s="103"/>
      <c r="SGW118" s="102"/>
      <c r="SGX118" s="102"/>
      <c r="SGY118" s="103"/>
      <c r="SHD118" s="102"/>
      <c r="SHE118" s="102"/>
      <c r="SHF118" s="103"/>
      <c r="SHK118" s="102"/>
      <c r="SHL118" s="102"/>
      <c r="SHM118" s="103"/>
      <c r="SHR118" s="102"/>
      <c r="SHS118" s="102"/>
      <c r="SHT118" s="103"/>
      <c r="SHY118" s="102"/>
      <c r="SHZ118" s="102"/>
      <c r="SIA118" s="103"/>
      <c r="SIF118" s="102"/>
      <c r="SIG118" s="102"/>
      <c r="SIH118" s="103"/>
      <c r="SIM118" s="102"/>
      <c r="SIN118" s="102"/>
      <c r="SIO118" s="103"/>
      <c r="SIT118" s="102"/>
      <c r="SIU118" s="102"/>
      <c r="SIV118" s="103"/>
      <c r="SJA118" s="102"/>
      <c r="SJB118" s="102"/>
      <c r="SJC118" s="103"/>
      <c r="SJH118" s="102"/>
      <c r="SJI118" s="102"/>
      <c r="SJJ118" s="103"/>
      <c r="SJO118" s="102"/>
      <c r="SJP118" s="102"/>
      <c r="SJQ118" s="103"/>
      <c r="SJV118" s="102"/>
      <c r="SJW118" s="102"/>
      <c r="SJX118" s="103"/>
      <c r="SKC118" s="102"/>
      <c r="SKD118" s="102"/>
      <c r="SKE118" s="103"/>
      <c r="SKJ118" s="102"/>
      <c r="SKK118" s="102"/>
      <c r="SKL118" s="103"/>
      <c r="SKQ118" s="102"/>
      <c r="SKR118" s="102"/>
      <c r="SKS118" s="103"/>
      <c r="SKX118" s="102"/>
      <c r="SKY118" s="102"/>
      <c r="SKZ118" s="103"/>
      <c r="SLE118" s="102"/>
      <c r="SLF118" s="102"/>
      <c r="SLG118" s="103"/>
      <c r="SLL118" s="102"/>
      <c r="SLM118" s="102"/>
      <c r="SLN118" s="103"/>
      <c r="SLS118" s="102"/>
      <c r="SLT118" s="102"/>
      <c r="SLU118" s="103"/>
      <c r="SLZ118" s="102"/>
      <c r="SMA118" s="102"/>
      <c r="SMB118" s="103"/>
      <c r="SMG118" s="102"/>
      <c r="SMH118" s="102"/>
      <c r="SMI118" s="103"/>
      <c r="SMN118" s="102"/>
      <c r="SMO118" s="102"/>
      <c r="SMP118" s="103"/>
      <c r="SMU118" s="102"/>
      <c r="SMV118" s="102"/>
      <c r="SMW118" s="103"/>
      <c r="SNB118" s="102"/>
      <c r="SNC118" s="102"/>
      <c r="SND118" s="103"/>
      <c r="SNI118" s="102"/>
      <c r="SNJ118" s="102"/>
      <c r="SNK118" s="103"/>
      <c r="SNP118" s="102"/>
      <c r="SNQ118" s="102"/>
      <c r="SNR118" s="103"/>
      <c r="SNW118" s="102"/>
      <c r="SNX118" s="102"/>
      <c r="SNY118" s="103"/>
      <c r="SOD118" s="102"/>
      <c r="SOE118" s="102"/>
      <c r="SOF118" s="103"/>
      <c r="SOK118" s="102"/>
      <c r="SOL118" s="102"/>
      <c r="SOM118" s="103"/>
      <c r="SOR118" s="102"/>
      <c r="SOS118" s="102"/>
      <c r="SOT118" s="103"/>
      <c r="SOY118" s="102"/>
      <c r="SOZ118" s="102"/>
      <c r="SPA118" s="103"/>
      <c r="SPF118" s="102"/>
      <c r="SPG118" s="102"/>
      <c r="SPH118" s="103"/>
      <c r="SPM118" s="102"/>
      <c r="SPN118" s="102"/>
      <c r="SPO118" s="103"/>
      <c r="SPT118" s="102"/>
      <c r="SPU118" s="102"/>
      <c r="SPV118" s="103"/>
      <c r="SQA118" s="102"/>
      <c r="SQB118" s="102"/>
      <c r="SQC118" s="103"/>
      <c r="SQH118" s="102"/>
      <c r="SQI118" s="102"/>
      <c r="SQJ118" s="103"/>
      <c r="SQO118" s="102"/>
      <c r="SQP118" s="102"/>
      <c r="SQQ118" s="103"/>
      <c r="SQV118" s="102"/>
      <c r="SQW118" s="102"/>
      <c r="SQX118" s="103"/>
      <c r="SRC118" s="102"/>
      <c r="SRD118" s="102"/>
      <c r="SRE118" s="103"/>
      <c r="SRJ118" s="102"/>
      <c r="SRK118" s="102"/>
      <c r="SRL118" s="103"/>
      <c r="SRQ118" s="102"/>
      <c r="SRR118" s="102"/>
      <c r="SRS118" s="103"/>
      <c r="SRX118" s="102"/>
      <c r="SRY118" s="102"/>
      <c r="SRZ118" s="103"/>
      <c r="SSE118" s="102"/>
      <c r="SSF118" s="102"/>
      <c r="SSG118" s="103"/>
      <c r="SSL118" s="102"/>
      <c r="SSM118" s="102"/>
      <c r="SSN118" s="103"/>
      <c r="SSS118" s="102"/>
      <c r="SST118" s="102"/>
      <c r="SSU118" s="103"/>
      <c r="SSZ118" s="102"/>
      <c r="STA118" s="102"/>
      <c r="STB118" s="103"/>
      <c r="STG118" s="102"/>
      <c r="STH118" s="102"/>
      <c r="STI118" s="103"/>
      <c r="STN118" s="102"/>
      <c r="STO118" s="102"/>
      <c r="STP118" s="103"/>
      <c r="STU118" s="102"/>
      <c r="STV118" s="102"/>
      <c r="STW118" s="103"/>
      <c r="SUB118" s="102"/>
      <c r="SUC118" s="102"/>
      <c r="SUD118" s="103"/>
      <c r="SUI118" s="102"/>
      <c r="SUJ118" s="102"/>
      <c r="SUK118" s="103"/>
      <c r="SUP118" s="102"/>
      <c r="SUQ118" s="102"/>
      <c r="SUR118" s="103"/>
      <c r="SUW118" s="102"/>
      <c r="SUX118" s="102"/>
      <c r="SUY118" s="103"/>
      <c r="SVD118" s="102"/>
      <c r="SVE118" s="102"/>
      <c r="SVF118" s="103"/>
      <c r="SVK118" s="102"/>
      <c r="SVL118" s="102"/>
      <c r="SVM118" s="103"/>
      <c r="SVR118" s="102"/>
      <c r="SVS118" s="102"/>
      <c r="SVT118" s="103"/>
      <c r="SVY118" s="102"/>
      <c r="SVZ118" s="102"/>
      <c r="SWA118" s="103"/>
      <c r="SWF118" s="102"/>
      <c r="SWG118" s="102"/>
      <c r="SWH118" s="103"/>
      <c r="SWM118" s="102"/>
      <c r="SWN118" s="102"/>
      <c r="SWO118" s="103"/>
      <c r="SWT118" s="102"/>
      <c r="SWU118" s="102"/>
      <c r="SWV118" s="103"/>
      <c r="SXA118" s="102"/>
      <c r="SXB118" s="102"/>
      <c r="SXC118" s="103"/>
      <c r="SXH118" s="102"/>
      <c r="SXI118" s="102"/>
      <c r="SXJ118" s="103"/>
      <c r="SXO118" s="102"/>
      <c r="SXP118" s="102"/>
      <c r="SXQ118" s="103"/>
      <c r="SXV118" s="102"/>
      <c r="SXW118" s="102"/>
      <c r="SXX118" s="103"/>
      <c r="SYC118" s="102"/>
      <c r="SYD118" s="102"/>
      <c r="SYE118" s="103"/>
      <c r="SYJ118" s="102"/>
      <c r="SYK118" s="102"/>
      <c r="SYL118" s="103"/>
      <c r="SYQ118" s="102"/>
      <c r="SYR118" s="102"/>
      <c r="SYS118" s="103"/>
      <c r="SYX118" s="102"/>
      <c r="SYY118" s="102"/>
      <c r="SYZ118" s="103"/>
      <c r="SZE118" s="102"/>
      <c r="SZF118" s="102"/>
      <c r="SZG118" s="103"/>
      <c r="SZL118" s="102"/>
      <c r="SZM118" s="102"/>
      <c r="SZN118" s="103"/>
      <c r="SZS118" s="102"/>
      <c r="SZT118" s="102"/>
      <c r="SZU118" s="103"/>
      <c r="SZZ118" s="102"/>
      <c r="TAA118" s="102"/>
      <c r="TAB118" s="103"/>
      <c r="TAG118" s="102"/>
      <c r="TAH118" s="102"/>
      <c r="TAI118" s="103"/>
      <c r="TAN118" s="102"/>
      <c r="TAO118" s="102"/>
      <c r="TAP118" s="103"/>
      <c r="TAU118" s="102"/>
      <c r="TAV118" s="102"/>
      <c r="TAW118" s="103"/>
      <c r="TBB118" s="102"/>
      <c r="TBC118" s="102"/>
      <c r="TBD118" s="103"/>
      <c r="TBI118" s="102"/>
      <c r="TBJ118" s="102"/>
      <c r="TBK118" s="103"/>
      <c r="TBP118" s="102"/>
      <c r="TBQ118" s="102"/>
      <c r="TBR118" s="103"/>
      <c r="TBW118" s="102"/>
      <c r="TBX118" s="102"/>
      <c r="TBY118" s="103"/>
      <c r="TCD118" s="102"/>
      <c r="TCE118" s="102"/>
      <c r="TCF118" s="103"/>
      <c r="TCK118" s="102"/>
      <c r="TCL118" s="102"/>
      <c r="TCM118" s="103"/>
      <c r="TCR118" s="102"/>
      <c r="TCS118" s="102"/>
      <c r="TCT118" s="103"/>
      <c r="TCY118" s="102"/>
      <c r="TCZ118" s="102"/>
      <c r="TDA118" s="103"/>
      <c r="TDF118" s="102"/>
      <c r="TDG118" s="102"/>
      <c r="TDH118" s="103"/>
      <c r="TDM118" s="102"/>
      <c r="TDN118" s="102"/>
      <c r="TDO118" s="103"/>
      <c r="TDT118" s="102"/>
      <c r="TDU118" s="102"/>
      <c r="TDV118" s="103"/>
      <c r="TEA118" s="102"/>
      <c r="TEB118" s="102"/>
      <c r="TEC118" s="103"/>
      <c r="TEH118" s="102"/>
      <c r="TEI118" s="102"/>
      <c r="TEJ118" s="103"/>
      <c r="TEO118" s="102"/>
      <c r="TEP118" s="102"/>
      <c r="TEQ118" s="103"/>
      <c r="TEV118" s="102"/>
      <c r="TEW118" s="102"/>
      <c r="TEX118" s="103"/>
      <c r="TFC118" s="102"/>
      <c r="TFD118" s="102"/>
      <c r="TFE118" s="103"/>
      <c r="TFJ118" s="102"/>
      <c r="TFK118" s="102"/>
      <c r="TFL118" s="103"/>
      <c r="TFQ118" s="102"/>
      <c r="TFR118" s="102"/>
      <c r="TFS118" s="103"/>
      <c r="TFX118" s="102"/>
      <c r="TFY118" s="102"/>
      <c r="TFZ118" s="103"/>
      <c r="TGE118" s="102"/>
      <c r="TGF118" s="102"/>
      <c r="TGG118" s="103"/>
      <c r="TGL118" s="102"/>
      <c r="TGM118" s="102"/>
      <c r="TGN118" s="103"/>
      <c r="TGS118" s="102"/>
      <c r="TGT118" s="102"/>
      <c r="TGU118" s="103"/>
      <c r="TGZ118" s="102"/>
      <c r="THA118" s="102"/>
      <c r="THB118" s="103"/>
      <c r="THG118" s="102"/>
      <c r="THH118" s="102"/>
      <c r="THI118" s="103"/>
      <c r="THN118" s="102"/>
      <c r="THO118" s="102"/>
      <c r="THP118" s="103"/>
      <c r="THU118" s="102"/>
      <c r="THV118" s="102"/>
      <c r="THW118" s="103"/>
      <c r="TIB118" s="102"/>
      <c r="TIC118" s="102"/>
      <c r="TID118" s="103"/>
      <c r="TII118" s="102"/>
      <c r="TIJ118" s="102"/>
      <c r="TIK118" s="103"/>
      <c r="TIP118" s="102"/>
      <c r="TIQ118" s="102"/>
      <c r="TIR118" s="103"/>
      <c r="TIW118" s="102"/>
      <c r="TIX118" s="102"/>
      <c r="TIY118" s="103"/>
      <c r="TJD118" s="102"/>
      <c r="TJE118" s="102"/>
      <c r="TJF118" s="103"/>
      <c r="TJK118" s="102"/>
      <c r="TJL118" s="102"/>
      <c r="TJM118" s="103"/>
      <c r="TJR118" s="102"/>
      <c r="TJS118" s="102"/>
      <c r="TJT118" s="103"/>
      <c r="TJY118" s="102"/>
      <c r="TJZ118" s="102"/>
      <c r="TKA118" s="103"/>
      <c r="TKF118" s="102"/>
      <c r="TKG118" s="102"/>
      <c r="TKH118" s="103"/>
      <c r="TKM118" s="102"/>
      <c r="TKN118" s="102"/>
      <c r="TKO118" s="103"/>
      <c r="TKT118" s="102"/>
      <c r="TKU118" s="102"/>
      <c r="TKV118" s="103"/>
      <c r="TLA118" s="102"/>
      <c r="TLB118" s="102"/>
      <c r="TLC118" s="103"/>
      <c r="TLH118" s="102"/>
      <c r="TLI118" s="102"/>
      <c r="TLJ118" s="103"/>
      <c r="TLO118" s="102"/>
      <c r="TLP118" s="102"/>
      <c r="TLQ118" s="103"/>
      <c r="TLV118" s="102"/>
      <c r="TLW118" s="102"/>
      <c r="TLX118" s="103"/>
      <c r="TMC118" s="102"/>
      <c r="TMD118" s="102"/>
      <c r="TME118" s="103"/>
      <c r="TMJ118" s="102"/>
      <c r="TMK118" s="102"/>
      <c r="TML118" s="103"/>
      <c r="TMQ118" s="102"/>
      <c r="TMR118" s="102"/>
      <c r="TMS118" s="103"/>
      <c r="TMX118" s="102"/>
      <c r="TMY118" s="102"/>
      <c r="TMZ118" s="103"/>
      <c r="TNE118" s="102"/>
      <c r="TNF118" s="102"/>
      <c r="TNG118" s="103"/>
      <c r="TNL118" s="102"/>
      <c r="TNM118" s="102"/>
      <c r="TNN118" s="103"/>
      <c r="TNS118" s="102"/>
      <c r="TNT118" s="102"/>
      <c r="TNU118" s="103"/>
      <c r="TNZ118" s="102"/>
      <c r="TOA118" s="102"/>
      <c r="TOB118" s="103"/>
      <c r="TOG118" s="102"/>
      <c r="TOH118" s="102"/>
      <c r="TOI118" s="103"/>
      <c r="TON118" s="102"/>
      <c r="TOO118" s="102"/>
      <c r="TOP118" s="103"/>
      <c r="TOU118" s="102"/>
      <c r="TOV118" s="102"/>
      <c r="TOW118" s="103"/>
      <c r="TPB118" s="102"/>
      <c r="TPC118" s="102"/>
      <c r="TPD118" s="103"/>
      <c r="TPI118" s="102"/>
      <c r="TPJ118" s="102"/>
      <c r="TPK118" s="103"/>
      <c r="TPP118" s="102"/>
      <c r="TPQ118" s="102"/>
      <c r="TPR118" s="103"/>
      <c r="TPW118" s="102"/>
      <c r="TPX118" s="102"/>
      <c r="TPY118" s="103"/>
      <c r="TQD118" s="102"/>
      <c r="TQE118" s="102"/>
      <c r="TQF118" s="103"/>
      <c r="TQK118" s="102"/>
      <c r="TQL118" s="102"/>
      <c r="TQM118" s="103"/>
      <c r="TQR118" s="102"/>
      <c r="TQS118" s="102"/>
      <c r="TQT118" s="103"/>
      <c r="TQY118" s="102"/>
      <c r="TQZ118" s="102"/>
      <c r="TRA118" s="103"/>
      <c r="TRF118" s="102"/>
      <c r="TRG118" s="102"/>
      <c r="TRH118" s="103"/>
      <c r="TRM118" s="102"/>
      <c r="TRN118" s="102"/>
      <c r="TRO118" s="103"/>
      <c r="TRT118" s="102"/>
      <c r="TRU118" s="102"/>
      <c r="TRV118" s="103"/>
      <c r="TSA118" s="102"/>
      <c r="TSB118" s="102"/>
      <c r="TSC118" s="103"/>
      <c r="TSH118" s="102"/>
      <c r="TSI118" s="102"/>
      <c r="TSJ118" s="103"/>
      <c r="TSO118" s="102"/>
      <c r="TSP118" s="102"/>
      <c r="TSQ118" s="103"/>
      <c r="TSV118" s="102"/>
      <c r="TSW118" s="102"/>
      <c r="TSX118" s="103"/>
      <c r="TTC118" s="102"/>
      <c r="TTD118" s="102"/>
      <c r="TTE118" s="103"/>
      <c r="TTJ118" s="102"/>
      <c r="TTK118" s="102"/>
      <c r="TTL118" s="103"/>
      <c r="TTQ118" s="102"/>
      <c r="TTR118" s="102"/>
      <c r="TTS118" s="103"/>
      <c r="TTX118" s="102"/>
      <c r="TTY118" s="102"/>
      <c r="TTZ118" s="103"/>
      <c r="TUE118" s="102"/>
      <c r="TUF118" s="102"/>
      <c r="TUG118" s="103"/>
      <c r="TUL118" s="102"/>
      <c r="TUM118" s="102"/>
      <c r="TUN118" s="103"/>
      <c r="TUS118" s="102"/>
      <c r="TUT118" s="102"/>
      <c r="TUU118" s="103"/>
      <c r="TUZ118" s="102"/>
      <c r="TVA118" s="102"/>
      <c r="TVB118" s="103"/>
      <c r="TVG118" s="102"/>
      <c r="TVH118" s="102"/>
      <c r="TVI118" s="103"/>
      <c r="TVN118" s="102"/>
      <c r="TVO118" s="102"/>
      <c r="TVP118" s="103"/>
      <c r="TVU118" s="102"/>
      <c r="TVV118" s="102"/>
      <c r="TVW118" s="103"/>
      <c r="TWB118" s="102"/>
      <c r="TWC118" s="102"/>
      <c r="TWD118" s="103"/>
      <c r="TWI118" s="102"/>
      <c r="TWJ118" s="102"/>
      <c r="TWK118" s="103"/>
      <c r="TWP118" s="102"/>
      <c r="TWQ118" s="102"/>
      <c r="TWR118" s="103"/>
      <c r="TWW118" s="102"/>
      <c r="TWX118" s="102"/>
      <c r="TWY118" s="103"/>
      <c r="TXD118" s="102"/>
      <c r="TXE118" s="102"/>
      <c r="TXF118" s="103"/>
      <c r="TXK118" s="102"/>
      <c r="TXL118" s="102"/>
      <c r="TXM118" s="103"/>
      <c r="TXR118" s="102"/>
      <c r="TXS118" s="102"/>
      <c r="TXT118" s="103"/>
      <c r="TXY118" s="102"/>
      <c r="TXZ118" s="102"/>
      <c r="TYA118" s="103"/>
      <c r="TYF118" s="102"/>
      <c r="TYG118" s="102"/>
      <c r="TYH118" s="103"/>
      <c r="TYM118" s="102"/>
      <c r="TYN118" s="102"/>
      <c r="TYO118" s="103"/>
      <c r="TYT118" s="102"/>
      <c r="TYU118" s="102"/>
      <c r="TYV118" s="103"/>
      <c r="TZA118" s="102"/>
      <c r="TZB118" s="102"/>
      <c r="TZC118" s="103"/>
      <c r="TZH118" s="102"/>
      <c r="TZI118" s="102"/>
      <c r="TZJ118" s="103"/>
      <c r="TZO118" s="102"/>
      <c r="TZP118" s="102"/>
      <c r="TZQ118" s="103"/>
      <c r="TZV118" s="102"/>
      <c r="TZW118" s="102"/>
      <c r="TZX118" s="103"/>
      <c r="UAC118" s="102"/>
      <c r="UAD118" s="102"/>
      <c r="UAE118" s="103"/>
      <c r="UAJ118" s="102"/>
      <c r="UAK118" s="102"/>
      <c r="UAL118" s="103"/>
      <c r="UAQ118" s="102"/>
      <c r="UAR118" s="102"/>
      <c r="UAS118" s="103"/>
      <c r="UAX118" s="102"/>
      <c r="UAY118" s="102"/>
      <c r="UAZ118" s="103"/>
      <c r="UBE118" s="102"/>
      <c r="UBF118" s="102"/>
      <c r="UBG118" s="103"/>
      <c r="UBL118" s="102"/>
      <c r="UBM118" s="102"/>
      <c r="UBN118" s="103"/>
      <c r="UBS118" s="102"/>
      <c r="UBT118" s="102"/>
      <c r="UBU118" s="103"/>
      <c r="UBZ118" s="102"/>
      <c r="UCA118" s="102"/>
      <c r="UCB118" s="103"/>
      <c r="UCG118" s="102"/>
      <c r="UCH118" s="102"/>
      <c r="UCI118" s="103"/>
      <c r="UCN118" s="102"/>
      <c r="UCO118" s="102"/>
      <c r="UCP118" s="103"/>
      <c r="UCU118" s="102"/>
      <c r="UCV118" s="102"/>
      <c r="UCW118" s="103"/>
      <c r="UDB118" s="102"/>
      <c r="UDC118" s="102"/>
      <c r="UDD118" s="103"/>
      <c r="UDI118" s="102"/>
      <c r="UDJ118" s="102"/>
      <c r="UDK118" s="103"/>
      <c r="UDP118" s="102"/>
      <c r="UDQ118" s="102"/>
      <c r="UDR118" s="103"/>
      <c r="UDW118" s="102"/>
      <c r="UDX118" s="102"/>
      <c r="UDY118" s="103"/>
      <c r="UED118" s="102"/>
      <c r="UEE118" s="102"/>
      <c r="UEF118" s="103"/>
      <c r="UEK118" s="102"/>
      <c r="UEL118" s="102"/>
      <c r="UEM118" s="103"/>
      <c r="UER118" s="102"/>
      <c r="UES118" s="102"/>
      <c r="UET118" s="103"/>
      <c r="UEY118" s="102"/>
      <c r="UEZ118" s="102"/>
      <c r="UFA118" s="103"/>
      <c r="UFF118" s="102"/>
      <c r="UFG118" s="102"/>
      <c r="UFH118" s="103"/>
      <c r="UFM118" s="102"/>
      <c r="UFN118" s="102"/>
      <c r="UFO118" s="103"/>
      <c r="UFT118" s="102"/>
      <c r="UFU118" s="102"/>
      <c r="UFV118" s="103"/>
      <c r="UGA118" s="102"/>
      <c r="UGB118" s="102"/>
      <c r="UGC118" s="103"/>
      <c r="UGH118" s="102"/>
      <c r="UGI118" s="102"/>
      <c r="UGJ118" s="103"/>
      <c r="UGO118" s="102"/>
      <c r="UGP118" s="102"/>
      <c r="UGQ118" s="103"/>
      <c r="UGV118" s="102"/>
      <c r="UGW118" s="102"/>
      <c r="UGX118" s="103"/>
      <c r="UHC118" s="102"/>
      <c r="UHD118" s="102"/>
      <c r="UHE118" s="103"/>
      <c r="UHJ118" s="102"/>
      <c r="UHK118" s="102"/>
      <c r="UHL118" s="103"/>
      <c r="UHQ118" s="102"/>
      <c r="UHR118" s="102"/>
      <c r="UHS118" s="103"/>
      <c r="UHX118" s="102"/>
      <c r="UHY118" s="102"/>
      <c r="UHZ118" s="103"/>
      <c r="UIE118" s="102"/>
      <c r="UIF118" s="102"/>
      <c r="UIG118" s="103"/>
      <c r="UIL118" s="102"/>
      <c r="UIM118" s="102"/>
      <c r="UIN118" s="103"/>
      <c r="UIS118" s="102"/>
      <c r="UIT118" s="102"/>
      <c r="UIU118" s="103"/>
      <c r="UIZ118" s="102"/>
      <c r="UJA118" s="102"/>
      <c r="UJB118" s="103"/>
      <c r="UJG118" s="102"/>
      <c r="UJH118" s="102"/>
      <c r="UJI118" s="103"/>
      <c r="UJN118" s="102"/>
      <c r="UJO118" s="102"/>
      <c r="UJP118" s="103"/>
      <c r="UJU118" s="102"/>
      <c r="UJV118" s="102"/>
      <c r="UJW118" s="103"/>
      <c r="UKB118" s="102"/>
      <c r="UKC118" s="102"/>
      <c r="UKD118" s="103"/>
      <c r="UKI118" s="102"/>
      <c r="UKJ118" s="102"/>
      <c r="UKK118" s="103"/>
      <c r="UKP118" s="102"/>
      <c r="UKQ118" s="102"/>
      <c r="UKR118" s="103"/>
      <c r="UKW118" s="102"/>
      <c r="UKX118" s="102"/>
      <c r="UKY118" s="103"/>
      <c r="ULD118" s="102"/>
      <c r="ULE118" s="102"/>
      <c r="ULF118" s="103"/>
      <c r="ULK118" s="102"/>
      <c r="ULL118" s="102"/>
      <c r="ULM118" s="103"/>
      <c r="ULR118" s="102"/>
      <c r="ULS118" s="102"/>
      <c r="ULT118" s="103"/>
      <c r="ULY118" s="102"/>
      <c r="ULZ118" s="102"/>
      <c r="UMA118" s="103"/>
      <c r="UMF118" s="102"/>
      <c r="UMG118" s="102"/>
      <c r="UMH118" s="103"/>
      <c r="UMM118" s="102"/>
      <c r="UMN118" s="102"/>
      <c r="UMO118" s="103"/>
      <c r="UMT118" s="102"/>
      <c r="UMU118" s="102"/>
      <c r="UMV118" s="103"/>
      <c r="UNA118" s="102"/>
      <c r="UNB118" s="102"/>
      <c r="UNC118" s="103"/>
      <c r="UNH118" s="102"/>
      <c r="UNI118" s="102"/>
      <c r="UNJ118" s="103"/>
      <c r="UNO118" s="102"/>
      <c r="UNP118" s="102"/>
      <c r="UNQ118" s="103"/>
      <c r="UNV118" s="102"/>
      <c r="UNW118" s="102"/>
      <c r="UNX118" s="103"/>
      <c r="UOC118" s="102"/>
      <c r="UOD118" s="102"/>
      <c r="UOE118" s="103"/>
      <c r="UOJ118" s="102"/>
      <c r="UOK118" s="102"/>
      <c r="UOL118" s="103"/>
      <c r="UOQ118" s="102"/>
      <c r="UOR118" s="102"/>
      <c r="UOS118" s="103"/>
      <c r="UOX118" s="102"/>
      <c r="UOY118" s="102"/>
      <c r="UOZ118" s="103"/>
      <c r="UPE118" s="102"/>
      <c r="UPF118" s="102"/>
      <c r="UPG118" s="103"/>
      <c r="UPL118" s="102"/>
      <c r="UPM118" s="102"/>
      <c r="UPN118" s="103"/>
      <c r="UPS118" s="102"/>
      <c r="UPT118" s="102"/>
      <c r="UPU118" s="103"/>
      <c r="UPZ118" s="102"/>
      <c r="UQA118" s="102"/>
      <c r="UQB118" s="103"/>
      <c r="UQG118" s="102"/>
      <c r="UQH118" s="102"/>
      <c r="UQI118" s="103"/>
      <c r="UQN118" s="102"/>
      <c r="UQO118" s="102"/>
      <c r="UQP118" s="103"/>
      <c r="UQU118" s="102"/>
      <c r="UQV118" s="102"/>
      <c r="UQW118" s="103"/>
      <c r="URB118" s="102"/>
      <c r="URC118" s="102"/>
      <c r="URD118" s="103"/>
      <c r="URI118" s="102"/>
      <c r="URJ118" s="102"/>
      <c r="URK118" s="103"/>
      <c r="URP118" s="102"/>
      <c r="URQ118" s="102"/>
      <c r="URR118" s="103"/>
      <c r="URW118" s="102"/>
      <c r="URX118" s="102"/>
      <c r="URY118" s="103"/>
      <c r="USD118" s="102"/>
      <c r="USE118" s="102"/>
      <c r="USF118" s="103"/>
      <c r="USK118" s="102"/>
      <c r="USL118" s="102"/>
      <c r="USM118" s="103"/>
      <c r="USR118" s="102"/>
      <c r="USS118" s="102"/>
      <c r="UST118" s="103"/>
      <c r="USY118" s="102"/>
      <c r="USZ118" s="102"/>
      <c r="UTA118" s="103"/>
      <c r="UTF118" s="102"/>
      <c r="UTG118" s="102"/>
      <c r="UTH118" s="103"/>
      <c r="UTM118" s="102"/>
      <c r="UTN118" s="102"/>
      <c r="UTO118" s="103"/>
      <c r="UTT118" s="102"/>
      <c r="UTU118" s="102"/>
      <c r="UTV118" s="103"/>
      <c r="UUA118" s="102"/>
      <c r="UUB118" s="102"/>
      <c r="UUC118" s="103"/>
      <c r="UUH118" s="102"/>
      <c r="UUI118" s="102"/>
      <c r="UUJ118" s="103"/>
      <c r="UUO118" s="102"/>
      <c r="UUP118" s="102"/>
      <c r="UUQ118" s="103"/>
      <c r="UUV118" s="102"/>
      <c r="UUW118" s="102"/>
      <c r="UUX118" s="103"/>
      <c r="UVC118" s="102"/>
      <c r="UVD118" s="102"/>
      <c r="UVE118" s="103"/>
      <c r="UVJ118" s="102"/>
      <c r="UVK118" s="102"/>
      <c r="UVL118" s="103"/>
      <c r="UVQ118" s="102"/>
      <c r="UVR118" s="102"/>
      <c r="UVS118" s="103"/>
      <c r="UVX118" s="102"/>
      <c r="UVY118" s="102"/>
      <c r="UVZ118" s="103"/>
      <c r="UWE118" s="102"/>
      <c r="UWF118" s="102"/>
      <c r="UWG118" s="103"/>
      <c r="UWL118" s="102"/>
      <c r="UWM118" s="102"/>
      <c r="UWN118" s="103"/>
      <c r="UWS118" s="102"/>
      <c r="UWT118" s="102"/>
      <c r="UWU118" s="103"/>
      <c r="UWZ118" s="102"/>
      <c r="UXA118" s="102"/>
      <c r="UXB118" s="103"/>
      <c r="UXG118" s="102"/>
      <c r="UXH118" s="102"/>
      <c r="UXI118" s="103"/>
      <c r="UXN118" s="102"/>
      <c r="UXO118" s="102"/>
      <c r="UXP118" s="103"/>
      <c r="UXU118" s="102"/>
      <c r="UXV118" s="102"/>
      <c r="UXW118" s="103"/>
      <c r="UYB118" s="102"/>
      <c r="UYC118" s="102"/>
      <c r="UYD118" s="103"/>
      <c r="UYI118" s="102"/>
      <c r="UYJ118" s="102"/>
      <c r="UYK118" s="103"/>
      <c r="UYP118" s="102"/>
      <c r="UYQ118" s="102"/>
      <c r="UYR118" s="103"/>
      <c r="UYW118" s="102"/>
      <c r="UYX118" s="102"/>
      <c r="UYY118" s="103"/>
      <c r="UZD118" s="102"/>
      <c r="UZE118" s="102"/>
      <c r="UZF118" s="103"/>
      <c r="UZK118" s="102"/>
      <c r="UZL118" s="102"/>
      <c r="UZM118" s="103"/>
      <c r="UZR118" s="102"/>
      <c r="UZS118" s="102"/>
      <c r="UZT118" s="103"/>
      <c r="UZY118" s="102"/>
      <c r="UZZ118" s="102"/>
      <c r="VAA118" s="103"/>
      <c r="VAF118" s="102"/>
      <c r="VAG118" s="102"/>
      <c r="VAH118" s="103"/>
      <c r="VAM118" s="102"/>
      <c r="VAN118" s="102"/>
      <c r="VAO118" s="103"/>
      <c r="VAT118" s="102"/>
      <c r="VAU118" s="102"/>
      <c r="VAV118" s="103"/>
      <c r="VBA118" s="102"/>
      <c r="VBB118" s="102"/>
      <c r="VBC118" s="103"/>
      <c r="VBH118" s="102"/>
      <c r="VBI118" s="102"/>
      <c r="VBJ118" s="103"/>
      <c r="VBO118" s="102"/>
      <c r="VBP118" s="102"/>
      <c r="VBQ118" s="103"/>
      <c r="VBV118" s="102"/>
      <c r="VBW118" s="102"/>
      <c r="VBX118" s="103"/>
      <c r="VCC118" s="102"/>
      <c r="VCD118" s="102"/>
      <c r="VCE118" s="103"/>
      <c r="VCJ118" s="102"/>
      <c r="VCK118" s="102"/>
      <c r="VCL118" s="103"/>
      <c r="VCQ118" s="102"/>
      <c r="VCR118" s="102"/>
      <c r="VCS118" s="103"/>
      <c r="VCX118" s="102"/>
      <c r="VCY118" s="102"/>
      <c r="VCZ118" s="103"/>
      <c r="VDE118" s="102"/>
      <c r="VDF118" s="102"/>
      <c r="VDG118" s="103"/>
      <c r="VDL118" s="102"/>
      <c r="VDM118" s="102"/>
      <c r="VDN118" s="103"/>
      <c r="VDS118" s="102"/>
      <c r="VDT118" s="102"/>
      <c r="VDU118" s="103"/>
      <c r="VDZ118" s="102"/>
      <c r="VEA118" s="102"/>
      <c r="VEB118" s="103"/>
      <c r="VEG118" s="102"/>
      <c r="VEH118" s="102"/>
      <c r="VEI118" s="103"/>
      <c r="VEN118" s="102"/>
      <c r="VEO118" s="102"/>
      <c r="VEP118" s="103"/>
      <c r="VEU118" s="102"/>
      <c r="VEV118" s="102"/>
      <c r="VEW118" s="103"/>
      <c r="VFB118" s="102"/>
      <c r="VFC118" s="102"/>
      <c r="VFD118" s="103"/>
      <c r="VFI118" s="102"/>
      <c r="VFJ118" s="102"/>
      <c r="VFK118" s="103"/>
      <c r="VFP118" s="102"/>
      <c r="VFQ118" s="102"/>
      <c r="VFR118" s="103"/>
      <c r="VFW118" s="102"/>
      <c r="VFX118" s="102"/>
      <c r="VFY118" s="103"/>
      <c r="VGD118" s="102"/>
      <c r="VGE118" s="102"/>
      <c r="VGF118" s="103"/>
      <c r="VGK118" s="102"/>
      <c r="VGL118" s="102"/>
      <c r="VGM118" s="103"/>
      <c r="VGR118" s="102"/>
      <c r="VGS118" s="102"/>
      <c r="VGT118" s="103"/>
      <c r="VGY118" s="102"/>
      <c r="VGZ118" s="102"/>
      <c r="VHA118" s="103"/>
      <c r="VHF118" s="102"/>
      <c r="VHG118" s="102"/>
      <c r="VHH118" s="103"/>
      <c r="VHM118" s="102"/>
      <c r="VHN118" s="102"/>
      <c r="VHO118" s="103"/>
      <c r="VHT118" s="102"/>
      <c r="VHU118" s="102"/>
      <c r="VHV118" s="103"/>
      <c r="VIA118" s="102"/>
      <c r="VIB118" s="102"/>
      <c r="VIC118" s="103"/>
      <c r="VIH118" s="102"/>
      <c r="VII118" s="102"/>
      <c r="VIJ118" s="103"/>
      <c r="VIO118" s="102"/>
      <c r="VIP118" s="102"/>
      <c r="VIQ118" s="103"/>
      <c r="VIV118" s="102"/>
      <c r="VIW118" s="102"/>
      <c r="VIX118" s="103"/>
      <c r="VJC118" s="102"/>
      <c r="VJD118" s="102"/>
      <c r="VJE118" s="103"/>
      <c r="VJJ118" s="102"/>
      <c r="VJK118" s="102"/>
      <c r="VJL118" s="103"/>
      <c r="VJQ118" s="102"/>
      <c r="VJR118" s="102"/>
      <c r="VJS118" s="103"/>
      <c r="VJX118" s="102"/>
      <c r="VJY118" s="102"/>
      <c r="VJZ118" s="103"/>
      <c r="VKE118" s="102"/>
      <c r="VKF118" s="102"/>
      <c r="VKG118" s="103"/>
      <c r="VKL118" s="102"/>
      <c r="VKM118" s="102"/>
      <c r="VKN118" s="103"/>
      <c r="VKS118" s="102"/>
      <c r="VKT118" s="102"/>
      <c r="VKU118" s="103"/>
      <c r="VKZ118" s="102"/>
      <c r="VLA118" s="102"/>
      <c r="VLB118" s="103"/>
      <c r="VLG118" s="102"/>
      <c r="VLH118" s="102"/>
      <c r="VLI118" s="103"/>
      <c r="VLN118" s="102"/>
      <c r="VLO118" s="102"/>
      <c r="VLP118" s="103"/>
      <c r="VLU118" s="102"/>
      <c r="VLV118" s="102"/>
      <c r="VLW118" s="103"/>
      <c r="VMB118" s="102"/>
      <c r="VMC118" s="102"/>
      <c r="VMD118" s="103"/>
      <c r="VMI118" s="102"/>
      <c r="VMJ118" s="102"/>
      <c r="VMK118" s="103"/>
      <c r="VMP118" s="102"/>
      <c r="VMQ118" s="102"/>
      <c r="VMR118" s="103"/>
      <c r="VMW118" s="102"/>
      <c r="VMX118" s="102"/>
      <c r="VMY118" s="103"/>
      <c r="VND118" s="102"/>
      <c r="VNE118" s="102"/>
      <c r="VNF118" s="103"/>
      <c r="VNK118" s="102"/>
      <c r="VNL118" s="102"/>
      <c r="VNM118" s="103"/>
      <c r="VNR118" s="102"/>
      <c r="VNS118" s="102"/>
      <c r="VNT118" s="103"/>
      <c r="VNY118" s="102"/>
      <c r="VNZ118" s="102"/>
      <c r="VOA118" s="103"/>
      <c r="VOF118" s="102"/>
      <c r="VOG118" s="102"/>
      <c r="VOH118" s="103"/>
      <c r="VOM118" s="102"/>
      <c r="VON118" s="102"/>
      <c r="VOO118" s="103"/>
      <c r="VOT118" s="102"/>
      <c r="VOU118" s="102"/>
      <c r="VOV118" s="103"/>
      <c r="VPA118" s="102"/>
      <c r="VPB118" s="102"/>
      <c r="VPC118" s="103"/>
      <c r="VPH118" s="102"/>
      <c r="VPI118" s="102"/>
      <c r="VPJ118" s="103"/>
      <c r="VPO118" s="102"/>
      <c r="VPP118" s="102"/>
      <c r="VPQ118" s="103"/>
      <c r="VPV118" s="102"/>
      <c r="VPW118" s="102"/>
      <c r="VPX118" s="103"/>
      <c r="VQC118" s="102"/>
      <c r="VQD118" s="102"/>
      <c r="VQE118" s="103"/>
      <c r="VQJ118" s="102"/>
      <c r="VQK118" s="102"/>
      <c r="VQL118" s="103"/>
      <c r="VQQ118" s="102"/>
      <c r="VQR118" s="102"/>
      <c r="VQS118" s="103"/>
      <c r="VQX118" s="102"/>
      <c r="VQY118" s="102"/>
      <c r="VQZ118" s="103"/>
      <c r="VRE118" s="102"/>
      <c r="VRF118" s="102"/>
      <c r="VRG118" s="103"/>
      <c r="VRL118" s="102"/>
      <c r="VRM118" s="102"/>
      <c r="VRN118" s="103"/>
      <c r="VRS118" s="102"/>
      <c r="VRT118" s="102"/>
      <c r="VRU118" s="103"/>
      <c r="VRZ118" s="102"/>
      <c r="VSA118" s="102"/>
      <c r="VSB118" s="103"/>
      <c r="VSG118" s="102"/>
      <c r="VSH118" s="102"/>
      <c r="VSI118" s="103"/>
      <c r="VSN118" s="102"/>
      <c r="VSO118" s="102"/>
      <c r="VSP118" s="103"/>
      <c r="VSU118" s="102"/>
      <c r="VSV118" s="102"/>
      <c r="VSW118" s="103"/>
      <c r="VTB118" s="102"/>
      <c r="VTC118" s="102"/>
      <c r="VTD118" s="103"/>
      <c r="VTI118" s="102"/>
      <c r="VTJ118" s="102"/>
      <c r="VTK118" s="103"/>
      <c r="VTP118" s="102"/>
      <c r="VTQ118" s="102"/>
      <c r="VTR118" s="103"/>
      <c r="VTW118" s="102"/>
      <c r="VTX118" s="102"/>
      <c r="VTY118" s="103"/>
      <c r="VUD118" s="102"/>
      <c r="VUE118" s="102"/>
      <c r="VUF118" s="103"/>
      <c r="VUK118" s="102"/>
      <c r="VUL118" s="102"/>
      <c r="VUM118" s="103"/>
      <c r="VUR118" s="102"/>
      <c r="VUS118" s="102"/>
      <c r="VUT118" s="103"/>
      <c r="VUY118" s="102"/>
      <c r="VUZ118" s="102"/>
      <c r="VVA118" s="103"/>
      <c r="VVF118" s="102"/>
      <c r="VVG118" s="102"/>
      <c r="VVH118" s="103"/>
      <c r="VVM118" s="102"/>
      <c r="VVN118" s="102"/>
      <c r="VVO118" s="103"/>
      <c r="VVT118" s="102"/>
      <c r="VVU118" s="102"/>
      <c r="VVV118" s="103"/>
      <c r="VWA118" s="102"/>
      <c r="VWB118" s="102"/>
      <c r="VWC118" s="103"/>
      <c r="VWH118" s="102"/>
      <c r="VWI118" s="102"/>
      <c r="VWJ118" s="103"/>
      <c r="VWO118" s="102"/>
      <c r="VWP118" s="102"/>
      <c r="VWQ118" s="103"/>
      <c r="VWV118" s="102"/>
      <c r="VWW118" s="102"/>
      <c r="VWX118" s="103"/>
      <c r="VXC118" s="102"/>
      <c r="VXD118" s="102"/>
      <c r="VXE118" s="103"/>
      <c r="VXJ118" s="102"/>
      <c r="VXK118" s="102"/>
      <c r="VXL118" s="103"/>
      <c r="VXQ118" s="102"/>
      <c r="VXR118" s="102"/>
      <c r="VXS118" s="103"/>
      <c r="VXX118" s="102"/>
      <c r="VXY118" s="102"/>
      <c r="VXZ118" s="103"/>
      <c r="VYE118" s="102"/>
      <c r="VYF118" s="102"/>
      <c r="VYG118" s="103"/>
      <c r="VYL118" s="102"/>
      <c r="VYM118" s="102"/>
      <c r="VYN118" s="103"/>
      <c r="VYS118" s="102"/>
      <c r="VYT118" s="102"/>
      <c r="VYU118" s="103"/>
      <c r="VYZ118" s="102"/>
      <c r="VZA118" s="102"/>
      <c r="VZB118" s="103"/>
      <c r="VZG118" s="102"/>
      <c r="VZH118" s="102"/>
      <c r="VZI118" s="103"/>
      <c r="VZN118" s="102"/>
      <c r="VZO118" s="102"/>
      <c r="VZP118" s="103"/>
      <c r="VZU118" s="102"/>
      <c r="VZV118" s="102"/>
      <c r="VZW118" s="103"/>
      <c r="WAB118" s="102"/>
      <c r="WAC118" s="102"/>
      <c r="WAD118" s="103"/>
      <c r="WAI118" s="102"/>
      <c r="WAJ118" s="102"/>
      <c r="WAK118" s="103"/>
      <c r="WAP118" s="102"/>
      <c r="WAQ118" s="102"/>
      <c r="WAR118" s="103"/>
      <c r="WAW118" s="102"/>
      <c r="WAX118" s="102"/>
      <c r="WAY118" s="103"/>
      <c r="WBD118" s="102"/>
      <c r="WBE118" s="102"/>
      <c r="WBF118" s="103"/>
      <c r="WBK118" s="102"/>
      <c r="WBL118" s="102"/>
      <c r="WBM118" s="103"/>
      <c r="WBR118" s="102"/>
      <c r="WBS118" s="102"/>
      <c r="WBT118" s="103"/>
      <c r="WBY118" s="102"/>
      <c r="WBZ118" s="102"/>
      <c r="WCA118" s="103"/>
      <c r="WCF118" s="102"/>
      <c r="WCG118" s="102"/>
      <c r="WCH118" s="103"/>
      <c r="WCM118" s="102"/>
      <c r="WCN118" s="102"/>
      <c r="WCO118" s="103"/>
      <c r="WCT118" s="102"/>
      <c r="WCU118" s="102"/>
      <c r="WCV118" s="103"/>
      <c r="WDA118" s="102"/>
      <c r="WDB118" s="102"/>
      <c r="WDC118" s="103"/>
      <c r="WDH118" s="102"/>
      <c r="WDI118" s="102"/>
      <c r="WDJ118" s="103"/>
      <c r="WDO118" s="102"/>
      <c r="WDP118" s="102"/>
      <c r="WDQ118" s="103"/>
      <c r="WDV118" s="102"/>
      <c r="WDW118" s="102"/>
      <c r="WDX118" s="103"/>
      <c r="WEC118" s="102"/>
      <c r="WED118" s="102"/>
      <c r="WEE118" s="103"/>
      <c r="WEJ118" s="102"/>
      <c r="WEK118" s="102"/>
      <c r="WEL118" s="103"/>
      <c r="WEQ118" s="102"/>
      <c r="WER118" s="102"/>
      <c r="WES118" s="103"/>
      <c r="WEX118" s="102"/>
      <c r="WEY118" s="102"/>
      <c r="WEZ118" s="103"/>
      <c r="WFE118" s="102"/>
      <c r="WFF118" s="102"/>
      <c r="WFG118" s="103"/>
      <c r="WFL118" s="102"/>
      <c r="WFM118" s="102"/>
      <c r="WFN118" s="103"/>
      <c r="WFS118" s="102"/>
      <c r="WFT118" s="102"/>
      <c r="WFU118" s="103"/>
      <c r="WFZ118" s="102"/>
      <c r="WGA118" s="102"/>
      <c r="WGB118" s="103"/>
      <c r="WGG118" s="102"/>
      <c r="WGH118" s="102"/>
      <c r="WGI118" s="103"/>
      <c r="WGN118" s="102"/>
      <c r="WGO118" s="102"/>
      <c r="WGP118" s="103"/>
      <c r="WGU118" s="102"/>
      <c r="WGV118" s="102"/>
      <c r="WGW118" s="103"/>
      <c r="WHB118" s="102"/>
      <c r="WHC118" s="102"/>
      <c r="WHD118" s="103"/>
      <c r="WHI118" s="102"/>
      <c r="WHJ118" s="102"/>
      <c r="WHK118" s="103"/>
      <c r="WHP118" s="102"/>
      <c r="WHQ118" s="102"/>
      <c r="WHR118" s="103"/>
      <c r="WHW118" s="102"/>
      <c r="WHX118" s="102"/>
      <c r="WHY118" s="103"/>
      <c r="WID118" s="102"/>
      <c r="WIE118" s="102"/>
      <c r="WIF118" s="103"/>
      <c r="WIK118" s="102"/>
      <c r="WIL118" s="102"/>
      <c r="WIM118" s="103"/>
      <c r="WIR118" s="102"/>
      <c r="WIS118" s="102"/>
      <c r="WIT118" s="103"/>
      <c r="WIY118" s="102"/>
      <c r="WIZ118" s="102"/>
      <c r="WJA118" s="103"/>
      <c r="WJF118" s="102"/>
      <c r="WJG118" s="102"/>
      <c r="WJH118" s="103"/>
      <c r="WJM118" s="102"/>
      <c r="WJN118" s="102"/>
      <c r="WJO118" s="103"/>
      <c r="WJT118" s="102"/>
      <c r="WJU118" s="102"/>
      <c r="WJV118" s="103"/>
      <c r="WKA118" s="102"/>
      <c r="WKB118" s="102"/>
      <c r="WKC118" s="103"/>
      <c r="WKH118" s="102"/>
      <c r="WKI118" s="102"/>
      <c r="WKJ118" s="103"/>
      <c r="WKO118" s="102"/>
      <c r="WKP118" s="102"/>
      <c r="WKQ118" s="103"/>
      <c r="WKV118" s="102"/>
      <c r="WKW118" s="102"/>
      <c r="WKX118" s="103"/>
      <c r="WLC118" s="102"/>
      <c r="WLD118" s="102"/>
      <c r="WLE118" s="103"/>
      <c r="WLJ118" s="102"/>
      <c r="WLK118" s="102"/>
      <c r="WLL118" s="103"/>
      <c r="WLQ118" s="102"/>
      <c r="WLR118" s="102"/>
      <c r="WLS118" s="103"/>
      <c r="WLX118" s="102"/>
      <c r="WLY118" s="102"/>
      <c r="WLZ118" s="103"/>
      <c r="WME118" s="102"/>
      <c r="WMF118" s="102"/>
      <c r="WMG118" s="103"/>
      <c r="WML118" s="102"/>
      <c r="WMM118" s="102"/>
      <c r="WMN118" s="103"/>
      <c r="WMS118" s="102"/>
      <c r="WMT118" s="102"/>
      <c r="WMU118" s="103"/>
      <c r="WMZ118" s="102"/>
      <c r="WNA118" s="102"/>
      <c r="WNB118" s="103"/>
      <c r="WNG118" s="102"/>
      <c r="WNH118" s="102"/>
      <c r="WNI118" s="103"/>
      <c r="WNN118" s="102"/>
      <c r="WNO118" s="102"/>
      <c r="WNP118" s="103"/>
      <c r="WNU118" s="102"/>
      <c r="WNV118" s="102"/>
      <c r="WNW118" s="103"/>
      <c r="WOB118" s="102"/>
      <c r="WOC118" s="102"/>
      <c r="WOD118" s="103"/>
      <c r="WOI118" s="102"/>
      <c r="WOJ118" s="102"/>
      <c r="WOK118" s="103"/>
      <c r="WOP118" s="102"/>
      <c r="WOQ118" s="102"/>
      <c r="WOR118" s="103"/>
      <c r="WOW118" s="102"/>
      <c r="WOX118" s="102"/>
      <c r="WOY118" s="103"/>
      <c r="WPD118" s="102"/>
      <c r="WPE118" s="102"/>
      <c r="WPF118" s="103"/>
      <c r="WPK118" s="102"/>
      <c r="WPL118" s="102"/>
      <c r="WPM118" s="103"/>
      <c r="WPR118" s="102"/>
      <c r="WPS118" s="102"/>
      <c r="WPT118" s="103"/>
      <c r="WPY118" s="102"/>
      <c r="WPZ118" s="102"/>
      <c r="WQA118" s="103"/>
      <c r="WQF118" s="102"/>
      <c r="WQG118" s="102"/>
      <c r="WQH118" s="103"/>
      <c r="WQM118" s="102"/>
      <c r="WQN118" s="102"/>
      <c r="WQO118" s="103"/>
      <c r="WQT118" s="102"/>
      <c r="WQU118" s="102"/>
      <c r="WQV118" s="103"/>
      <c r="WRA118" s="102"/>
      <c r="WRB118" s="102"/>
      <c r="WRC118" s="103"/>
      <c r="WRH118" s="102"/>
      <c r="WRI118" s="102"/>
      <c r="WRJ118" s="103"/>
      <c r="WRO118" s="102"/>
      <c r="WRP118" s="102"/>
      <c r="WRQ118" s="103"/>
      <c r="WRV118" s="102"/>
      <c r="WRW118" s="102"/>
      <c r="WRX118" s="103"/>
      <c r="WSC118" s="102"/>
      <c r="WSD118" s="102"/>
      <c r="WSE118" s="103"/>
      <c r="WSJ118" s="102"/>
      <c r="WSK118" s="102"/>
      <c r="WSL118" s="103"/>
      <c r="WSQ118" s="102"/>
      <c r="WSR118" s="102"/>
      <c r="WSS118" s="103"/>
      <c r="WSX118" s="102"/>
      <c r="WSY118" s="102"/>
      <c r="WSZ118" s="103"/>
      <c r="WTE118" s="102"/>
      <c r="WTF118" s="102"/>
      <c r="WTG118" s="103"/>
      <c r="WTL118" s="102"/>
      <c r="WTM118" s="102"/>
      <c r="WTN118" s="103"/>
      <c r="WTS118" s="102"/>
      <c r="WTT118" s="102"/>
      <c r="WTU118" s="103"/>
      <c r="WTZ118" s="102"/>
      <c r="WUA118" s="102"/>
      <c r="WUB118" s="103"/>
      <c r="WUG118" s="102"/>
      <c r="WUH118" s="102"/>
      <c r="WUI118" s="103"/>
      <c r="WUN118" s="102"/>
      <c r="WUO118" s="102"/>
      <c r="WUP118" s="103"/>
      <c r="WUU118" s="102"/>
      <c r="WUV118" s="102"/>
      <c r="WUW118" s="103"/>
      <c r="WVB118" s="102"/>
      <c r="WVC118" s="102"/>
      <c r="WVD118" s="103"/>
      <c r="WVI118" s="102"/>
      <c r="WVJ118" s="102"/>
      <c r="WVK118" s="103"/>
      <c r="WVP118" s="102"/>
      <c r="WVQ118" s="102"/>
      <c r="WVR118" s="103"/>
      <c r="WVW118" s="102"/>
      <c r="WVX118" s="102"/>
      <c r="WVY118" s="103"/>
      <c r="WWD118" s="102"/>
      <c r="WWE118" s="102"/>
      <c r="WWF118" s="103"/>
      <c r="WWK118" s="102"/>
      <c r="WWL118" s="102"/>
      <c r="WWM118" s="103"/>
      <c r="WWR118" s="102"/>
      <c r="WWS118" s="102"/>
      <c r="WWT118" s="103"/>
      <c r="WWY118" s="102"/>
      <c r="WWZ118" s="102"/>
      <c r="WXA118" s="103"/>
      <c r="WXF118" s="102"/>
      <c r="WXG118" s="102"/>
      <c r="WXH118" s="103"/>
      <c r="WXM118" s="102"/>
      <c r="WXN118" s="102"/>
      <c r="WXO118" s="103"/>
      <c r="WXT118" s="102"/>
      <c r="WXU118" s="102"/>
      <c r="WXV118" s="103"/>
      <c r="WYA118" s="102"/>
      <c r="WYB118" s="102"/>
      <c r="WYC118" s="103"/>
      <c r="WYH118" s="102"/>
      <c r="WYI118" s="102"/>
      <c r="WYJ118" s="103"/>
      <c r="WYO118" s="102"/>
      <c r="WYP118" s="102"/>
      <c r="WYQ118" s="103"/>
      <c r="WYV118" s="102"/>
      <c r="WYW118" s="102"/>
      <c r="WYX118" s="103"/>
      <c r="WZC118" s="102"/>
      <c r="WZD118" s="102"/>
      <c r="WZE118" s="103"/>
      <c r="WZJ118" s="102"/>
      <c r="WZK118" s="102"/>
      <c r="WZL118" s="103"/>
      <c r="WZQ118" s="102"/>
      <c r="WZR118" s="102"/>
      <c r="WZS118" s="103"/>
      <c r="WZX118" s="102"/>
      <c r="WZY118" s="102"/>
      <c r="WZZ118" s="103"/>
      <c r="XAE118" s="102"/>
      <c r="XAF118" s="102"/>
      <c r="XAG118" s="103"/>
      <c r="XAL118" s="102"/>
      <c r="XAM118" s="102"/>
      <c r="XAN118" s="103"/>
      <c r="XAS118" s="102"/>
      <c r="XAT118" s="102"/>
      <c r="XAU118" s="103"/>
      <c r="XAZ118" s="102"/>
      <c r="XBA118" s="102"/>
      <c r="XBB118" s="103"/>
      <c r="XBG118" s="102"/>
      <c r="XBH118" s="102"/>
      <c r="XBI118" s="103"/>
      <c r="XBN118" s="102"/>
      <c r="XBO118" s="102"/>
      <c r="XBP118" s="103"/>
      <c r="XBU118" s="102"/>
      <c r="XBV118" s="102"/>
      <c r="XBW118" s="103"/>
      <c r="XCB118" s="102"/>
      <c r="XCC118" s="102"/>
      <c r="XCD118" s="103"/>
      <c r="XCI118" s="102"/>
      <c r="XCJ118" s="102"/>
      <c r="XCK118" s="103"/>
      <c r="XCP118" s="102"/>
      <c r="XCQ118" s="102"/>
      <c r="XCR118" s="103"/>
      <c r="XCW118" s="102"/>
      <c r="XCX118" s="102"/>
      <c r="XCY118" s="103"/>
      <c r="XDD118" s="102"/>
      <c r="XDE118" s="102"/>
      <c r="XDF118" s="103"/>
      <c r="XDK118" s="102"/>
      <c r="XDL118" s="102"/>
      <c r="XDM118" s="103"/>
      <c r="XDR118" s="102"/>
      <c r="XDS118" s="102"/>
      <c r="XDT118" s="103"/>
      <c r="XDY118" s="102"/>
      <c r="XDZ118" s="102"/>
      <c r="XEA118" s="103"/>
      <c r="XEF118" s="102"/>
      <c r="XEG118" s="102"/>
      <c r="XEH118" s="103"/>
      <c r="XEM118" s="102"/>
      <c r="XEN118" s="102"/>
      <c r="XEO118" s="103"/>
      <c r="XET118" s="102"/>
      <c r="XEU118" s="102"/>
      <c r="XEV118" s="103"/>
      <c r="XFA118" s="102"/>
      <c r="XFB118" s="102"/>
      <c r="XFC118" s="103"/>
    </row>
    <row r="119" spans="1:2047 2052:3069 3074:5120 5125:6142 6147:7164 7169:9215 9220:10237 10242:12288 12293:13310 13315:14332 14337:16383" s="88" customFormat="1" x14ac:dyDescent="0.2">
      <c r="A119" s="84"/>
      <c r="B119" s="84"/>
      <c r="C119" s="86"/>
      <c r="D119" s="87"/>
      <c r="E119" s="87"/>
      <c r="F119" s="87"/>
      <c r="G119" s="87"/>
    </row>
    <row r="120" spans="1:2047 2052:3069 3074:5120 5125:6142 6147:7164 7169:9215 9220:10237 10242:12288 12293:13310 13315:14332 14337:16383" s="104" customFormat="1" x14ac:dyDescent="0.2">
      <c r="A120" s="102" t="s">
        <v>469</v>
      </c>
      <c r="B120" s="102">
        <v>4915663</v>
      </c>
      <c r="C120" s="103" t="s">
        <v>474</v>
      </c>
      <c r="D120" s="104" t="s">
        <v>471</v>
      </c>
      <c r="E120" s="104">
        <v>73.7</v>
      </c>
      <c r="H120" s="102"/>
      <c r="I120" s="102"/>
      <c r="J120" s="103"/>
      <c r="O120" s="102"/>
      <c r="P120" s="102"/>
      <c r="Q120" s="103"/>
      <c r="V120" s="102"/>
      <c r="W120" s="102"/>
      <c r="X120" s="103"/>
      <c r="AC120" s="102"/>
      <c r="AD120" s="102"/>
      <c r="AE120" s="103"/>
      <c r="AJ120" s="102"/>
      <c r="AK120" s="102"/>
      <c r="AL120" s="103"/>
      <c r="AQ120" s="102"/>
      <c r="AR120" s="102"/>
      <c r="AS120" s="103"/>
      <c r="AX120" s="102"/>
      <c r="AY120" s="102"/>
      <c r="AZ120" s="103"/>
      <c r="BE120" s="102"/>
      <c r="BF120" s="102"/>
      <c r="BG120" s="103"/>
      <c r="BL120" s="102"/>
      <c r="BM120" s="102"/>
      <c r="BN120" s="103"/>
      <c r="BS120" s="102"/>
      <c r="BT120" s="102"/>
      <c r="BU120" s="103"/>
      <c r="BZ120" s="102"/>
      <c r="CA120" s="102"/>
      <c r="CB120" s="103"/>
      <c r="CG120" s="102"/>
      <c r="CH120" s="102"/>
      <c r="CI120" s="103"/>
      <c r="CN120" s="102"/>
      <c r="CO120" s="102"/>
      <c r="CP120" s="103"/>
      <c r="CU120" s="102"/>
      <c r="CV120" s="102"/>
      <c r="CW120" s="103"/>
      <c r="DB120" s="102"/>
      <c r="DC120" s="102"/>
      <c r="DD120" s="103"/>
      <c r="DI120" s="102"/>
      <c r="DJ120" s="102"/>
      <c r="DK120" s="103"/>
      <c r="DP120" s="102"/>
      <c r="DQ120" s="102"/>
      <c r="DR120" s="103"/>
      <c r="DW120" s="102"/>
      <c r="DX120" s="102"/>
      <c r="DY120" s="103"/>
      <c r="ED120" s="102"/>
      <c r="EE120" s="102"/>
      <c r="EF120" s="103"/>
      <c r="EK120" s="102"/>
      <c r="EL120" s="102"/>
      <c r="EM120" s="103"/>
      <c r="ER120" s="102"/>
      <c r="ES120" s="102"/>
      <c r="ET120" s="103"/>
      <c r="EY120" s="102"/>
      <c r="EZ120" s="102"/>
      <c r="FA120" s="103"/>
      <c r="FF120" s="102"/>
      <c r="FG120" s="102"/>
      <c r="FH120" s="103"/>
      <c r="FM120" s="102"/>
      <c r="FN120" s="102"/>
      <c r="FO120" s="103"/>
      <c r="FT120" s="102"/>
      <c r="FU120" s="102"/>
      <c r="FV120" s="103"/>
      <c r="GA120" s="102"/>
      <c r="GB120" s="102"/>
      <c r="GC120" s="103"/>
      <c r="GH120" s="102"/>
      <c r="GI120" s="102"/>
      <c r="GJ120" s="103"/>
      <c r="GO120" s="102"/>
      <c r="GP120" s="102"/>
      <c r="GQ120" s="103"/>
      <c r="GV120" s="102"/>
      <c r="GW120" s="102"/>
      <c r="GX120" s="103"/>
      <c r="HC120" s="102"/>
      <c r="HD120" s="102"/>
      <c r="HE120" s="103"/>
      <c r="HJ120" s="102"/>
      <c r="HK120" s="102"/>
      <c r="HL120" s="103"/>
      <c r="HQ120" s="102"/>
      <c r="HR120" s="102"/>
      <c r="HS120" s="103"/>
      <c r="HX120" s="102"/>
      <c r="HY120" s="102"/>
      <c r="HZ120" s="103"/>
      <c r="IE120" s="102"/>
      <c r="IF120" s="102"/>
      <c r="IG120" s="103"/>
      <c r="IL120" s="102"/>
      <c r="IM120" s="102"/>
      <c r="IN120" s="103"/>
      <c r="IS120" s="102"/>
      <c r="IT120" s="102"/>
      <c r="IU120" s="103"/>
      <c r="IZ120" s="102"/>
      <c r="JA120" s="102"/>
      <c r="JB120" s="103"/>
      <c r="JG120" s="102"/>
      <c r="JH120" s="102"/>
      <c r="JI120" s="103"/>
      <c r="JN120" s="102"/>
      <c r="JO120" s="102"/>
      <c r="JP120" s="103"/>
      <c r="JU120" s="102"/>
      <c r="JV120" s="102"/>
      <c r="JW120" s="103"/>
      <c r="KB120" s="102"/>
      <c r="KC120" s="102"/>
      <c r="KD120" s="103"/>
      <c r="KI120" s="102"/>
      <c r="KJ120" s="102"/>
      <c r="KK120" s="103"/>
      <c r="KP120" s="102"/>
      <c r="KQ120" s="102"/>
      <c r="KR120" s="103"/>
      <c r="KW120" s="102"/>
      <c r="KX120" s="102"/>
      <c r="KY120" s="103"/>
      <c r="LD120" s="102"/>
      <c r="LE120" s="102"/>
      <c r="LF120" s="103"/>
      <c r="LK120" s="102"/>
      <c r="LL120" s="102"/>
      <c r="LM120" s="103"/>
      <c r="LR120" s="102"/>
      <c r="LS120" s="102"/>
      <c r="LT120" s="103"/>
      <c r="LY120" s="102"/>
      <c r="LZ120" s="102"/>
      <c r="MA120" s="103"/>
      <c r="MF120" s="102"/>
      <c r="MG120" s="102"/>
      <c r="MH120" s="103"/>
      <c r="MM120" s="102"/>
      <c r="MN120" s="102"/>
      <c r="MO120" s="103"/>
      <c r="MT120" s="102"/>
      <c r="MU120" s="102"/>
      <c r="MV120" s="103"/>
      <c r="NA120" s="102"/>
      <c r="NB120" s="102"/>
      <c r="NC120" s="103"/>
      <c r="NH120" s="102"/>
      <c r="NI120" s="102"/>
      <c r="NJ120" s="103"/>
      <c r="NO120" s="102"/>
      <c r="NP120" s="102"/>
      <c r="NQ120" s="103"/>
      <c r="NV120" s="102"/>
      <c r="NW120" s="102"/>
      <c r="NX120" s="103"/>
      <c r="OC120" s="102"/>
      <c r="OD120" s="102"/>
      <c r="OE120" s="103"/>
      <c r="OJ120" s="102"/>
      <c r="OK120" s="102"/>
      <c r="OL120" s="103"/>
      <c r="OQ120" s="102"/>
      <c r="OR120" s="102"/>
      <c r="OS120" s="103"/>
      <c r="OX120" s="102"/>
      <c r="OY120" s="102"/>
      <c r="OZ120" s="103"/>
      <c r="PE120" s="102"/>
      <c r="PF120" s="102"/>
      <c r="PG120" s="103"/>
      <c r="PL120" s="102"/>
      <c r="PM120" s="102"/>
      <c r="PN120" s="103"/>
      <c r="PS120" s="102"/>
      <c r="PT120" s="102"/>
      <c r="PU120" s="103"/>
      <c r="PZ120" s="102"/>
      <c r="QA120" s="102"/>
      <c r="QB120" s="103"/>
      <c r="QG120" s="102"/>
      <c r="QH120" s="102"/>
      <c r="QI120" s="103"/>
      <c r="QN120" s="102"/>
      <c r="QO120" s="102"/>
      <c r="QP120" s="103"/>
      <c r="QU120" s="102"/>
      <c r="QV120" s="102"/>
      <c r="QW120" s="103"/>
      <c r="RB120" s="102"/>
      <c r="RC120" s="102"/>
      <c r="RD120" s="103"/>
      <c r="RI120" s="102"/>
      <c r="RJ120" s="102"/>
      <c r="RK120" s="103"/>
      <c r="RP120" s="102"/>
      <c r="RQ120" s="102"/>
      <c r="RR120" s="103"/>
      <c r="RW120" s="102"/>
      <c r="RX120" s="102"/>
      <c r="RY120" s="103"/>
      <c r="SD120" s="102"/>
      <c r="SE120" s="102"/>
      <c r="SF120" s="103"/>
      <c r="SK120" s="102"/>
      <c r="SL120" s="102"/>
      <c r="SM120" s="103"/>
      <c r="SR120" s="102"/>
      <c r="SS120" s="102"/>
      <c r="ST120" s="103"/>
      <c r="SY120" s="102"/>
      <c r="SZ120" s="102"/>
      <c r="TA120" s="103"/>
      <c r="TF120" s="102"/>
      <c r="TG120" s="102"/>
      <c r="TH120" s="103"/>
      <c r="TM120" s="102"/>
      <c r="TN120" s="102"/>
      <c r="TO120" s="103"/>
      <c r="TT120" s="102"/>
      <c r="TU120" s="102"/>
      <c r="TV120" s="103"/>
      <c r="UA120" s="102"/>
      <c r="UB120" s="102"/>
      <c r="UC120" s="103"/>
      <c r="UH120" s="102"/>
      <c r="UI120" s="102"/>
      <c r="UJ120" s="103"/>
      <c r="UO120" s="102"/>
      <c r="UP120" s="102"/>
      <c r="UQ120" s="103"/>
      <c r="UV120" s="102"/>
      <c r="UW120" s="102"/>
      <c r="UX120" s="103"/>
      <c r="VC120" s="102"/>
      <c r="VD120" s="102"/>
      <c r="VE120" s="103"/>
      <c r="VJ120" s="102"/>
      <c r="VK120" s="102"/>
      <c r="VL120" s="103"/>
      <c r="VQ120" s="102"/>
      <c r="VR120" s="102"/>
      <c r="VS120" s="103"/>
      <c r="VX120" s="102"/>
      <c r="VY120" s="102"/>
      <c r="VZ120" s="103"/>
      <c r="WE120" s="102"/>
      <c r="WF120" s="102"/>
      <c r="WG120" s="103"/>
      <c r="WL120" s="102"/>
      <c r="WM120" s="102"/>
      <c r="WN120" s="103"/>
      <c r="WS120" s="102"/>
      <c r="WT120" s="102"/>
      <c r="WU120" s="103"/>
      <c r="WZ120" s="102"/>
      <c r="XA120" s="102"/>
      <c r="XB120" s="103"/>
      <c r="XG120" s="102"/>
      <c r="XH120" s="102"/>
      <c r="XI120" s="103"/>
      <c r="XN120" s="102"/>
      <c r="XO120" s="102"/>
      <c r="XP120" s="103"/>
      <c r="XU120" s="102"/>
      <c r="XV120" s="102"/>
      <c r="XW120" s="103"/>
      <c r="YB120" s="102"/>
      <c r="YC120" s="102"/>
      <c r="YD120" s="103"/>
      <c r="YI120" s="102"/>
      <c r="YJ120" s="102"/>
      <c r="YK120" s="103"/>
      <c r="YP120" s="102"/>
      <c r="YQ120" s="102"/>
      <c r="YR120" s="103"/>
      <c r="YW120" s="102"/>
      <c r="YX120" s="102"/>
      <c r="YY120" s="103"/>
      <c r="ZD120" s="102"/>
      <c r="ZE120" s="102"/>
      <c r="ZF120" s="103"/>
      <c r="ZK120" s="102"/>
      <c r="ZL120" s="102"/>
      <c r="ZM120" s="103"/>
      <c r="ZR120" s="102"/>
      <c r="ZS120" s="102"/>
      <c r="ZT120" s="103"/>
      <c r="ZY120" s="102"/>
      <c r="ZZ120" s="102"/>
      <c r="AAA120" s="103"/>
      <c r="AAF120" s="102"/>
      <c r="AAG120" s="102"/>
      <c r="AAH120" s="103"/>
      <c r="AAM120" s="102"/>
      <c r="AAN120" s="102"/>
      <c r="AAO120" s="103"/>
      <c r="AAT120" s="102"/>
      <c r="AAU120" s="102"/>
      <c r="AAV120" s="103"/>
      <c r="ABA120" s="102"/>
      <c r="ABB120" s="102"/>
      <c r="ABC120" s="103"/>
      <c r="ABH120" s="102"/>
      <c r="ABI120" s="102"/>
      <c r="ABJ120" s="103"/>
      <c r="ABO120" s="102"/>
      <c r="ABP120" s="102"/>
      <c r="ABQ120" s="103"/>
      <c r="ABV120" s="102"/>
      <c r="ABW120" s="102"/>
      <c r="ABX120" s="103"/>
      <c r="ACC120" s="102"/>
      <c r="ACD120" s="102"/>
      <c r="ACE120" s="103"/>
      <c r="ACJ120" s="102"/>
      <c r="ACK120" s="102"/>
      <c r="ACL120" s="103"/>
      <c r="ACQ120" s="102"/>
      <c r="ACR120" s="102"/>
      <c r="ACS120" s="103"/>
      <c r="ACX120" s="102"/>
      <c r="ACY120" s="102"/>
      <c r="ACZ120" s="103"/>
      <c r="ADE120" s="102"/>
      <c r="ADF120" s="102"/>
      <c r="ADG120" s="103"/>
      <c r="ADL120" s="102"/>
      <c r="ADM120" s="102"/>
      <c r="ADN120" s="103"/>
      <c r="ADS120" s="102"/>
      <c r="ADT120" s="102"/>
      <c r="ADU120" s="103"/>
      <c r="ADZ120" s="102"/>
      <c r="AEA120" s="102"/>
      <c r="AEB120" s="103"/>
      <c r="AEG120" s="102"/>
      <c r="AEH120" s="102"/>
      <c r="AEI120" s="103"/>
      <c r="AEN120" s="102"/>
      <c r="AEO120" s="102"/>
      <c r="AEP120" s="103"/>
      <c r="AEU120" s="102"/>
      <c r="AEV120" s="102"/>
      <c r="AEW120" s="103"/>
      <c r="AFB120" s="102"/>
      <c r="AFC120" s="102"/>
      <c r="AFD120" s="103"/>
      <c r="AFI120" s="102"/>
      <c r="AFJ120" s="102"/>
      <c r="AFK120" s="103"/>
      <c r="AFP120" s="102"/>
      <c r="AFQ120" s="102"/>
      <c r="AFR120" s="103"/>
      <c r="AFW120" s="102"/>
      <c r="AFX120" s="102"/>
      <c r="AFY120" s="103"/>
      <c r="AGD120" s="102"/>
      <c r="AGE120" s="102"/>
      <c r="AGF120" s="103"/>
      <c r="AGK120" s="102"/>
      <c r="AGL120" s="102"/>
      <c r="AGM120" s="103"/>
      <c r="AGR120" s="102"/>
      <c r="AGS120" s="102"/>
      <c r="AGT120" s="103"/>
      <c r="AGY120" s="102"/>
      <c r="AGZ120" s="102"/>
      <c r="AHA120" s="103"/>
      <c r="AHF120" s="102"/>
      <c r="AHG120" s="102"/>
      <c r="AHH120" s="103"/>
      <c r="AHM120" s="102"/>
      <c r="AHN120" s="102"/>
      <c r="AHO120" s="103"/>
      <c r="AHT120" s="102"/>
      <c r="AHU120" s="102"/>
      <c r="AHV120" s="103"/>
      <c r="AIA120" s="102"/>
      <c r="AIB120" s="102"/>
      <c r="AIC120" s="103"/>
      <c r="AIH120" s="102"/>
      <c r="AII120" s="102"/>
      <c r="AIJ120" s="103"/>
      <c r="AIO120" s="102"/>
      <c r="AIP120" s="102"/>
      <c r="AIQ120" s="103"/>
      <c r="AIV120" s="102"/>
      <c r="AIW120" s="102"/>
      <c r="AIX120" s="103"/>
      <c r="AJC120" s="102"/>
      <c r="AJD120" s="102"/>
      <c r="AJE120" s="103"/>
      <c r="AJJ120" s="102"/>
      <c r="AJK120" s="102"/>
      <c r="AJL120" s="103"/>
      <c r="AJQ120" s="102"/>
      <c r="AJR120" s="102"/>
      <c r="AJS120" s="103"/>
      <c r="AJX120" s="102"/>
      <c r="AJY120" s="102"/>
      <c r="AJZ120" s="103"/>
      <c r="AKE120" s="102"/>
      <c r="AKF120" s="102"/>
      <c r="AKG120" s="103"/>
      <c r="AKL120" s="102"/>
      <c r="AKM120" s="102"/>
      <c r="AKN120" s="103"/>
      <c r="AKS120" s="102"/>
      <c r="AKT120" s="102"/>
      <c r="AKU120" s="103"/>
      <c r="AKZ120" s="102"/>
      <c r="ALA120" s="102"/>
      <c r="ALB120" s="103"/>
      <c r="ALG120" s="102"/>
      <c r="ALH120" s="102"/>
      <c r="ALI120" s="103"/>
      <c r="ALN120" s="102"/>
      <c r="ALO120" s="102"/>
      <c r="ALP120" s="103"/>
      <c r="ALU120" s="102"/>
      <c r="ALV120" s="102"/>
      <c r="ALW120" s="103"/>
      <c r="AMB120" s="102"/>
      <c r="AMC120" s="102"/>
      <c r="AMD120" s="103"/>
      <c r="AMI120" s="102"/>
      <c r="AMJ120" s="102"/>
      <c r="AMK120" s="103"/>
      <c r="AMP120" s="102"/>
      <c r="AMQ120" s="102"/>
      <c r="AMR120" s="103"/>
      <c r="AMW120" s="102"/>
      <c r="AMX120" s="102"/>
      <c r="AMY120" s="103"/>
      <c r="AND120" s="102"/>
      <c r="ANE120" s="102"/>
      <c r="ANF120" s="103"/>
      <c r="ANK120" s="102"/>
      <c r="ANL120" s="102"/>
      <c r="ANM120" s="103"/>
      <c r="ANR120" s="102"/>
      <c r="ANS120" s="102"/>
      <c r="ANT120" s="103"/>
      <c r="ANY120" s="102"/>
      <c r="ANZ120" s="102"/>
      <c r="AOA120" s="103"/>
      <c r="AOF120" s="102"/>
      <c r="AOG120" s="102"/>
      <c r="AOH120" s="103"/>
      <c r="AOM120" s="102"/>
      <c r="AON120" s="102"/>
      <c r="AOO120" s="103"/>
      <c r="AOT120" s="102"/>
      <c r="AOU120" s="102"/>
      <c r="AOV120" s="103"/>
      <c r="APA120" s="102"/>
      <c r="APB120" s="102"/>
      <c r="APC120" s="103"/>
      <c r="APH120" s="102"/>
      <c r="API120" s="102"/>
      <c r="APJ120" s="103"/>
      <c r="APO120" s="102"/>
      <c r="APP120" s="102"/>
      <c r="APQ120" s="103"/>
      <c r="APV120" s="102"/>
      <c r="APW120" s="102"/>
      <c r="APX120" s="103"/>
      <c r="AQC120" s="102"/>
      <c r="AQD120" s="102"/>
      <c r="AQE120" s="103"/>
      <c r="AQJ120" s="102"/>
      <c r="AQK120" s="102"/>
      <c r="AQL120" s="103"/>
      <c r="AQQ120" s="102"/>
      <c r="AQR120" s="102"/>
      <c r="AQS120" s="103"/>
      <c r="AQX120" s="102"/>
      <c r="AQY120" s="102"/>
      <c r="AQZ120" s="103"/>
      <c r="ARE120" s="102"/>
      <c r="ARF120" s="102"/>
      <c r="ARG120" s="103"/>
      <c r="ARL120" s="102"/>
      <c r="ARM120" s="102"/>
      <c r="ARN120" s="103"/>
      <c r="ARS120" s="102"/>
      <c r="ART120" s="102"/>
      <c r="ARU120" s="103"/>
      <c r="ARZ120" s="102"/>
      <c r="ASA120" s="102"/>
      <c r="ASB120" s="103"/>
      <c r="ASG120" s="102"/>
      <c r="ASH120" s="102"/>
      <c r="ASI120" s="103"/>
      <c r="ASN120" s="102"/>
      <c r="ASO120" s="102"/>
      <c r="ASP120" s="103"/>
      <c r="ASU120" s="102"/>
      <c r="ASV120" s="102"/>
      <c r="ASW120" s="103"/>
      <c r="ATB120" s="102"/>
      <c r="ATC120" s="102"/>
      <c r="ATD120" s="103"/>
      <c r="ATI120" s="102"/>
      <c r="ATJ120" s="102"/>
      <c r="ATK120" s="103"/>
      <c r="ATP120" s="102"/>
      <c r="ATQ120" s="102"/>
      <c r="ATR120" s="103"/>
      <c r="ATW120" s="102"/>
      <c r="ATX120" s="102"/>
      <c r="ATY120" s="103"/>
      <c r="AUD120" s="102"/>
      <c r="AUE120" s="102"/>
      <c r="AUF120" s="103"/>
      <c r="AUK120" s="102"/>
      <c r="AUL120" s="102"/>
      <c r="AUM120" s="103"/>
      <c r="AUR120" s="102"/>
      <c r="AUS120" s="102"/>
      <c r="AUT120" s="103"/>
      <c r="AUY120" s="102"/>
      <c r="AUZ120" s="102"/>
      <c r="AVA120" s="103"/>
      <c r="AVF120" s="102"/>
      <c r="AVG120" s="102"/>
      <c r="AVH120" s="103"/>
      <c r="AVM120" s="102"/>
      <c r="AVN120" s="102"/>
      <c r="AVO120" s="103"/>
      <c r="AVT120" s="102"/>
      <c r="AVU120" s="102"/>
      <c r="AVV120" s="103"/>
      <c r="AWA120" s="102"/>
      <c r="AWB120" s="102"/>
      <c r="AWC120" s="103"/>
      <c r="AWH120" s="102"/>
      <c r="AWI120" s="102"/>
      <c r="AWJ120" s="103"/>
      <c r="AWO120" s="102"/>
      <c r="AWP120" s="102"/>
      <c r="AWQ120" s="103"/>
      <c r="AWV120" s="102"/>
      <c r="AWW120" s="102"/>
      <c r="AWX120" s="103"/>
      <c r="AXC120" s="102"/>
      <c r="AXD120" s="102"/>
      <c r="AXE120" s="103"/>
      <c r="AXJ120" s="102"/>
      <c r="AXK120" s="102"/>
      <c r="AXL120" s="103"/>
      <c r="AXQ120" s="102"/>
      <c r="AXR120" s="102"/>
      <c r="AXS120" s="103"/>
      <c r="AXX120" s="102"/>
      <c r="AXY120" s="102"/>
      <c r="AXZ120" s="103"/>
      <c r="AYE120" s="102"/>
      <c r="AYF120" s="102"/>
      <c r="AYG120" s="103"/>
      <c r="AYL120" s="102"/>
      <c r="AYM120" s="102"/>
      <c r="AYN120" s="103"/>
      <c r="AYS120" s="102"/>
      <c r="AYT120" s="102"/>
      <c r="AYU120" s="103"/>
      <c r="AYZ120" s="102"/>
      <c r="AZA120" s="102"/>
      <c r="AZB120" s="103"/>
      <c r="AZG120" s="102"/>
      <c r="AZH120" s="102"/>
      <c r="AZI120" s="103"/>
      <c r="AZN120" s="102"/>
      <c r="AZO120" s="102"/>
      <c r="AZP120" s="103"/>
      <c r="AZU120" s="102"/>
      <c r="AZV120" s="102"/>
      <c r="AZW120" s="103"/>
      <c r="BAB120" s="102"/>
      <c r="BAC120" s="102"/>
      <c r="BAD120" s="103"/>
      <c r="BAI120" s="102"/>
      <c r="BAJ120" s="102"/>
      <c r="BAK120" s="103"/>
      <c r="BAP120" s="102"/>
      <c r="BAQ120" s="102"/>
      <c r="BAR120" s="103"/>
      <c r="BAW120" s="102"/>
      <c r="BAX120" s="102"/>
      <c r="BAY120" s="103"/>
      <c r="BBD120" s="102"/>
      <c r="BBE120" s="102"/>
      <c r="BBF120" s="103"/>
      <c r="BBK120" s="102"/>
      <c r="BBL120" s="102"/>
      <c r="BBM120" s="103"/>
      <c r="BBR120" s="102"/>
      <c r="BBS120" s="102"/>
      <c r="BBT120" s="103"/>
      <c r="BBY120" s="102"/>
      <c r="BBZ120" s="102"/>
      <c r="BCA120" s="103"/>
      <c r="BCF120" s="102"/>
      <c r="BCG120" s="102"/>
      <c r="BCH120" s="103"/>
      <c r="BCM120" s="102"/>
      <c r="BCN120" s="102"/>
      <c r="BCO120" s="103"/>
      <c r="BCT120" s="102"/>
      <c r="BCU120" s="102"/>
      <c r="BCV120" s="103"/>
      <c r="BDA120" s="102"/>
      <c r="BDB120" s="102"/>
      <c r="BDC120" s="103"/>
      <c r="BDH120" s="102"/>
      <c r="BDI120" s="102"/>
      <c r="BDJ120" s="103"/>
      <c r="BDO120" s="102"/>
      <c r="BDP120" s="102"/>
      <c r="BDQ120" s="103"/>
      <c r="BDV120" s="102"/>
      <c r="BDW120" s="102"/>
      <c r="BDX120" s="103"/>
      <c r="BEC120" s="102"/>
      <c r="BED120" s="102"/>
      <c r="BEE120" s="103"/>
      <c r="BEJ120" s="102"/>
      <c r="BEK120" s="102"/>
      <c r="BEL120" s="103"/>
      <c r="BEQ120" s="102"/>
      <c r="BER120" s="102"/>
      <c r="BES120" s="103"/>
      <c r="BEX120" s="102"/>
      <c r="BEY120" s="102"/>
      <c r="BEZ120" s="103"/>
      <c r="BFE120" s="102"/>
      <c r="BFF120" s="102"/>
      <c r="BFG120" s="103"/>
      <c r="BFL120" s="102"/>
      <c r="BFM120" s="102"/>
      <c r="BFN120" s="103"/>
      <c r="BFS120" s="102"/>
      <c r="BFT120" s="102"/>
      <c r="BFU120" s="103"/>
      <c r="BFZ120" s="102"/>
      <c r="BGA120" s="102"/>
      <c r="BGB120" s="103"/>
      <c r="BGG120" s="102"/>
      <c r="BGH120" s="102"/>
      <c r="BGI120" s="103"/>
      <c r="BGN120" s="102"/>
      <c r="BGO120" s="102"/>
      <c r="BGP120" s="103"/>
      <c r="BGU120" s="102"/>
      <c r="BGV120" s="102"/>
      <c r="BGW120" s="103"/>
      <c r="BHB120" s="102"/>
      <c r="BHC120" s="102"/>
      <c r="BHD120" s="103"/>
      <c r="BHI120" s="102"/>
      <c r="BHJ120" s="102"/>
      <c r="BHK120" s="103"/>
      <c r="BHP120" s="102"/>
      <c r="BHQ120" s="102"/>
      <c r="BHR120" s="103"/>
      <c r="BHW120" s="102"/>
      <c r="BHX120" s="102"/>
      <c r="BHY120" s="103"/>
      <c r="BID120" s="102"/>
      <c r="BIE120" s="102"/>
      <c r="BIF120" s="103"/>
      <c r="BIK120" s="102"/>
      <c r="BIL120" s="102"/>
      <c r="BIM120" s="103"/>
      <c r="BIR120" s="102"/>
      <c r="BIS120" s="102"/>
      <c r="BIT120" s="103"/>
      <c r="BIY120" s="102"/>
      <c r="BIZ120" s="102"/>
      <c r="BJA120" s="103"/>
      <c r="BJF120" s="102"/>
      <c r="BJG120" s="102"/>
      <c r="BJH120" s="103"/>
      <c r="BJM120" s="102"/>
      <c r="BJN120" s="102"/>
      <c r="BJO120" s="103"/>
      <c r="BJT120" s="102"/>
      <c r="BJU120" s="102"/>
      <c r="BJV120" s="103"/>
      <c r="BKA120" s="102"/>
      <c r="BKB120" s="102"/>
      <c r="BKC120" s="103"/>
      <c r="BKH120" s="102"/>
      <c r="BKI120" s="102"/>
      <c r="BKJ120" s="103"/>
      <c r="BKO120" s="102"/>
      <c r="BKP120" s="102"/>
      <c r="BKQ120" s="103"/>
      <c r="BKV120" s="102"/>
      <c r="BKW120" s="102"/>
      <c r="BKX120" s="103"/>
      <c r="BLC120" s="102"/>
      <c r="BLD120" s="102"/>
      <c r="BLE120" s="103"/>
      <c r="BLJ120" s="102"/>
      <c r="BLK120" s="102"/>
      <c r="BLL120" s="103"/>
      <c r="BLQ120" s="102"/>
      <c r="BLR120" s="102"/>
      <c r="BLS120" s="103"/>
      <c r="BLX120" s="102"/>
      <c r="BLY120" s="102"/>
      <c r="BLZ120" s="103"/>
      <c r="BME120" s="102"/>
      <c r="BMF120" s="102"/>
      <c r="BMG120" s="103"/>
      <c r="BML120" s="102"/>
      <c r="BMM120" s="102"/>
      <c r="BMN120" s="103"/>
      <c r="BMS120" s="102"/>
      <c r="BMT120" s="102"/>
      <c r="BMU120" s="103"/>
      <c r="BMZ120" s="102"/>
      <c r="BNA120" s="102"/>
      <c r="BNB120" s="103"/>
      <c r="BNG120" s="102"/>
      <c r="BNH120" s="102"/>
      <c r="BNI120" s="103"/>
      <c r="BNN120" s="102"/>
      <c r="BNO120" s="102"/>
      <c r="BNP120" s="103"/>
      <c r="BNU120" s="102"/>
      <c r="BNV120" s="102"/>
      <c r="BNW120" s="103"/>
      <c r="BOB120" s="102"/>
      <c r="BOC120" s="102"/>
      <c r="BOD120" s="103"/>
      <c r="BOI120" s="102"/>
      <c r="BOJ120" s="102"/>
      <c r="BOK120" s="103"/>
      <c r="BOP120" s="102"/>
      <c r="BOQ120" s="102"/>
      <c r="BOR120" s="103"/>
      <c r="BOW120" s="102"/>
      <c r="BOX120" s="102"/>
      <c r="BOY120" s="103"/>
      <c r="BPD120" s="102"/>
      <c r="BPE120" s="102"/>
      <c r="BPF120" s="103"/>
      <c r="BPK120" s="102"/>
      <c r="BPL120" s="102"/>
      <c r="BPM120" s="103"/>
      <c r="BPR120" s="102"/>
      <c r="BPS120" s="102"/>
      <c r="BPT120" s="103"/>
      <c r="BPY120" s="102"/>
      <c r="BPZ120" s="102"/>
      <c r="BQA120" s="103"/>
      <c r="BQF120" s="102"/>
      <c r="BQG120" s="102"/>
      <c r="BQH120" s="103"/>
      <c r="BQM120" s="102"/>
      <c r="BQN120" s="102"/>
      <c r="BQO120" s="103"/>
      <c r="BQT120" s="102"/>
      <c r="BQU120" s="102"/>
      <c r="BQV120" s="103"/>
      <c r="BRA120" s="102"/>
      <c r="BRB120" s="102"/>
      <c r="BRC120" s="103"/>
      <c r="BRH120" s="102"/>
      <c r="BRI120" s="102"/>
      <c r="BRJ120" s="103"/>
      <c r="BRO120" s="102"/>
      <c r="BRP120" s="102"/>
      <c r="BRQ120" s="103"/>
      <c r="BRV120" s="102"/>
      <c r="BRW120" s="102"/>
      <c r="BRX120" s="103"/>
      <c r="BSC120" s="102"/>
      <c r="BSD120" s="102"/>
      <c r="BSE120" s="103"/>
      <c r="BSJ120" s="102"/>
      <c r="BSK120" s="102"/>
      <c r="BSL120" s="103"/>
      <c r="BSQ120" s="102"/>
      <c r="BSR120" s="102"/>
      <c r="BSS120" s="103"/>
      <c r="BSX120" s="102"/>
      <c r="BSY120" s="102"/>
      <c r="BSZ120" s="103"/>
      <c r="BTE120" s="102"/>
      <c r="BTF120" s="102"/>
      <c r="BTG120" s="103"/>
      <c r="BTL120" s="102"/>
      <c r="BTM120" s="102"/>
      <c r="BTN120" s="103"/>
      <c r="BTS120" s="102"/>
      <c r="BTT120" s="102"/>
      <c r="BTU120" s="103"/>
      <c r="BTZ120" s="102"/>
      <c r="BUA120" s="102"/>
      <c r="BUB120" s="103"/>
      <c r="BUG120" s="102"/>
      <c r="BUH120" s="102"/>
      <c r="BUI120" s="103"/>
      <c r="BUN120" s="102"/>
      <c r="BUO120" s="102"/>
      <c r="BUP120" s="103"/>
      <c r="BUU120" s="102"/>
      <c r="BUV120" s="102"/>
      <c r="BUW120" s="103"/>
      <c r="BVB120" s="102"/>
      <c r="BVC120" s="102"/>
      <c r="BVD120" s="103"/>
      <c r="BVI120" s="102"/>
      <c r="BVJ120" s="102"/>
      <c r="BVK120" s="103"/>
      <c r="BVP120" s="102"/>
      <c r="BVQ120" s="102"/>
      <c r="BVR120" s="103"/>
      <c r="BVW120" s="102"/>
      <c r="BVX120" s="102"/>
      <c r="BVY120" s="103"/>
      <c r="BWD120" s="102"/>
      <c r="BWE120" s="102"/>
      <c r="BWF120" s="103"/>
      <c r="BWK120" s="102"/>
      <c r="BWL120" s="102"/>
      <c r="BWM120" s="103"/>
      <c r="BWR120" s="102"/>
      <c r="BWS120" s="102"/>
      <c r="BWT120" s="103"/>
      <c r="BWY120" s="102"/>
      <c r="BWZ120" s="102"/>
      <c r="BXA120" s="103"/>
      <c r="BXF120" s="102"/>
      <c r="BXG120" s="102"/>
      <c r="BXH120" s="103"/>
      <c r="BXM120" s="102"/>
      <c r="BXN120" s="102"/>
      <c r="BXO120" s="103"/>
      <c r="BXT120" s="102"/>
      <c r="BXU120" s="102"/>
      <c r="BXV120" s="103"/>
      <c r="BYA120" s="102"/>
      <c r="BYB120" s="102"/>
      <c r="BYC120" s="103"/>
      <c r="BYH120" s="102"/>
      <c r="BYI120" s="102"/>
      <c r="BYJ120" s="103"/>
      <c r="BYO120" s="102"/>
      <c r="BYP120" s="102"/>
      <c r="BYQ120" s="103"/>
      <c r="BYV120" s="102"/>
      <c r="BYW120" s="102"/>
      <c r="BYX120" s="103"/>
      <c r="BZC120" s="102"/>
      <c r="BZD120" s="102"/>
      <c r="BZE120" s="103"/>
      <c r="BZJ120" s="102"/>
      <c r="BZK120" s="102"/>
      <c r="BZL120" s="103"/>
      <c r="BZQ120" s="102"/>
      <c r="BZR120" s="102"/>
      <c r="BZS120" s="103"/>
      <c r="BZX120" s="102"/>
      <c r="BZY120" s="102"/>
      <c r="BZZ120" s="103"/>
      <c r="CAE120" s="102"/>
      <c r="CAF120" s="102"/>
      <c r="CAG120" s="103"/>
      <c r="CAL120" s="102"/>
      <c r="CAM120" s="102"/>
      <c r="CAN120" s="103"/>
      <c r="CAS120" s="102"/>
      <c r="CAT120" s="102"/>
      <c r="CAU120" s="103"/>
      <c r="CAZ120" s="102"/>
      <c r="CBA120" s="102"/>
      <c r="CBB120" s="103"/>
      <c r="CBG120" s="102"/>
      <c r="CBH120" s="102"/>
      <c r="CBI120" s="103"/>
      <c r="CBN120" s="102"/>
      <c r="CBO120" s="102"/>
      <c r="CBP120" s="103"/>
      <c r="CBU120" s="102"/>
      <c r="CBV120" s="102"/>
      <c r="CBW120" s="103"/>
      <c r="CCB120" s="102"/>
      <c r="CCC120" s="102"/>
      <c r="CCD120" s="103"/>
      <c r="CCI120" s="102"/>
      <c r="CCJ120" s="102"/>
      <c r="CCK120" s="103"/>
      <c r="CCP120" s="102"/>
      <c r="CCQ120" s="102"/>
      <c r="CCR120" s="103"/>
      <c r="CCW120" s="102"/>
      <c r="CCX120" s="102"/>
      <c r="CCY120" s="103"/>
      <c r="CDD120" s="102"/>
      <c r="CDE120" s="102"/>
      <c r="CDF120" s="103"/>
      <c r="CDK120" s="102"/>
      <c r="CDL120" s="102"/>
      <c r="CDM120" s="103"/>
      <c r="CDR120" s="102"/>
      <c r="CDS120" s="102"/>
      <c r="CDT120" s="103"/>
      <c r="CDY120" s="102"/>
      <c r="CDZ120" s="102"/>
      <c r="CEA120" s="103"/>
      <c r="CEF120" s="102"/>
      <c r="CEG120" s="102"/>
      <c r="CEH120" s="103"/>
      <c r="CEM120" s="102"/>
      <c r="CEN120" s="102"/>
      <c r="CEO120" s="103"/>
      <c r="CET120" s="102"/>
      <c r="CEU120" s="102"/>
      <c r="CEV120" s="103"/>
      <c r="CFA120" s="102"/>
      <c r="CFB120" s="102"/>
      <c r="CFC120" s="103"/>
      <c r="CFH120" s="102"/>
      <c r="CFI120" s="102"/>
      <c r="CFJ120" s="103"/>
      <c r="CFO120" s="102"/>
      <c r="CFP120" s="102"/>
      <c r="CFQ120" s="103"/>
      <c r="CFV120" s="102"/>
      <c r="CFW120" s="102"/>
      <c r="CFX120" s="103"/>
      <c r="CGC120" s="102"/>
      <c r="CGD120" s="102"/>
      <c r="CGE120" s="103"/>
      <c r="CGJ120" s="102"/>
      <c r="CGK120" s="102"/>
      <c r="CGL120" s="103"/>
      <c r="CGQ120" s="102"/>
      <c r="CGR120" s="102"/>
      <c r="CGS120" s="103"/>
      <c r="CGX120" s="102"/>
      <c r="CGY120" s="102"/>
      <c r="CGZ120" s="103"/>
      <c r="CHE120" s="102"/>
      <c r="CHF120" s="102"/>
      <c r="CHG120" s="103"/>
      <c r="CHL120" s="102"/>
      <c r="CHM120" s="102"/>
      <c r="CHN120" s="103"/>
      <c r="CHS120" s="102"/>
      <c r="CHT120" s="102"/>
      <c r="CHU120" s="103"/>
      <c r="CHZ120" s="102"/>
      <c r="CIA120" s="102"/>
      <c r="CIB120" s="103"/>
      <c r="CIG120" s="102"/>
      <c r="CIH120" s="102"/>
      <c r="CII120" s="103"/>
      <c r="CIN120" s="102"/>
      <c r="CIO120" s="102"/>
      <c r="CIP120" s="103"/>
      <c r="CIU120" s="102"/>
      <c r="CIV120" s="102"/>
      <c r="CIW120" s="103"/>
      <c r="CJB120" s="102"/>
      <c r="CJC120" s="102"/>
      <c r="CJD120" s="103"/>
      <c r="CJI120" s="102"/>
      <c r="CJJ120" s="102"/>
      <c r="CJK120" s="103"/>
      <c r="CJP120" s="102"/>
      <c r="CJQ120" s="102"/>
      <c r="CJR120" s="103"/>
      <c r="CJW120" s="102"/>
      <c r="CJX120" s="102"/>
      <c r="CJY120" s="103"/>
      <c r="CKD120" s="102"/>
      <c r="CKE120" s="102"/>
      <c r="CKF120" s="103"/>
      <c r="CKK120" s="102"/>
      <c r="CKL120" s="102"/>
      <c r="CKM120" s="103"/>
      <c r="CKR120" s="102"/>
      <c r="CKS120" s="102"/>
      <c r="CKT120" s="103"/>
      <c r="CKY120" s="102"/>
      <c r="CKZ120" s="102"/>
      <c r="CLA120" s="103"/>
      <c r="CLF120" s="102"/>
      <c r="CLG120" s="102"/>
      <c r="CLH120" s="103"/>
      <c r="CLM120" s="102"/>
      <c r="CLN120" s="102"/>
      <c r="CLO120" s="103"/>
      <c r="CLT120" s="102"/>
      <c r="CLU120" s="102"/>
      <c r="CLV120" s="103"/>
      <c r="CMA120" s="102"/>
      <c r="CMB120" s="102"/>
      <c r="CMC120" s="103"/>
      <c r="CMH120" s="102"/>
      <c r="CMI120" s="102"/>
      <c r="CMJ120" s="103"/>
      <c r="CMO120" s="102"/>
      <c r="CMP120" s="102"/>
      <c r="CMQ120" s="103"/>
      <c r="CMV120" s="102"/>
      <c r="CMW120" s="102"/>
      <c r="CMX120" s="103"/>
      <c r="CNC120" s="102"/>
      <c r="CND120" s="102"/>
      <c r="CNE120" s="103"/>
      <c r="CNJ120" s="102"/>
      <c r="CNK120" s="102"/>
      <c r="CNL120" s="103"/>
      <c r="CNQ120" s="102"/>
      <c r="CNR120" s="102"/>
      <c r="CNS120" s="103"/>
      <c r="CNX120" s="102"/>
      <c r="CNY120" s="102"/>
      <c r="CNZ120" s="103"/>
      <c r="COE120" s="102"/>
      <c r="COF120" s="102"/>
      <c r="COG120" s="103"/>
      <c r="COL120" s="102"/>
      <c r="COM120" s="102"/>
      <c r="CON120" s="103"/>
      <c r="COS120" s="102"/>
      <c r="COT120" s="102"/>
      <c r="COU120" s="103"/>
      <c r="COZ120" s="102"/>
      <c r="CPA120" s="102"/>
      <c r="CPB120" s="103"/>
      <c r="CPG120" s="102"/>
      <c r="CPH120" s="102"/>
      <c r="CPI120" s="103"/>
      <c r="CPN120" s="102"/>
      <c r="CPO120" s="102"/>
      <c r="CPP120" s="103"/>
      <c r="CPU120" s="102"/>
      <c r="CPV120" s="102"/>
      <c r="CPW120" s="103"/>
      <c r="CQB120" s="102"/>
      <c r="CQC120" s="102"/>
      <c r="CQD120" s="103"/>
      <c r="CQI120" s="102"/>
      <c r="CQJ120" s="102"/>
      <c r="CQK120" s="103"/>
      <c r="CQP120" s="102"/>
      <c r="CQQ120" s="102"/>
      <c r="CQR120" s="103"/>
      <c r="CQW120" s="102"/>
      <c r="CQX120" s="102"/>
      <c r="CQY120" s="103"/>
      <c r="CRD120" s="102"/>
      <c r="CRE120" s="102"/>
      <c r="CRF120" s="103"/>
      <c r="CRK120" s="102"/>
      <c r="CRL120" s="102"/>
      <c r="CRM120" s="103"/>
      <c r="CRR120" s="102"/>
      <c r="CRS120" s="102"/>
      <c r="CRT120" s="103"/>
      <c r="CRY120" s="102"/>
      <c r="CRZ120" s="102"/>
      <c r="CSA120" s="103"/>
      <c r="CSF120" s="102"/>
      <c r="CSG120" s="102"/>
      <c r="CSH120" s="103"/>
      <c r="CSM120" s="102"/>
      <c r="CSN120" s="102"/>
      <c r="CSO120" s="103"/>
      <c r="CST120" s="102"/>
      <c r="CSU120" s="102"/>
      <c r="CSV120" s="103"/>
      <c r="CTA120" s="102"/>
      <c r="CTB120" s="102"/>
      <c r="CTC120" s="103"/>
      <c r="CTH120" s="102"/>
      <c r="CTI120" s="102"/>
      <c r="CTJ120" s="103"/>
      <c r="CTO120" s="102"/>
      <c r="CTP120" s="102"/>
      <c r="CTQ120" s="103"/>
      <c r="CTV120" s="102"/>
      <c r="CTW120" s="102"/>
      <c r="CTX120" s="103"/>
      <c r="CUC120" s="102"/>
      <c r="CUD120" s="102"/>
      <c r="CUE120" s="103"/>
      <c r="CUJ120" s="102"/>
      <c r="CUK120" s="102"/>
      <c r="CUL120" s="103"/>
      <c r="CUQ120" s="102"/>
      <c r="CUR120" s="102"/>
      <c r="CUS120" s="103"/>
      <c r="CUX120" s="102"/>
      <c r="CUY120" s="102"/>
      <c r="CUZ120" s="103"/>
      <c r="CVE120" s="102"/>
      <c r="CVF120" s="102"/>
      <c r="CVG120" s="103"/>
      <c r="CVL120" s="102"/>
      <c r="CVM120" s="102"/>
      <c r="CVN120" s="103"/>
      <c r="CVS120" s="102"/>
      <c r="CVT120" s="102"/>
      <c r="CVU120" s="103"/>
      <c r="CVZ120" s="102"/>
      <c r="CWA120" s="102"/>
      <c r="CWB120" s="103"/>
      <c r="CWG120" s="102"/>
      <c r="CWH120" s="102"/>
      <c r="CWI120" s="103"/>
      <c r="CWN120" s="102"/>
      <c r="CWO120" s="102"/>
      <c r="CWP120" s="103"/>
      <c r="CWU120" s="102"/>
      <c r="CWV120" s="102"/>
      <c r="CWW120" s="103"/>
      <c r="CXB120" s="102"/>
      <c r="CXC120" s="102"/>
      <c r="CXD120" s="103"/>
      <c r="CXI120" s="102"/>
      <c r="CXJ120" s="102"/>
      <c r="CXK120" s="103"/>
      <c r="CXP120" s="102"/>
      <c r="CXQ120" s="102"/>
      <c r="CXR120" s="103"/>
      <c r="CXW120" s="102"/>
      <c r="CXX120" s="102"/>
      <c r="CXY120" s="103"/>
      <c r="CYD120" s="102"/>
      <c r="CYE120" s="102"/>
      <c r="CYF120" s="103"/>
      <c r="CYK120" s="102"/>
      <c r="CYL120" s="102"/>
      <c r="CYM120" s="103"/>
      <c r="CYR120" s="102"/>
      <c r="CYS120" s="102"/>
      <c r="CYT120" s="103"/>
      <c r="CYY120" s="102"/>
      <c r="CYZ120" s="102"/>
      <c r="CZA120" s="103"/>
      <c r="CZF120" s="102"/>
      <c r="CZG120" s="102"/>
      <c r="CZH120" s="103"/>
      <c r="CZM120" s="102"/>
      <c r="CZN120" s="102"/>
      <c r="CZO120" s="103"/>
      <c r="CZT120" s="102"/>
      <c r="CZU120" s="102"/>
      <c r="CZV120" s="103"/>
      <c r="DAA120" s="102"/>
      <c r="DAB120" s="102"/>
      <c r="DAC120" s="103"/>
      <c r="DAH120" s="102"/>
      <c r="DAI120" s="102"/>
      <c r="DAJ120" s="103"/>
      <c r="DAO120" s="102"/>
      <c r="DAP120" s="102"/>
      <c r="DAQ120" s="103"/>
      <c r="DAV120" s="102"/>
      <c r="DAW120" s="102"/>
      <c r="DAX120" s="103"/>
      <c r="DBC120" s="102"/>
      <c r="DBD120" s="102"/>
      <c r="DBE120" s="103"/>
      <c r="DBJ120" s="102"/>
      <c r="DBK120" s="102"/>
      <c r="DBL120" s="103"/>
      <c r="DBQ120" s="102"/>
      <c r="DBR120" s="102"/>
      <c r="DBS120" s="103"/>
      <c r="DBX120" s="102"/>
      <c r="DBY120" s="102"/>
      <c r="DBZ120" s="103"/>
      <c r="DCE120" s="102"/>
      <c r="DCF120" s="102"/>
      <c r="DCG120" s="103"/>
      <c r="DCL120" s="102"/>
      <c r="DCM120" s="102"/>
      <c r="DCN120" s="103"/>
      <c r="DCS120" s="102"/>
      <c r="DCT120" s="102"/>
      <c r="DCU120" s="103"/>
      <c r="DCZ120" s="102"/>
      <c r="DDA120" s="102"/>
      <c r="DDB120" s="103"/>
      <c r="DDG120" s="102"/>
      <c r="DDH120" s="102"/>
      <c r="DDI120" s="103"/>
      <c r="DDN120" s="102"/>
      <c r="DDO120" s="102"/>
      <c r="DDP120" s="103"/>
      <c r="DDU120" s="102"/>
      <c r="DDV120" s="102"/>
      <c r="DDW120" s="103"/>
      <c r="DEB120" s="102"/>
      <c r="DEC120" s="102"/>
      <c r="DED120" s="103"/>
      <c r="DEI120" s="102"/>
      <c r="DEJ120" s="102"/>
      <c r="DEK120" s="103"/>
      <c r="DEP120" s="102"/>
      <c r="DEQ120" s="102"/>
      <c r="DER120" s="103"/>
      <c r="DEW120" s="102"/>
      <c r="DEX120" s="102"/>
      <c r="DEY120" s="103"/>
      <c r="DFD120" s="102"/>
      <c r="DFE120" s="102"/>
      <c r="DFF120" s="103"/>
      <c r="DFK120" s="102"/>
      <c r="DFL120" s="102"/>
      <c r="DFM120" s="103"/>
      <c r="DFR120" s="102"/>
      <c r="DFS120" s="102"/>
      <c r="DFT120" s="103"/>
      <c r="DFY120" s="102"/>
      <c r="DFZ120" s="102"/>
      <c r="DGA120" s="103"/>
      <c r="DGF120" s="102"/>
      <c r="DGG120" s="102"/>
      <c r="DGH120" s="103"/>
      <c r="DGM120" s="102"/>
      <c r="DGN120" s="102"/>
      <c r="DGO120" s="103"/>
      <c r="DGT120" s="102"/>
      <c r="DGU120" s="102"/>
      <c r="DGV120" s="103"/>
      <c r="DHA120" s="102"/>
      <c r="DHB120" s="102"/>
      <c r="DHC120" s="103"/>
      <c r="DHH120" s="102"/>
      <c r="DHI120" s="102"/>
      <c r="DHJ120" s="103"/>
      <c r="DHO120" s="102"/>
      <c r="DHP120" s="102"/>
      <c r="DHQ120" s="103"/>
      <c r="DHV120" s="102"/>
      <c r="DHW120" s="102"/>
      <c r="DHX120" s="103"/>
      <c r="DIC120" s="102"/>
      <c r="DID120" s="102"/>
      <c r="DIE120" s="103"/>
      <c r="DIJ120" s="102"/>
      <c r="DIK120" s="102"/>
      <c r="DIL120" s="103"/>
      <c r="DIQ120" s="102"/>
      <c r="DIR120" s="102"/>
      <c r="DIS120" s="103"/>
      <c r="DIX120" s="102"/>
      <c r="DIY120" s="102"/>
      <c r="DIZ120" s="103"/>
      <c r="DJE120" s="102"/>
      <c r="DJF120" s="102"/>
      <c r="DJG120" s="103"/>
      <c r="DJL120" s="102"/>
      <c r="DJM120" s="102"/>
      <c r="DJN120" s="103"/>
      <c r="DJS120" s="102"/>
      <c r="DJT120" s="102"/>
      <c r="DJU120" s="103"/>
      <c r="DJZ120" s="102"/>
      <c r="DKA120" s="102"/>
      <c r="DKB120" s="103"/>
      <c r="DKG120" s="102"/>
      <c r="DKH120" s="102"/>
      <c r="DKI120" s="103"/>
      <c r="DKN120" s="102"/>
      <c r="DKO120" s="102"/>
      <c r="DKP120" s="103"/>
      <c r="DKU120" s="102"/>
      <c r="DKV120" s="102"/>
      <c r="DKW120" s="103"/>
      <c r="DLB120" s="102"/>
      <c r="DLC120" s="102"/>
      <c r="DLD120" s="103"/>
      <c r="DLI120" s="102"/>
      <c r="DLJ120" s="102"/>
      <c r="DLK120" s="103"/>
      <c r="DLP120" s="102"/>
      <c r="DLQ120" s="102"/>
      <c r="DLR120" s="103"/>
      <c r="DLW120" s="102"/>
      <c r="DLX120" s="102"/>
      <c r="DLY120" s="103"/>
      <c r="DMD120" s="102"/>
      <c r="DME120" s="102"/>
      <c r="DMF120" s="103"/>
      <c r="DMK120" s="102"/>
      <c r="DML120" s="102"/>
      <c r="DMM120" s="103"/>
      <c r="DMR120" s="102"/>
      <c r="DMS120" s="102"/>
      <c r="DMT120" s="103"/>
      <c r="DMY120" s="102"/>
      <c r="DMZ120" s="102"/>
      <c r="DNA120" s="103"/>
      <c r="DNF120" s="102"/>
      <c r="DNG120" s="102"/>
      <c r="DNH120" s="103"/>
      <c r="DNM120" s="102"/>
      <c r="DNN120" s="102"/>
      <c r="DNO120" s="103"/>
      <c r="DNT120" s="102"/>
      <c r="DNU120" s="102"/>
      <c r="DNV120" s="103"/>
      <c r="DOA120" s="102"/>
      <c r="DOB120" s="102"/>
      <c r="DOC120" s="103"/>
      <c r="DOH120" s="102"/>
      <c r="DOI120" s="102"/>
      <c r="DOJ120" s="103"/>
      <c r="DOO120" s="102"/>
      <c r="DOP120" s="102"/>
      <c r="DOQ120" s="103"/>
      <c r="DOV120" s="102"/>
      <c r="DOW120" s="102"/>
      <c r="DOX120" s="103"/>
      <c r="DPC120" s="102"/>
      <c r="DPD120" s="102"/>
      <c r="DPE120" s="103"/>
      <c r="DPJ120" s="102"/>
      <c r="DPK120" s="102"/>
      <c r="DPL120" s="103"/>
      <c r="DPQ120" s="102"/>
      <c r="DPR120" s="102"/>
      <c r="DPS120" s="103"/>
      <c r="DPX120" s="102"/>
      <c r="DPY120" s="102"/>
      <c r="DPZ120" s="103"/>
      <c r="DQE120" s="102"/>
      <c r="DQF120" s="102"/>
      <c r="DQG120" s="103"/>
      <c r="DQL120" s="102"/>
      <c r="DQM120" s="102"/>
      <c r="DQN120" s="103"/>
      <c r="DQS120" s="102"/>
      <c r="DQT120" s="102"/>
      <c r="DQU120" s="103"/>
      <c r="DQZ120" s="102"/>
      <c r="DRA120" s="102"/>
      <c r="DRB120" s="103"/>
      <c r="DRG120" s="102"/>
      <c r="DRH120" s="102"/>
      <c r="DRI120" s="103"/>
      <c r="DRN120" s="102"/>
      <c r="DRO120" s="102"/>
      <c r="DRP120" s="103"/>
      <c r="DRU120" s="102"/>
      <c r="DRV120" s="102"/>
      <c r="DRW120" s="103"/>
      <c r="DSB120" s="102"/>
      <c r="DSC120" s="102"/>
      <c r="DSD120" s="103"/>
      <c r="DSI120" s="102"/>
      <c r="DSJ120" s="102"/>
      <c r="DSK120" s="103"/>
      <c r="DSP120" s="102"/>
      <c r="DSQ120" s="102"/>
      <c r="DSR120" s="103"/>
      <c r="DSW120" s="102"/>
      <c r="DSX120" s="102"/>
      <c r="DSY120" s="103"/>
      <c r="DTD120" s="102"/>
      <c r="DTE120" s="102"/>
      <c r="DTF120" s="103"/>
      <c r="DTK120" s="102"/>
      <c r="DTL120" s="102"/>
      <c r="DTM120" s="103"/>
      <c r="DTR120" s="102"/>
      <c r="DTS120" s="102"/>
      <c r="DTT120" s="103"/>
      <c r="DTY120" s="102"/>
      <c r="DTZ120" s="102"/>
      <c r="DUA120" s="103"/>
      <c r="DUF120" s="102"/>
      <c r="DUG120" s="102"/>
      <c r="DUH120" s="103"/>
      <c r="DUM120" s="102"/>
      <c r="DUN120" s="102"/>
      <c r="DUO120" s="103"/>
      <c r="DUT120" s="102"/>
      <c r="DUU120" s="102"/>
      <c r="DUV120" s="103"/>
      <c r="DVA120" s="102"/>
      <c r="DVB120" s="102"/>
      <c r="DVC120" s="103"/>
      <c r="DVH120" s="102"/>
      <c r="DVI120" s="102"/>
      <c r="DVJ120" s="103"/>
      <c r="DVO120" s="102"/>
      <c r="DVP120" s="102"/>
      <c r="DVQ120" s="103"/>
      <c r="DVV120" s="102"/>
      <c r="DVW120" s="102"/>
      <c r="DVX120" s="103"/>
      <c r="DWC120" s="102"/>
      <c r="DWD120" s="102"/>
      <c r="DWE120" s="103"/>
      <c r="DWJ120" s="102"/>
      <c r="DWK120" s="102"/>
      <c r="DWL120" s="103"/>
      <c r="DWQ120" s="102"/>
      <c r="DWR120" s="102"/>
      <c r="DWS120" s="103"/>
      <c r="DWX120" s="102"/>
      <c r="DWY120" s="102"/>
      <c r="DWZ120" s="103"/>
      <c r="DXE120" s="102"/>
      <c r="DXF120" s="102"/>
      <c r="DXG120" s="103"/>
      <c r="DXL120" s="102"/>
      <c r="DXM120" s="102"/>
      <c r="DXN120" s="103"/>
      <c r="DXS120" s="102"/>
      <c r="DXT120" s="102"/>
      <c r="DXU120" s="103"/>
      <c r="DXZ120" s="102"/>
      <c r="DYA120" s="102"/>
      <c r="DYB120" s="103"/>
      <c r="DYG120" s="102"/>
      <c r="DYH120" s="102"/>
      <c r="DYI120" s="103"/>
      <c r="DYN120" s="102"/>
      <c r="DYO120" s="102"/>
      <c r="DYP120" s="103"/>
      <c r="DYU120" s="102"/>
      <c r="DYV120" s="102"/>
      <c r="DYW120" s="103"/>
      <c r="DZB120" s="102"/>
      <c r="DZC120" s="102"/>
      <c r="DZD120" s="103"/>
      <c r="DZI120" s="102"/>
      <c r="DZJ120" s="102"/>
      <c r="DZK120" s="103"/>
      <c r="DZP120" s="102"/>
      <c r="DZQ120" s="102"/>
      <c r="DZR120" s="103"/>
      <c r="DZW120" s="102"/>
      <c r="DZX120" s="102"/>
      <c r="DZY120" s="103"/>
      <c r="EAD120" s="102"/>
      <c r="EAE120" s="102"/>
      <c r="EAF120" s="103"/>
      <c r="EAK120" s="102"/>
      <c r="EAL120" s="102"/>
      <c r="EAM120" s="103"/>
      <c r="EAR120" s="102"/>
      <c r="EAS120" s="102"/>
      <c r="EAT120" s="103"/>
      <c r="EAY120" s="102"/>
      <c r="EAZ120" s="102"/>
      <c r="EBA120" s="103"/>
      <c r="EBF120" s="102"/>
      <c r="EBG120" s="102"/>
      <c r="EBH120" s="103"/>
      <c r="EBM120" s="102"/>
      <c r="EBN120" s="102"/>
      <c r="EBO120" s="103"/>
      <c r="EBT120" s="102"/>
      <c r="EBU120" s="102"/>
      <c r="EBV120" s="103"/>
      <c r="ECA120" s="102"/>
      <c r="ECB120" s="102"/>
      <c r="ECC120" s="103"/>
      <c r="ECH120" s="102"/>
      <c r="ECI120" s="102"/>
      <c r="ECJ120" s="103"/>
      <c r="ECO120" s="102"/>
      <c r="ECP120" s="102"/>
      <c r="ECQ120" s="103"/>
      <c r="ECV120" s="102"/>
      <c r="ECW120" s="102"/>
      <c r="ECX120" s="103"/>
      <c r="EDC120" s="102"/>
      <c r="EDD120" s="102"/>
      <c r="EDE120" s="103"/>
      <c r="EDJ120" s="102"/>
      <c r="EDK120" s="102"/>
      <c r="EDL120" s="103"/>
      <c r="EDQ120" s="102"/>
      <c r="EDR120" s="102"/>
      <c r="EDS120" s="103"/>
      <c r="EDX120" s="102"/>
      <c r="EDY120" s="102"/>
      <c r="EDZ120" s="103"/>
      <c r="EEE120" s="102"/>
      <c r="EEF120" s="102"/>
      <c r="EEG120" s="103"/>
      <c r="EEL120" s="102"/>
      <c r="EEM120" s="102"/>
      <c r="EEN120" s="103"/>
      <c r="EES120" s="102"/>
      <c r="EET120" s="102"/>
      <c r="EEU120" s="103"/>
      <c r="EEZ120" s="102"/>
      <c r="EFA120" s="102"/>
      <c r="EFB120" s="103"/>
      <c r="EFG120" s="102"/>
      <c r="EFH120" s="102"/>
      <c r="EFI120" s="103"/>
      <c r="EFN120" s="102"/>
      <c r="EFO120" s="102"/>
      <c r="EFP120" s="103"/>
      <c r="EFU120" s="102"/>
      <c r="EFV120" s="102"/>
      <c r="EFW120" s="103"/>
      <c r="EGB120" s="102"/>
      <c r="EGC120" s="102"/>
      <c r="EGD120" s="103"/>
      <c r="EGI120" s="102"/>
      <c r="EGJ120" s="102"/>
      <c r="EGK120" s="103"/>
      <c r="EGP120" s="102"/>
      <c r="EGQ120" s="102"/>
      <c r="EGR120" s="103"/>
      <c r="EGW120" s="102"/>
      <c r="EGX120" s="102"/>
      <c r="EGY120" s="103"/>
      <c r="EHD120" s="102"/>
      <c r="EHE120" s="102"/>
      <c r="EHF120" s="103"/>
      <c r="EHK120" s="102"/>
      <c r="EHL120" s="102"/>
      <c r="EHM120" s="103"/>
      <c r="EHR120" s="102"/>
      <c r="EHS120" s="102"/>
      <c r="EHT120" s="103"/>
      <c r="EHY120" s="102"/>
      <c r="EHZ120" s="102"/>
      <c r="EIA120" s="103"/>
      <c r="EIF120" s="102"/>
      <c r="EIG120" s="102"/>
      <c r="EIH120" s="103"/>
      <c r="EIM120" s="102"/>
      <c r="EIN120" s="102"/>
      <c r="EIO120" s="103"/>
      <c r="EIT120" s="102"/>
      <c r="EIU120" s="102"/>
      <c r="EIV120" s="103"/>
      <c r="EJA120" s="102"/>
      <c r="EJB120" s="102"/>
      <c r="EJC120" s="103"/>
      <c r="EJH120" s="102"/>
      <c r="EJI120" s="102"/>
      <c r="EJJ120" s="103"/>
      <c r="EJO120" s="102"/>
      <c r="EJP120" s="102"/>
      <c r="EJQ120" s="103"/>
      <c r="EJV120" s="102"/>
      <c r="EJW120" s="102"/>
      <c r="EJX120" s="103"/>
      <c r="EKC120" s="102"/>
      <c r="EKD120" s="102"/>
      <c r="EKE120" s="103"/>
      <c r="EKJ120" s="102"/>
      <c r="EKK120" s="102"/>
      <c r="EKL120" s="103"/>
      <c r="EKQ120" s="102"/>
      <c r="EKR120" s="102"/>
      <c r="EKS120" s="103"/>
      <c r="EKX120" s="102"/>
      <c r="EKY120" s="102"/>
      <c r="EKZ120" s="103"/>
      <c r="ELE120" s="102"/>
      <c r="ELF120" s="102"/>
      <c r="ELG120" s="103"/>
      <c r="ELL120" s="102"/>
      <c r="ELM120" s="102"/>
      <c r="ELN120" s="103"/>
      <c r="ELS120" s="102"/>
      <c r="ELT120" s="102"/>
      <c r="ELU120" s="103"/>
      <c r="ELZ120" s="102"/>
      <c r="EMA120" s="102"/>
      <c r="EMB120" s="103"/>
      <c r="EMG120" s="102"/>
      <c r="EMH120" s="102"/>
      <c r="EMI120" s="103"/>
      <c r="EMN120" s="102"/>
      <c r="EMO120" s="102"/>
      <c r="EMP120" s="103"/>
      <c r="EMU120" s="102"/>
      <c r="EMV120" s="102"/>
      <c r="EMW120" s="103"/>
      <c r="ENB120" s="102"/>
      <c r="ENC120" s="102"/>
      <c r="END120" s="103"/>
      <c r="ENI120" s="102"/>
      <c r="ENJ120" s="102"/>
      <c r="ENK120" s="103"/>
      <c r="ENP120" s="102"/>
      <c r="ENQ120" s="102"/>
      <c r="ENR120" s="103"/>
      <c r="ENW120" s="102"/>
      <c r="ENX120" s="102"/>
      <c r="ENY120" s="103"/>
      <c r="EOD120" s="102"/>
      <c r="EOE120" s="102"/>
      <c r="EOF120" s="103"/>
      <c r="EOK120" s="102"/>
      <c r="EOL120" s="102"/>
      <c r="EOM120" s="103"/>
      <c r="EOR120" s="102"/>
      <c r="EOS120" s="102"/>
      <c r="EOT120" s="103"/>
      <c r="EOY120" s="102"/>
      <c r="EOZ120" s="102"/>
      <c r="EPA120" s="103"/>
      <c r="EPF120" s="102"/>
      <c r="EPG120" s="102"/>
      <c r="EPH120" s="103"/>
      <c r="EPM120" s="102"/>
      <c r="EPN120" s="102"/>
      <c r="EPO120" s="103"/>
      <c r="EPT120" s="102"/>
      <c r="EPU120" s="102"/>
      <c r="EPV120" s="103"/>
      <c r="EQA120" s="102"/>
      <c r="EQB120" s="102"/>
      <c r="EQC120" s="103"/>
      <c r="EQH120" s="102"/>
      <c r="EQI120" s="102"/>
      <c r="EQJ120" s="103"/>
      <c r="EQO120" s="102"/>
      <c r="EQP120" s="102"/>
      <c r="EQQ120" s="103"/>
      <c r="EQV120" s="102"/>
      <c r="EQW120" s="102"/>
      <c r="EQX120" s="103"/>
      <c r="ERC120" s="102"/>
      <c r="ERD120" s="102"/>
      <c r="ERE120" s="103"/>
      <c r="ERJ120" s="102"/>
      <c r="ERK120" s="102"/>
      <c r="ERL120" s="103"/>
      <c r="ERQ120" s="102"/>
      <c r="ERR120" s="102"/>
      <c r="ERS120" s="103"/>
      <c r="ERX120" s="102"/>
      <c r="ERY120" s="102"/>
      <c r="ERZ120" s="103"/>
      <c r="ESE120" s="102"/>
      <c r="ESF120" s="102"/>
      <c r="ESG120" s="103"/>
      <c r="ESL120" s="102"/>
      <c r="ESM120" s="102"/>
      <c r="ESN120" s="103"/>
      <c r="ESS120" s="102"/>
      <c r="EST120" s="102"/>
      <c r="ESU120" s="103"/>
      <c r="ESZ120" s="102"/>
      <c r="ETA120" s="102"/>
      <c r="ETB120" s="103"/>
      <c r="ETG120" s="102"/>
      <c r="ETH120" s="102"/>
      <c r="ETI120" s="103"/>
      <c r="ETN120" s="102"/>
      <c r="ETO120" s="102"/>
      <c r="ETP120" s="103"/>
      <c r="ETU120" s="102"/>
      <c r="ETV120" s="102"/>
      <c r="ETW120" s="103"/>
      <c r="EUB120" s="102"/>
      <c r="EUC120" s="102"/>
      <c r="EUD120" s="103"/>
      <c r="EUI120" s="102"/>
      <c r="EUJ120" s="102"/>
      <c r="EUK120" s="103"/>
      <c r="EUP120" s="102"/>
      <c r="EUQ120" s="102"/>
      <c r="EUR120" s="103"/>
      <c r="EUW120" s="102"/>
      <c r="EUX120" s="102"/>
      <c r="EUY120" s="103"/>
      <c r="EVD120" s="102"/>
      <c r="EVE120" s="102"/>
      <c r="EVF120" s="103"/>
      <c r="EVK120" s="102"/>
      <c r="EVL120" s="102"/>
      <c r="EVM120" s="103"/>
      <c r="EVR120" s="102"/>
      <c r="EVS120" s="102"/>
      <c r="EVT120" s="103"/>
      <c r="EVY120" s="102"/>
      <c r="EVZ120" s="102"/>
      <c r="EWA120" s="103"/>
      <c r="EWF120" s="102"/>
      <c r="EWG120" s="102"/>
      <c r="EWH120" s="103"/>
      <c r="EWM120" s="102"/>
      <c r="EWN120" s="102"/>
      <c r="EWO120" s="103"/>
      <c r="EWT120" s="102"/>
      <c r="EWU120" s="102"/>
      <c r="EWV120" s="103"/>
      <c r="EXA120" s="102"/>
      <c r="EXB120" s="102"/>
      <c r="EXC120" s="103"/>
      <c r="EXH120" s="102"/>
      <c r="EXI120" s="102"/>
      <c r="EXJ120" s="103"/>
      <c r="EXO120" s="102"/>
      <c r="EXP120" s="102"/>
      <c r="EXQ120" s="103"/>
      <c r="EXV120" s="102"/>
      <c r="EXW120" s="102"/>
      <c r="EXX120" s="103"/>
      <c r="EYC120" s="102"/>
      <c r="EYD120" s="102"/>
      <c r="EYE120" s="103"/>
      <c r="EYJ120" s="102"/>
      <c r="EYK120" s="102"/>
      <c r="EYL120" s="103"/>
      <c r="EYQ120" s="102"/>
      <c r="EYR120" s="102"/>
      <c r="EYS120" s="103"/>
      <c r="EYX120" s="102"/>
      <c r="EYY120" s="102"/>
      <c r="EYZ120" s="103"/>
      <c r="EZE120" s="102"/>
      <c r="EZF120" s="102"/>
      <c r="EZG120" s="103"/>
      <c r="EZL120" s="102"/>
      <c r="EZM120" s="102"/>
      <c r="EZN120" s="103"/>
      <c r="EZS120" s="102"/>
      <c r="EZT120" s="102"/>
      <c r="EZU120" s="103"/>
      <c r="EZZ120" s="102"/>
      <c r="FAA120" s="102"/>
      <c r="FAB120" s="103"/>
      <c r="FAG120" s="102"/>
      <c r="FAH120" s="102"/>
      <c r="FAI120" s="103"/>
      <c r="FAN120" s="102"/>
      <c r="FAO120" s="102"/>
      <c r="FAP120" s="103"/>
      <c r="FAU120" s="102"/>
      <c r="FAV120" s="102"/>
      <c r="FAW120" s="103"/>
      <c r="FBB120" s="102"/>
      <c r="FBC120" s="102"/>
      <c r="FBD120" s="103"/>
      <c r="FBI120" s="102"/>
      <c r="FBJ120" s="102"/>
      <c r="FBK120" s="103"/>
      <c r="FBP120" s="102"/>
      <c r="FBQ120" s="102"/>
      <c r="FBR120" s="103"/>
      <c r="FBW120" s="102"/>
      <c r="FBX120" s="102"/>
      <c r="FBY120" s="103"/>
      <c r="FCD120" s="102"/>
      <c r="FCE120" s="102"/>
      <c r="FCF120" s="103"/>
      <c r="FCK120" s="102"/>
      <c r="FCL120" s="102"/>
      <c r="FCM120" s="103"/>
      <c r="FCR120" s="102"/>
      <c r="FCS120" s="102"/>
      <c r="FCT120" s="103"/>
      <c r="FCY120" s="102"/>
      <c r="FCZ120" s="102"/>
      <c r="FDA120" s="103"/>
      <c r="FDF120" s="102"/>
      <c r="FDG120" s="102"/>
      <c r="FDH120" s="103"/>
      <c r="FDM120" s="102"/>
      <c r="FDN120" s="102"/>
      <c r="FDO120" s="103"/>
      <c r="FDT120" s="102"/>
      <c r="FDU120" s="102"/>
      <c r="FDV120" s="103"/>
      <c r="FEA120" s="102"/>
      <c r="FEB120" s="102"/>
      <c r="FEC120" s="103"/>
      <c r="FEH120" s="102"/>
      <c r="FEI120" s="102"/>
      <c r="FEJ120" s="103"/>
      <c r="FEO120" s="102"/>
      <c r="FEP120" s="102"/>
      <c r="FEQ120" s="103"/>
      <c r="FEV120" s="102"/>
      <c r="FEW120" s="102"/>
      <c r="FEX120" s="103"/>
      <c r="FFC120" s="102"/>
      <c r="FFD120" s="102"/>
      <c r="FFE120" s="103"/>
      <c r="FFJ120" s="102"/>
      <c r="FFK120" s="102"/>
      <c r="FFL120" s="103"/>
      <c r="FFQ120" s="102"/>
      <c r="FFR120" s="102"/>
      <c r="FFS120" s="103"/>
      <c r="FFX120" s="102"/>
      <c r="FFY120" s="102"/>
      <c r="FFZ120" s="103"/>
      <c r="FGE120" s="102"/>
      <c r="FGF120" s="102"/>
      <c r="FGG120" s="103"/>
      <c r="FGL120" s="102"/>
      <c r="FGM120" s="102"/>
      <c r="FGN120" s="103"/>
      <c r="FGS120" s="102"/>
      <c r="FGT120" s="102"/>
      <c r="FGU120" s="103"/>
      <c r="FGZ120" s="102"/>
      <c r="FHA120" s="102"/>
      <c r="FHB120" s="103"/>
      <c r="FHG120" s="102"/>
      <c r="FHH120" s="102"/>
      <c r="FHI120" s="103"/>
      <c r="FHN120" s="102"/>
      <c r="FHO120" s="102"/>
      <c r="FHP120" s="103"/>
      <c r="FHU120" s="102"/>
      <c r="FHV120" s="102"/>
      <c r="FHW120" s="103"/>
      <c r="FIB120" s="102"/>
      <c r="FIC120" s="102"/>
      <c r="FID120" s="103"/>
      <c r="FII120" s="102"/>
      <c r="FIJ120" s="102"/>
      <c r="FIK120" s="103"/>
      <c r="FIP120" s="102"/>
      <c r="FIQ120" s="102"/>
      <c r="FIR120" s="103"/>
      <c r="FIW120" s="102"/>
      <c r="FIX120" s="102"/>
      <c r="FIY120" s="103"/>
      <c r="FJD120" s="102"/>
      <c r="FJE120" s="102"/>
      <c r="FJF120" s="103"/>
      <c r="FJK120" s="102"/>
      <c r="FJL120" s="102"/>
      <c r="FJM120" s="103"/>
      <c r="FJR120" s="102"/>
      <c r="FJS120" s="102"/>
      <c r="FJT120" s="103"/>
      <c r="FJY120" s="102"/>
      <c r="FJZ120" s="102"/>
      <c r="FKA120" s="103"/>
      <c r="FKF120" s="102"/>
      <c r="FKG120" s="102"/>
      <c r="FKH120" s="103"/>
      <c r="FKM120" s="102"/>
      <c r="FKN120" s="102"/>
      <c r="FKO120" s="103"/>
      <c r="FKT120" s="102"/>
      <c r="FKU120" s="102"/>
      <c r="FKV120" s="103"/>
      <c r="FLA120" s="102"/>
      <c r="FLB120" s="102"/>
      <c r="FLC120" s="103"/>
      <c r="FLH120" s="102"/>
      <c r="FLI120" s="102"/>
      <c r="FLJ120" s="103"/>
      <c r="FLO120" s="102"/>
      <c r="FLP120" s="102"/>
      <c r="FLQ120" s="103"/>
      <c r="FLV120" s="102"/>
      <c r="FLW120" s="102"/>
      <c r="FLX120" s="103"/>
      <c r="FMC120" s="102"/>
      <c r="FMD120" s="102"/>
      <c r="FME120" s="103"/>
      <c r="FMJ120" s="102"/>
      <c r="FMK120" s="102"/>
      <c r="FML120" s="103"/>
      <c r="FMQ120" s="102"/>
      <c r="FMR120" s="102"/>
      <c r="FMS120" s="103"/>
      <c r="FMX120" s="102"/>
      <c r="FMY120" s="102"/>
      <c r="FMZ120" s="103"/>
      <c r="FNE120" s="102"/>
      <c r="FNF120" s="102"/>
      <c r="FNG120" s="103"/>
      <c r="FNL120" s="102"/>
      <c r="FNM120" s="102"/>
      <c r="FNN120" s="103"/>
      <c r="FNS120" s="102"/>
      <c r="FNT120" s="102"/>
      <c r="FNU120" s="103"/>
      <c r="FNZ120" s="102"/>
      <c r="FOA120" s="102"/>
      <c r="FOB120" s="103"/>
      <c r="FOG120" s="102"/>
      <c r="FOH120" s="102"/>
      <c r="FOI120" s="103"/>
      <c r="FON120" s="102"/>
      <c r="FOO120" s="102"/>
      <c r="FOP120" s="103"/>
      <c r="FOU120" s="102"/>
      <c r="FOV120" s="102"/>
      <c r="FOW120" s="103"/>
      <c r="FPB120" s="102"/>
      <c r="FPC120" s="102"/>
      <c r="FPD120" s="103"/>
      <c r="FPI120" s="102"/>
      <c r="FPJ120" s="102"/>
      <c r="FPK120" s="103"/>
      <c r="FPP120" s="102"/>
      <c r="FPQ120" s="102"/>
      <c r="FPR120" s="103"/>
      <c r="FPW120" s="102"/>
      <c r="FPX120" s="102"/>
      <c r="FPY120" s="103"/>
      <c r="FQD120" s="102"/>
      <c r="FQE120" s="102"/>
      <c r="FQF120" s="103"/>
      <c r="FQK120" s="102"/>
      <c r="FQL120" s="102"/>
      <c r="FQM120" s="103"/>
      <c r="FQR120" s="102"/>
      <c r="FQS120" s="102"/>
      <c r="FQT120" s="103"/>
      <c r="FQY120" s="102"/>
      <c r="FQZ120" s="102"/>
      <c r="FRA120" s="103"/>
      <c r="FRF120" s="102"/>
      <c r="FRG120" s="102"/>
      <c r="FRH120" s="103"/>
      <c r="FRM120" s="102"/>
      <c r="FRN120" s="102"/>
      <c r="FRO120" s="103"/>
      <c r="FRT120" s="102"/>
      <c r="FRU120" s="102"/>
      <c r="FRV120" s="103"/>
      <c r="FSA120" s="102"/>
      <c r="FSB120" s="102"/>
      <c r="FSC120" s="103"/>
      <c r="FSH120" s="102"/>
      <c r="FSI120" s="102"/>
      <c r="FSJ120" s="103"/>
      <c r="FSO120" s="102"/>
      <c r="FSP120" s="102"/>
      <c r="FSQ120" s="103"/>
      <c r="FSV120" s="102"/>
      <c r="FSW120" s="102"/>
      <c r="FSX120" s="103"/>
      <c r="FTC120" s="102"/>
      <c r="FTD120" s="102"/>
      <c r="FTE120" s="103"/>
      <c r="FTJ120" s="102"/>
      <c r="FTK120" s="102"/>
      <c r="FTL120" s="103"/>
      <c r="FTQ120" s="102"/>
      <c r="FTR120" s="102"/>
      <c r="FTS120" s="103"/>
      <c r="FTX120" s="102"/>
      <c r="FTY120" s="102"/>
      <c r="FTZ120" s="103"/>
      <c r="FUE120" s="102"/>
      <c r="FUF120" s="102"/>
      <c r="FUG120" s="103"/>
      <c r="FUL120" s="102"/>
      <c r="FUM120" s="102"/>
      <c r="FUN120" s="103"/>
      <c r="FUS120" s="102"/>
      <c r="FUT120" s="102"/>
      <c r="FUU120" s="103"/>
      <c r="FUZ120" s="102"/>
      <c r="FVA120" s="102"/>
      <c r="FVB120" s="103"/>
      <c r="FVG120" s="102"/>
      <c r="FVH120" s="102"/>
      <c r="FVI120" s="103"/>
      <c r="FVN120" s="102"/>
      <c r="FVO120" s="102"/>
      <c r="FVP120" s="103"/>
      <c r="FVU120" s="102"/>
      <c r="FVV120" s="102"/>
      <c r="FVW120" s="103"/>
      <c r="FWB120" s="102"/>
      <c r="FWC120" s="102"/>
      <c r="FWD120" s="103"/>
      <c r="FWI120" s="102"/>
      <c r="FWJ120" s="102"/>
      <c r="FWK120" s="103"/>
      <c r="FWP120" s="102"/>
      <c r="FWQ120" s="102"/>
      <c r="FWR120" s="103"/>
      <c r="FWW120" s="102"/>
      <c r="FWX120" s="102"/>
      <c r="FWY120" s="103"/>
      <c r="FXD120" s="102"/>
      <c r="FXE120" s="102"/>
      <c r="FXF120" s="103"/>
      <c r="FXK120" s="102"/>
      <c r="FXL120" s="102"/>
      <c r="FXM120" s="103"/>
      <c r="FXR120" s="102"/>
      <c r="FXS120" s="102"/>
      <c r="FXT120" s="103"/>
      <c r="FXY120" s="102"/>
      <c r="FXZ120" s="102"/>
      <c r="FYA120" s="103"/>
      <c r="FYF120" s="102"/>
      <c r="FYG120" s="102"/>
      <c r="FYH120" s="103"/>
      <c r="FYM120" s="102"/>
      <c r="FYN120" s="102"/>
      <c r="FYO120" s="103"/>
      <c r="FYT120" s="102"/>
      <c r="FYU120" s="102"/>
      <c r="FYV120" s="103"/>
      <c r="FZA120" s="102"/>
      <c r="FZB120" s="102"/>
      <c r="FZC120" s="103"/>
      <c r="FZH120" s="102"/>
      <c r="FZI120" s="102"/>
      <c r="FZJ120" s="103"/>
      <c r="FZO120" s="102"/>
      <c r="FZP120" s="102"/>
      <c r="FZQ120" s="103"/>
      <c r="FZV120" s="102"/>
      <c r="FZW120" s="102"/>
      <c r="FZX120" s="103"/>
      <c r="GAC120" s="102"/>
      <c r="GAD120" s="102"/>
      <c r="GAE120" s="103"/>
      <c r="GAJ120" s="102"/>
      <c r="GAK120" s="102"/>
      <c r="GAL120" s="103"/>
      <c r="GAQ120" s="102"/>
      <c r="GAR120" s="102"/>
      <c r="GAS120" s="103"/>
      <c r="GAX120" s="102"/>
      <c r="GAY120" s="102"/>
      <c r="GAZ120" s="103"/>
      <c r="GBE120" s="102"/>
      <c r="GBF120" s="102"/>
      <c r="GBG120" s="103"/>
      <c r="GBL120" s="102"/>
      <c r="GBM120" s="102"/>
      <c r="GBN120" s="103"/>
      <c r="GBS120" s="102"/>
      <c r="GBT120" s="102"/>
      <c r="GBU120" s="103"/>
      <c r="GBZ120" s="102"/>
      <c r="GCA120" s="102"/>
      <c r="GCB120" s="103"/>
      <c r="GCG120" s="102"/>
      <c r="GCH120" s="102"/>
      <c r="GCI120" s="103"/>
      <c r="GCN120" s="102"/>
      <c r="GCO120" s="102"/>
      <c r="GCP120" s="103"/>
      <c r="GCU120" s="102"/>
      <c r="GCV120" s="102"/>
      <c r="GCW120" s="103"/>
      <c r="GDB120" s="102"/>
      <c r="GDC120" s="102"/>
      <c r="GDD120" s="103"/>
      <c r="GDI120" s="102"/>
      <c r="GDJ120" s="102"/>
      <c r="GDK120" s="103"/>
      <c r="GDP120" s="102"/>
      <c r="GDQ120" s="102"/>
      <c r="GDR120" s="103"/>
      <c r="GDW120" s="102"/>
      <c r="GDX120" s="102"/>
      <c r="GDY120" s="103"/>
      <c r="GED120" s="102"/>
      <c r="GEE120" s="102"/>
      <c r="GEF120" s="103"/>
      <c r="GEK120" s="102"/>
      <c r="GEL120" s="102"/>
      <c r="GEM120" s="103"/>
      <c r="GER120" s="102"/>
      <c r="GES120" s="102"/>
      <c r="GET120" s="103"/>
      <c r="GEY120" s="102"/>
      <c r="GEZ120" s="102"/>
      <c r="GFA120" s="103"/>
      <c r="GFF120" s="102"/>
      <c r="GFG120" s="102"/>
      <c r="GFH120" s="103"/>
      <c r="GFM120" s="102"/>
      <c r="GFN120" s="102"/>
      <c r="GFO120" s="103"/>
      <c r="GFT120" s="102"/>
      <c r="GFU120" s="102"/>
      <c r="GFV120" s="103"/>
      <c r="GGA120" s="102"/>
      <c r="GGB120" s="102"/>
      <c r="GGC120" s="103"/>
      <c r="GGH120" s="102"/>
      <c r="GGI120" s="102"/>
      <c r="GGJ120" s="103"/>
      <c r="GGO120" s="102"/>
      <c r="GGP120" s="102"/>
      <c r="GGQ120" s="103"/>
      <c r="GGV120" s="102"/>
      <c r="GGW120" s="102"/>
      <c r="GGX120" s="103"/>
      <c r="GHC120" s="102"/>
      <c r="GHD120" s="102"/>
      <c r="GHE120" s="103"/>
      <c r="GHJ120" s="102"/>
      <c r="GHK120" s="102"/>
      <c r="GHL120" s="103"/>
      <c r="GHQ120" s="102"/>
      <c r="GHR120" s="102"/>
      <c r="GHS120" s="103"/>
      <c r="GHX120" s="102"/>
      <c r="GHY120" s="102"/>
      <c r="GHZ120" s="103"/>
      <c r="GIE120" s="102"/>
      <c r="GIF120" s="102"/>
      <c r="GIG120" s="103"/>
      <c r="GIL120" s="102"/>
      <c r="GIM120" s="102"/>
      <c r="GIN120" s="103"/>
      <c r="GIS120" s="102"/>
      <c r="GIT120" s="102"/>
      <c r="GIU120" s="103"/>
      <c r="GIZ120" s="102"/>
      <c r="GJA120" s="102"/>
      <c r="GJB120" s="103"/>
      <c r="GJG120" s="102"/>
      <c r="GJH120" s="102"/>
      <c r="GJI120" s="103"/>
      <c r="GJN120" s="102"/>
      <c r="GJO120" s="102"/>
      <c r="GJP120" s="103"/>
      <c r="GJU120" s="102"/>
      <c r="GJV120" s="102"/>
      <c r="GJW120" s="103"/>
      <c r="GKB120" s="102"/>
      <c r="GKC120" s="102"/>
      <c r="GKD120" s="103"/>
      <c r="GKI120" s="102"/>
      <c r="GKJ120" s="102"/>
      <c r="GKK120" s="103"/>
      <c r="GKP120" s="102"/>
      <c r="GKQ120" s="102"/>
      <c r="GKR120" s="103"/>
      <c r="GKW120" s="102"/>
      <c r="GKX120" s="102"/>
      <c r="GKY120" s="103"/>
      <c r="GLD120" s="102"/>
      <c r="GLE120" s="102"/>
      <c r="GLF120" s="103"/>
      <c r="GLK120" s="102"/>
      <c r="GLL120" s="102"/>
      <c r="GLM120" s="103"/>
      <c r="GLR120" s="102"/>
      <c r="GLS120" s="102"/>
      <c r="GLT120" s="103"/>
      <c r="GLY120" s="102"/>
      <c r="GLZ120" s="102"/>
      <c r="GMA120" s="103"/>
      <c r="GMF120" s="102"/>
      <c r="GMG120" s="102"/>
      <c r="GMH120" s="103"/>
      <c r="GMM120" s="102"/>
      <c r="GMN120" s="102"/>
      <c r="GMO120" s="103"/>
      <c r="GMT120" s="102"/>
      <c r="GMU120" s="102"/>
      <c r="GMV120" s="103"/>
      <c r="GNA120" s="102"/>
      <c r="GNB120" s="102"/>
      <c r="GNC120" s="103"/>
      <c r="GNH120" s="102"/>
      <c r="GNI120" s="102"/>
      <c r="GNJ120" s="103"/>
      <c r="GNO120" s="102"/>
      <c r="GNP120" s="102"/>
      <c r="GNQ120" s="103"/>
      <c r="GNV120" s="102"/>
      <c r="GNW120" s="102"/>
      <c r="GNX120" s="103"/>
      <c r="GOC120" s="102"/>
      <c r="GOD120" s="102"/>
      <c r="GOE120" s="103"/>
      <c r="GOJ120" s="102"/>
      <c r="GOK120" s="102"/>
      <c r="GOL120" s="103"/>
      <c r="GOQ120" s="102"/>
      <c r="GOR120" s="102"/>
      <c r="GOS120" s="103"/>
      <c r="GOX120" s="102"/>
      <c r="GOY120" s="102"/>
      <c r="GOZ120" s="103"/>
      <c r="GPE120" s="102"/>
      <c r="GPF120" s="102"/>
      <c r="GPG120" s="103"/>
      <c r="GPL120" s="102"/>
      <c r="GPM120" s="102"/>
      <c r="GPN120" s="103"/>
      <c r="GPS120" s="102"/>
      <c r="GPT120" s="102"/>
      <c r="GPU120" s="103"/>
      <c r="GPZ120" s="102"/>
      <c r="GQA120" s="102"/>
      <c r="GQB120" s="103"/>
      <c r="GQG120" s="102"/>
      <c r="GQH120" s="102"/>
      <c r="GQI120" s="103"/>
      <c r="GQN120" s="102"/>
      <c r="GQO120" s="102"/>
      <c r="GQP120" s="103"/>
      <c r="GQU120" s="102"/>
      <c r="GQV120" s="102"/>
      <c r="GQW120" s="103"/>
      <c r="GRB120" s="102"/>
      <c r="GRC120" s="102"/>
      <c r="GRD120" s="103"/>
      <c r="GRI120" s="102"/>
      <c r="GRJ120" s="102"/>
      <c r="GRK120" s="103"/>
      <c r="GRP120" s="102"/>
      <c r="GRQ120" s="102"/>
      <c r="GRR120" s="103"/>
      <c r="GRW120" s="102"/>
      <c r="GRX120" s="102"/>
      <c r="GRY120" s="103"/>
      <c r="GSD120" s="102"/>
      <c r="GSE120" s="102"/>
      <c r="GSF120" s="103"/>
      <c r="GSK120" s="102"/>
      <c r="GSL120" s="102"/>
      <c r="GSM120" s="103"/>
      <c r="GSR120" s="102"/>
      <c r="GSS120" s="102"/>
      <c r="GST120" s="103"/>
      <c r="GSY120" s="102"/>
      <c r="GSZ120" s="102"/>
      <c r="GTA120" s="103"/>
      <c r="GTF120" s="102"/>
      <c r="GTG120" s="102"/>
      <c r="GTH120" s="103"/>
      <c r="GTM120" s="102"/>
      <c r="GTN120" s="102"/>
      <c r="GTO120" s="103"/>
      <c r="GTT120" s="102"/>
      <c r="GTU120" s="102"/>
      <c r="GTV120" s="103"/>
      <c r="GUA120" s="102"/>
      <c r="GUB120" s="102"/>
      <c r="GUC120" s="103"/>
      <c r="GUH120" s="102"/>
      <c r="GUI120" s="102"/>
      <c r="GUJ120" s="103"/>
      <c r="GUO120" s="102"/>
      <c r="GUP120" s="102"/>
      <c r="GUQ120" s="103"/>
      <c r="GUV120" s="102"/>
      <c r="GUW120" s="102"/>
      <c r="GUX120" s="103"/>
      <c r="GVC120" s="102"/>
      <c r="GVD120" s="102"/>
      <c r="GVE120" s="103"/>
      <c r="GVJ120" s="102"/>
      <c r="GVK120" s="102"/>
      <c r="GVL120" s="103"/>
      <c r="GVQ120" s="102"/>
      <c r="GVR120" s="102"/>
      <c r="GVS120" s="103"/>
      <c r="GVX120" s="102"/>
      <c r="GVY120" s="102"/>
      <c r="GVZ120" s="103"/>
      <c r="GWE120" s="102"/>
      <c r="GWF120" s="102"/>
      <c r="GWG120" s="103"/>
      <c r="GWL120" s="102"/>
      <c r="GWM120" s="102"/>
      <c r="GWN120" s="103"/>
      <c r="GWS120" s="102"/>
      <c r="GWT120" s="102"/>
      <c r="GWU120" s="103"/>
      <c r="GWZ120" s="102"/>
      <c r="GXA120" s="102"/>
      <c r="GXB120" s="103"/>
      <c r="GXG120" s="102"/>
      <c r="GXH120" s="102"/>
      <c r="GXI120" s="103"/>
      <c r="GXN120" s="102"/>
      <c r="GXO120" s="102"/>
      <c r="GXP120" s="103"/>
      <c r="GXU120" s="102"/>
      <c r="GXV120" s="102"/>
      <c r="GXW120" s="103"/>
      <c r="GYB120" s="102"/>
      <c r="GYC120" s="102"/>
      <c r="GYD120" s="103"/>
      <c r="GYI120" s="102"/>
      <c r="GYJ120" s="102"/>
      <c r="GYK120" s="103"/>
      <c r="GYP120" s="102"/>
      <c r="GYQ120" s="102"/>
      <c r="GYR120" s="103"/>
      <c r="GYW120" s="102"/>
      <c r="GYX120" s="102"/>
      <c r="GYY120" s="103"/>
      <c r="GZD120" s="102"/>
      <c r="GZE120" s="102"/>
      <c r="GZF120" s="103"/>
      <c r="GZK120" s="102"/>
      <c r="GZL120" s="102"/>
      <c r="GZM120" s="103"/>
      <c r="GZR120" s="102"/>
      <c r="GZS120" s="102"/>
      <c r="GZT120" s="103"/>
      <c r="GZY120" s="102"/>
      <c r="GZZ120" s="102"/>
      <c r="HAA120" s="103"/>
      <c r="HAF120" s="102"/>
      <c r="HAG120" s="102"/>
      <c r="HAH120" s="103"/>
      <c r="HAM120" s="102"/>
      <c r="HAN120" s="102"/>
      <c r="HAO120" s="103"/>
      <c r="HAT120" s="102"/>
      <c r="HAU120" s="102"/>
      <c r="HAV120" s="103"/>
      <c r="HBA120" s="102"/>
      <c r="HBB120" s="102"/>
      <c r="HBC120" s="103"/>
      <c r="HBH120" s="102"/>
      <c r="HBI120" s="102"/>
      <c r="HBJ120" s="103"/>
      <c r="HBO120" s="102"/>
      <c r="HBP120" s="102"/>
      <c r="HBQ120" s="103"/>
      <c r="HBV120" s="102"/>
      <c r="HBW120" s="102"/>
      <c r="HBX120" s="103"/>
      <c r="HCC120" s="102"/>
      <c r="HCD120" s="102"/>
      <c r="HCE120" s="103"/>
      <c r="HCJ120" s="102"/>
      <c r="HCK120" s="102"/>
      <c r="HCL120" s="103"/>
      <c r="HCQ120" s="102"/>
      <c r="HCR120" s="102"/>
      <c r="HCS120" s="103"/>
      <c r="HCX120" s="102"/>
      <c r="HCY120" s="102"/>
      <c r="HCZ120" s="103"/>
      <c r="HDE120" s="102"/>
      <c r="HDF120" s="102"/>
      <c r="HDG120" s="103"/>
      <c r="HDL120" s="102"/>
      <c r="HDM120" s="102"/>
      <c r="HDN120" s="103"/>
      <c r="HDS120" s="102"/>
      <c r="HDT120" s="102"/>
      <c r="HDU120" s="103"/>
      <c r="HDZ120" s="102"/>
      <c r="HEA120" s="102"/>
      <c r="HEB120" s="103"/>
      <c r="HEG120" s="102"/>
      <c r="HEH120" s="102"/>
      <c r="HEI120" s="103"/>
      <c r="HEN120" s="102"/>
      <c r="HEO120" s="102"/>
      <c r="HEP120" s="103"/>
      <c r="HEU120" s="102"/>
      <c r="HEV120" s="102"/>
      <c r="HEW120" s="103"/>
      <c r="HFB120" s="102"/>
      <c r="HFC120" s="102"/>
      <c r="HFD120" s="103"/>
      <c r="HFI120" s="102"/>
      <c r="HFJ120" s="102"/>
      <c r="HFK120" s="103"/>
      <c r="HFP120" s="102"/>
      <c r="HFQ120" s="102"/>
      <c r="HFR120" s="103"/>
      <c r="HFW120" s="102"/>
      <c r="HFX120" s="102"/>
      <c r="HFY120" s="103"/>
      <c r="HGD120" s="102"/>
      <c r="HGE120" s="102"/>
      <c r="HGF120" s="103"/>
      <c r="HGK120" s="102"/>
      <c r="HGL120" s="102"/>
      <c r="HGM120" s="103"/>
      <c r="HGR120" s="102"/>
      <c r="HGS120" s="102"/>
      <c r="HGT120" s="103"/>
      <c r="HGY120" s="102"/>
      <c r="HGZ120" s="102"/>
      <c r="HHA120" s="103"/>
      <c r="HHF120" s="102"/>
      <c r="HHG120" s="102"/>
      <c r="HHH120" s="103"/>
      <c r="HHM120" s="102"/>
      <c r="HHN120" s="102"/>
      <c r="HHO120" s="103"/>
      <c r="HHT120" s="102"/>
      <c r="HHU120" s="102"/>
      <c r="HHV120" s="103"/>
      <c r="HIA120" s="102"/>
      <c r="HIB120" s="102"/>
      <c r="HIC120" s="103"/>
      <c r="HIH120" s="102"/>
      <c r="HII120" s="102"/>
      <c r="HIJ120" s="103"/>
      <c r="HIO120" s="102"/>
      <c r="HIP120" s="102"/>
      <c r="HIQ120" s="103"/>
      <c r="HIV120" s="102"/>
      <c r="HIW120" s="102"/>
      <c r="HIX120" s="103"/>
      <c r="HJC120" s="102"/>
      <c r="HJD120" s="102"/>
      <c r="HJE120" s="103"/>
      <c r="HJJ120" s="102"/>
      <c r="HJK120" s="102"/>
      <c r="HJL120" s="103"/>
      <c r="HJQ120" s="102"/>
      <c r="HJR120" s="102"/>
      <c r="HJS120" s="103"/>
      <c r="HJX120" s="102"/>
      <c r="HJY120" s="102"/>
      <c r="HJZ120" s="103"/>
      <c r="HKE120" s="102"/>
      <c r="HKF120" s="102"/>
      <c r="HKG120" s="103"/>
      <c r="HKL120" s="102"/>
      <c r="HKM120" s="102"/>
      <c r="HKN120" s="103"/>
      <c r="HKS120" s="102"/>
      <c r="HKT120" s="102"/>
      <c r="HKU120" s="103"/>
      <c r="HKZ120" s="102"/>
      <c r="HLA120" s="102"/>
      <c r="HLB120" s="103"/>
      <c r="HLG120" s="102"/>
      <c r="HLH120" s="102"/>
      <c r="HLI120" s="103"/>
      <c r="HLN120" s="102"/>
      <c r="HLO120" s="102"/>
      <c r="HLP120" s="103"/>
      <c r="HLU120" s="102"/>
      <c r="HLV120" s="102"/>
      <c r="HLW120" s="103"/>
      <c r="HMB120" s="102"/>
      <c r="HMC120" s="102"/>
      <c r="HMD120" s="103"/>
      <c r="HMI120" s="102"/>
      <c r="HMJ120" s="102"/>
      <c r="HMK120" s="103"/>
      <c r="HMP120" s="102"/>
      <c r="HMQ120" s="102"/>
      <c r="HMR120" s="103"/>
      <c r="HMW120" s="102"/>
      <c r="HMX120" s="102"/>
      <c r="HMY120" s="103"/>
      <c r="HND120" s="102"/>
      <c r="HNE120" s="102"/>
      <c r="HNF120" s="103"/>
      <c r="HNK120" s="102"/>
      <c r="HNL120" s="102"/>
      <c r="HNM120" s="103"/>
      <c r="HNR120" s="102"/>
      <c r="HNS120" s="102"/>
      <c r="HNT120" s="103"/>
      <c r="HNY120" s="102"/>
      <c r="HNZ120" s="102"/>
      <c r="HOA120" s="103"/>
      <c r="HOF120" s="102"/>
      <c r="HOG120" s="102"/>
      <c r="HOH120" s="103"/>
      <c r="HOM120" s="102"/>
      <c r="HON120" s="102"/>
      <c r="HOO120" s="103"/>
      <c r="HOT120" s="102"/>
      <c r="HOU120" s="102"/>
      <c r="HOV120" s="103"/>
      <c r="HPA120" s="102"/>
      <c r="HPB120" s="102"/>
      <c r="HPC120" s="103"/>
      <c r="HPH120" s="102"/>
      <c r="HPI120" s="102"/>
      <c r="HPJ120" s="103"/>
      <c r="HPO120" s="102"/>
      <c r="HPP120" s="102"/>
      <c r="HPQ120" s="103"/>
      <c r="HPV120" s="102"/>
      <c r="HPW120" s="102"/>
      <c r="HPX120" s="103"/>
      <c r="HQC120" s="102"/>
      <c r="HQD120" s="102"/>
      <c r="HQE120" s="103"/>
      <c r="HQJ120" s="102"/>
      <c r="HQK120" s="102"/>
      <c r="HQL120" s="103"/>
      <c r="HQQ120" s="102"/>
      <c r="HQR120" s="102"/>
      <c r="HQS120" s="103"/>
      <c r="HQX120" s="102"/>
      <c r="HQY120" s="102"/>
      <c r="HQZ120" s="103"/>
      <c r="HRE120" s="102"/>
      <c r="HRF120" s="102"/>
      <c r="HRG120" s="103"/>
      <c r="HRL120" s="102"/>
      <c r="HRM120" s="102"/>
      <c r="HRN120" s="103"/>
      <c r="HRS120" s="102"/>
      <c r="HRT120" s="102"/>
      <c r="HRU120" s="103"/>
      <c r="HRZ120" s="102"/>
      <c r="HSA120" s="102"/>
      <c r="HSB120" s="103"/>
      <c r="HSG120" s="102"/>
      <c r="HSH120" s="102"/>
      <c r="HSI120" s="103"/>
      <c r="HSN120" s="102"/>
      <c r="HSO120" s="102"/>
      <c r="HSP120" s="103"/>
      <c r="HSU120" s="102"/>
      <c r="HSV120" s="102"/>
      <c r="HSW120" s="103"/>
      <c r="HTB120" s="102"/>
      <c r="HTC120" s="102"/>
      <c r="HTD120" s="103"/>
      <c r="HTI120" s="102"/>
      <c r="HTJ120" s="102"/>
      <c r="HTK120" s="103"/>
      <c r="HTP120" s="102"/>
      <c r="HTQ120" s="102"/>
      <c r="HTR120" s="103"/>
      <c r="HTW120" s="102"/>
      <c r="HTX120" s="102"/>
      <c r="HTY120" s="103"/>
      <c r="HUD120" s="102"/>
      <c r="HUE120" s="102"/>
      <c r="HUF120" s="103"/>
      <c r="HUK120" s="102"/>
      <c r="HUL120" s="102"/>
      <c r="HUM120" s="103"/>
      <c r="HUR120" s="102"/>
      <c r="HUS120" s="102"/>
      <c r="HUT120" s="103"/>
      <c r="HUY120" s="102"/>
      <c r="HUZ120" s="102"/>
      <c r="HVA120" s="103"/>
      <c r="HVF120" s="102"/>
      <c r="HVG120" s="102"/>
      <c r="HVH120" s="103"/>
      <c r="HVM120" s="102"/>
      <c r="HVN120" s="102"/>
      <c r="HVO120" s="103"/>
      <c r="HVT120" s="102"/>
      <c r="HVU120" s="102"/>
      <c r="HVV120" s="103"/>
      <c r="HWA120" s="102"/>
      <c r="HWB120" s="102"/>
      <c r="HWC120" s="103"/>
      <c r="HWH120" s="102"/>
      <c r="HWI120" s="102"/>
      <c r="HWJ120" s="103"/>
      <c r="HWO120" s="102"/>
      <c r="HWP120" s="102"/>
      <c r="HWQ120" s="103"/>
      <c r="HWV120" s="102"/>
      <c r="HWW120" s="102"/>
      <c r="HWX120" s="103"/>
      <c r="HXC120" s="102"/>
      <c r="HXD120" s="102"/>
      <c r="HXE120" s="103"/>
      <c r="HXJ120" s="102"/>
      <c r="HXK120" s="102"/>
      <c r="HXL120" s="103"/>
      <c r="HXQ120" s="102"/>
      <c r="HXR120" s="102"/>
      <c r="HXS120" s="103"/>
      <c r="HXX120" s="102"/>
      <c r="HXY120" s="102"/>
      <c r="HXZ120" s="103"/>
      <c r="HYE120" s="102"/>
      <c r="HYF120" s="102"/>
      <c r="HYG120" s="103"/>
      <c r="HYL120" s="102"/>
      <c r="HYM120" s="102"/>
      <c r="HYN120" s="103"/>
      <c r="HYS120" s="102"/>
      <c r="HYT120" s="102"/>
      <c r="HYU120" s="103"/>
      <c r="HYZ120" s="102"/>
      <c r="HZA120" s="102"/>
      <c r="HZB120" s="103"/>
      <c r="HZG120" s="102"/>
      <c r="HZH120" s="102"/>
      <c r="HZI120" s="103"/>
      <c r="HZN120" s="102"/>
      <c r="HZO120" s="102"/>
      <c r="HZP120" s="103"/>
      <c r="HZU120" s="102"/>
      <c r="HZV120" s="102"/>
      <c r="HZW120" s="103"/>
      <c r="IAB120" s="102"/>
      <c r="IAC120" s="102"/>
      <c r="IAD120" s="103"/>
      <c r="IAI120" s="102"/>
      <c r="IAJ120" s="102"/>
      <c r="IAK120" s="103"/>
      <c r="IAP120" s="102"/>
      <c r="IAQ120" s="102"/>
      <c r="IAR120" s="103"/>
      <c r="IAW120" s="102"/>
      <c r="IAX120" s="102"/>
      <c r="IAY120" s="103"/>
      <c r="IBD120" s="102"/>
      <c r="IBE120" s="102"/>
      <c r="IBF120" s="103"/>
      <c r="IBK120" s="102"/>
      <c r="IBL120" s="102"/>
      <c r="IBM120" s="103"/>
      <c r="IBR120" s="102"/>
      <c r="IBS120" s="102"/>
      <c r="IBT120" s="103"/>
      <c r="IBY120" s="102"/>
      <c r="IBZ120" s="102"/>
      <c r="ICA120" s="103"/>
      <c r="ICF120" s="102"/>
      <c r="ICG120" s="102"/>
      <c r="ICH120" s="103"/>
      <c r="ICM120" s="102"/>
      <c r="ICN120" s="102"/>
      <c r="ICO120" s="103"/>
      <c r="ICT120" s="102"/>
      <c r="ICU120" s="102"/>
      <c r="ICV120" s="103"/>
      <c r="IDA120" s="102"/>
      <c r="IDB120" s="102"/>
      <c r="IDC120" s="103"/>
      <c r="IDH120" s="102"/>
      <c r="IDI120" s="102"/>
      <c r="IDJ120" s="103"/>
      <c r="IDO120" s="102"/>
      <c r="IDP120" s="102"/>
      <c r="IDQ120" s="103"/>
      <c r="IDV120" s="102"/>
      <c r="IDW120" s="102"/>
      <c r="IDX120" s="103"/>
      <c r="IEC120" s="102"/>
      <c r="IED120" s="102"/>
      <c r="IEE120" s="103"/>
      <c r="IEJ120" s="102"/>
      <c r="IEK120" s="102"/>
      <c r="IEL120" s="103"/>
      <c r="IEQ120" s="102"/>
      <c r="IER120" s="102"/>
      <c r="IES120" s="103"/>
      <c r="IEX120" s="102"/>
      <c r="IEY120" s="102"/>
      <c r="IEZ120" s="103"/>
      <c r="IFE120" s="102"/>
      <c r="IFF120" s="102"/>
      <c r="IFG120" s="103"/>
      <c r="IFL120" s="102"/>
      <c r="IFM120" s="102"/>
      <c r="IFN120" s="103"/>
      <c r="IFS120" s="102"/>
      <c r="IFT120" s="102"/>
      <c r="IFU120" s="103"/>
      <c r="IFZ120" s="102"/>
      <c r="IGA120" s="102"/>
      <c r="IGB120" s="103"/>
      <c r="IGG120" s="102"/>
      <c r="IGH120" s="102"/>
      <c r="IGI120" s="103"/>
      <c r="IGN120" s="102"/>
      <c r="IGO120" s="102"/>
      <c r="IGP120" s="103"/>
      <c r="IGU120" s="102"/>
      <c r="IGV120" s="102"/>
      <c r="IGW120" s="103"/>
      <c r="IHB120" s="102"/>
      <c r="IHC120" s="102"/>
      <c r="IHD120" s="103"/>
      <c r="IHI120" s="102"/>
      <c r="IHJ120" s="102"/>
      <c r="IHK120" s="103"/>
      <c r="IHP120" s="102"/>
      <c r="IHQ120" s="102"/>
      <c r="IHR120" s="103"/>
      <c r="IHW120" s="102"/>
      <c r="IHX120" s="102"/>
      <c r="IHY120" s="103"/>
      <c r="IID120" s="102"/>
      <c r="IIE120" s="102"/>
      <c r="IIF120" s="103"/>
      <c r="IIK120" s="102"/>
      <c r="IIL120" s="102"/>
      <c r="IIM120" s="103"/>
      <c r="IIR120" s="102"/>
      <c r="IIS120" s="102"/>
      <c r="IIT120" s="103"/>
      <c r="IIY120" s="102"/>
      <c r="IIZ120" s="102"/>
      <c r="IJA120" s="103"/>
      <c r="IJF120" s="102"/>
      <c r="IJG120" s="102"/>
      <c r="IJH120" s="103"/>
      <c r="IJM120" s="102"/>
      <c r="IJN120" s="102"/>
      <c r="IJO120" s="103"/>
      <c r="IJT120" s="102"/>
      <c r="IJU120" s="102"/>
      <c r="IJV120" s="103"/>
      <c r="IKA120" s="102"/>
      <c r="IKB120" s="102"/>
      <c r="IKC120" s="103"/>
      <c r="IKH120" s="102"/>
      <c r="IKI120" s="102"/>
      <c r="IKJ120" s="103"/>
      <c r="IKO120" s="102"/>
      <c r="IKP120" s="102"/>
      <c r="IKQ120" s="103"/>
      <c r="IKV120" s="102"/>
      <c r="IKW120" s="102"/>
      <c r="IKX120" s="103"/>
      <c r="ILC120" s="102"/>
      <c r="ILD120" s="102"/>
      <c r="ILE120" s="103"/>
      <c r="ILJ120" s="102"/>
      <c r="ILK120" s="102"/>
      <c r="ILL120" s="103"/>
      <c r="ILQ120" s="102"/>
      <c r="ILR120" s="102"/>
      <c r="ILS120" s="103"/>
      <c r="ILX120" s="102"/>
      <c r="ILY120" s="102"/>
      <c r="ILZ120" s="103"/>
      <c r="IME120" s="102"/>
      <c r="IMF120" s="102"/>
      <c r="IMG120" s="103"/>
      <c r="IML120" s="102"/>
      <c r="IMM120" s="102"/>
      <c r="IMN120" s="103"/>
      <c r="IMS120" s="102"/>
      <c r="IMT120" s="102"/>
      <c r="IMU120" s="103"/>
      <c r="IMZ120" s="102"/>
      <c r="INA120" s="102"/>
      <c r="INB120" s="103"/>
      <c r="ING120" s="102"/>
      <c r="INH120" s="102"/>
      <c r="INI120" s="103"/>
      <c r="INN120" s="102"/>
      <c r="INO120" s="102"/>
      <c r="INP120" s="103"/>
      <c r="INU120" s="102"/>
      <c r="INV120" s="102"/>
      <c r="INW120" s="103"/>
      <c r="IOB120" s="102"/>
      <c r="IOC120" s="102"/>
      <c r="IOD120" s="103"/>
      <c r="IOI120" s="102"/>
      <c r="IOJ120" s="102"/>
      <c r="IOK120" s="103"/>
      <c r="IOP120" s="102"/>
      <c r="IOQ120" s="102"/>
      <c r="IOR120" s="103"/>
      <c r="IOW120" s="102"/>
      <c r="IOX120" s="102"/>
      <c r="IOY120" s="103"/>
      <c r="IPD120" s="102"/>
      <c r="IPE120" s="102"/>
      <c r="IPF120" s="103"/>
      <c r="IPK120" s="102"/>
      <c r="IPL120" s="102"/>
      <c r="IPM120" s="103"/>
      <c r="IPR120" s="102"/>
      <c r="IPS120" s="102"/>
      <c r="IPT120" s="103"/>
      <c r="IPY120" s="102"/>
      <c r="IPZ120" s="102"/>
      <c r="IQA120" s="103"/>
      <c r="IQF120" s="102"/>
      <c r="IQG120" s="102"/>
      <c r="IQH120" s="103"/>
      <c r="IQM120" s="102"/>
      <c r="IQN120" s="102"/>
      <c r="IQO120" s="103"/>
      <c r="IQT120" s="102"/>
      <c r="IQU120" s="102"/>
      <c r="IQV120" s="103"/>
      <c r="IRA120" s="102"/>
      <c r="IRB120" s="102"/>
      <c r="IRC120" s="103"/>
      <c r="IRH120" s="102"/>
      <c r="IRI120" s="102"/>
      <c r="IRJ120" s="103"/>
      <c r="IRO120" s="102"/>
      <c r="IRP120" s="102"/>
      <c r="IRQ120" s="103"/>
      <c r="IRV120" s="102"/>
      <c r="IRW120" s="102"/>
      <c r="IRX120" s="103"/>
      <c r="ISC120" s="102"/>
      <c r="ISD120" s="102"/>
      <c r="ISE120" s="103"/>
      <c r="ISJ120" s="102"/>
      <c r="ISK120" s="102"/>
      <c r="ISL120" s="103"/>
      <c r="ISQ120" s="102"/>
      <c r="ISR120" s="102"/>
      <c r="ISS120" s="103"/>
      <c r="ISX120" s="102"/>
      <c r="ISY120" s="102"/>
      <c r="ISZ120" s="103"/>
      <c r="ITE120" s="102"/>
      <c r="ITF120" s="102"/>
      <c r="ITG120" s="103"/>
      <c r="ITL120" s="102"/>
      <c r="ITM120" s="102"/>
      <c r="ITN120" s="103"/>
      <c r="ITS120" s="102"/>
      <c r="ITT120" s="102"/>
      <c r="ITU120" s="103"/>
      <c r="ITZ120" s="102"/>
      <c r="IUA120" s="102"/>
      <c r="IUB120" s="103"/>
      <c r="IUG120" s="102"/>
      <c r="IUH120" s="102"/>
      <c r="IUI120" s="103"/>
      <c r="IUN120" s="102"/>
      <c r="IUO120" s="102"/>
      <c r="IUP120" s="103"/>
      <c r="IUU120" s="102"/>
      <c r="IUV120" s="102"/>
      <c r="IUW120" s="103"/>
      <c r="IVB120" s="102"/>
      <c r="IVC120" s="102"/>
      <c r="IVD120" s="103"/>
      <c r="IVI120" s="102"/>
      <c r="IVJ120" s="102"/>
      <c r="IVK120" s="103"/>
      <c r="IVP120" s="102"/>
      <c r="IVQ120" s="102"/>
      <c r="IVR120" s="103"/>
      <c r="IVW120" s="102"/>
      <c r="IVX120" s="102"/>
      <c r="IVY120" s="103"/>
      <c r="IWD120" s="102"/>
      <c r="IWE120" s="102"/>
      <c r="IWF120" s="103"/>
      <c r="IWK120" s="102"/>
      <c r="IWL120" s="102"/>
      <c r="IWM120" s="103"/>
      <c r="IWR120" s="102"/>
      <c r="IWS120" s="102"/>
      <c r="IWT120" s="103"/>
      <c r="IWY120" s="102"/>
      <c r="IWZ120" s="102"/>
      <c r="IXA120" s="103"/>
      <c r="IXF120" s="102"/>
      <c r="IXG120" s="102"/>
      <c r="IXH120" s="103"/>
      <c r="IXM120" s="102"/>
      <c r="IXN120" s="102"/>
      <c r="IXO120" s="103"/>
      <c r="IXT120" s="102"/>
      <c r="IXU120" s="102"/>
      <c r="IXV120" s="103"/>
      <c r="IYA120" s="102"/>
      <c r="IYB120" s="102"/>
      <c r="IYC120" s="103"/>
      <c r="IYH120" s="102"/>
      <c r="IYI120" s="102"/>
      <c r="IYJ120" s="103"/>
      <c r="IYO120" s="102"/>
      <c r="IYP120" s="102"/>
      <c r="IYQ120" s="103"/>
      <c r="IYV120" s="102"/>
      <c r="IYW120" s="102"/>
      <c r="IYX120" s="103"/>
      <c r="IZC120" s="102"/>
      <c r="IZD120" s="102"/>
      <c r="IZE120" s="103"/>
      <c r="IZJ120" s="102"/>
      <c r="IZK120" s="102"/>
      <c r="IZL120" s="103"/>
      <c r="IZQ120" s="102"/>
      <c r="IZR120" s="102"/>
      <c r="IZS120" s="103"/>
      <c r="IZX120" s="102"/>
      <c r="IZY120" s="102"/>
      <c r="IZZ120" s="103"/>
      <c r="JAE120" s="102"/>
      <c r="JAF120" s="102"/>
      <c r="JAG120" s="103"/>
      <c r="JAL120" s="102"/>
      <c r="JAM120" s="102"/>
      <c r="JAN120" s="103"/>
      <c r="JAS120" s="102"/>
      <c r="JAT120" s="102"/>
      <c r="JAU120" s="103"/>
      <c r="JAZ120" s="102"/>
      <c r="JBA120" s="102"/>
      <c r="JBB120" s="103"/>
      <c r="JBG120" s="102"/>
      <c r="JBH120" s="102"/>
      <c r="JBI120" s="103"/>
      <c r="JBN120" s="102"/>
      <c r="JBO120" s="102"/>
      <c r="JBP120" s="103"/>
      <c r="JBU120" s="102"/>
      <c r="JBV120" s="102"/>
      <c r="JBW120" s="103"/>
      <c r="JCB120" s="102"/>
      <c r="JCC120" s="102"/>
      <c r="JCD120" s="103"/>
      <c r="JCI120" s="102"/>
      <c r="JCJ120" s="102"/>
      <c r="JCK120" s="103"/>
      <c r="JCP120" s="102"/>
      <c r="JCQ120" s="102"/>
      <c r="JCR120" s="103"/>
      <c r="JCW120" s="102"/>
      <c r="JCX120" s="102"/>
      <c r="JCY120" s="103"/>
      <c r="JDD120" s="102"/>
      <c r="JDE120" s="102"/>
      <c r="JDF120" s="103"/>
      <c r="JDK120" s="102"/>
      <c r="JDL120" s="102"/>
      <c r="JDM120" s="103"/>
      <c r="JDR120" s="102"/>
      <c r="JDS120" s="102"/>
      <c r="JDT120" s="103"/>
      <c r="JDY120" s="102"/>
      <c r="JDZ120" s="102"/>
      <c r="JEA120" s="103"/>
      <c r="JEF120" s="102"/>
      <c r="JEG120" s="102"/>
      <c r="JEH120" s="103"/>
      <c r="JEM120" s="102"/>
      <c r="JEN120" s="102"/>
      <c r="JEO120" s="103"/>
      <c r="JET120" s="102"/>
      <c r="JEU120" s="102"/>
      <c r="JEV120" s="103"/>
      <c r="JFA120" s="102"/>
      <c r="JFB120" s="102"/>
      <c r="JFC120" s="103"/>
      <c r="JFH120" s="102"/>
      <c r="JFI120" s="102"/>
      <c r="JFJ120" s="103"/>
      <c r="JFO120" s="102"/>
      <c r="JFP120" s="102"/>
      <c r="JFQ120" s="103"/>
      <c r="JFV120" s="102"/>
      <c r="JFW120" s="102"/>
      <c r="JFX120" s="103"/>
      <c r="JGC120" s="102"/>
      <c r="JGD120" s="102"/>
      <c r="JGE120" s="103"/>
      <c r="JGJ120" s="102"/>
      <c r="JGK120" s="102"/>
      <c r="JGL120" s="103"/>
      <c r="JGQ120" s="102"/>
      <c r="JGR120" s="102"/>
      <c r="JGS120" s="103"/>
      <c r="JGX120" s="102"/>
      <c r="JGY120" s="102"/>
      <c r="JGZ120" s="103"/>
      <c r="JHE120" s="102"/>
      <c r="JHF120" s="102"/>
      <c r="JHG120" s="103"/>
      <c r="JHL120" s="102"/>
      <c r="JHM120" s="102"/>
      <c r="JHN120" s="103"/>
      <c r="JHS120" s="102"/>
      <c r="JHT120" s="102"/>
      <c r="JHU120" s="103"/>
      <c r="JHZ120" s="102"/>
      <c r="JIA120" s="102"/>
      <c r="JIB120" s="103"/>
      <c r="JIG120" s="102"/>
      <c r="JIH120" s="102"/>
      <c r="JII120" s="103"/>
      <c r="JIN120" s="102"/>
      <c r="JIO120" s="102"/>
      <c r="JIP120" s="103"/>
      <c r="JIU120" s="102"/>
      <c r="JIV120" s="102"/>
      <c r="JIW120" s="103"/>
      <c r="JJB120" s="102"/>
      <c r="JJC120" s="102"/>
      <c r="JJD120" s="103"/>
      <c r="JJI120" s="102"/>
      <c r="JJJ120" s="102"/>
      <c r="JJK120" s="103"/>
      <c r="JJP120" s="102"/>
      <c r="JJQ120" s="102"/>
      <c r="JJR120" s="103"/>
      <c r="JJW120" s="102"/>
      <c r="JJX120" s="102"/>
      <c r="JJY120" s="103"/>
      <c r="JKD120" s="102"/>
      <c r="JKE120" s="102"/>
      <c r="JKF120" s="103"/>
      <c r="JKK120" s="102"/>
      <c r="JKL120" s="102"/>
      <c r="JKM120" s="103"/>
      <c r="JKR120" s="102"/>
      <c r="JKS120" s="102"/>
      <c r="JKT120" s="103"/>
      <c r="JKY120" s="102"/>
      <c r="JKZ120" s="102"/>
      <c r="JLA120" s="103"/>
      <c r="JLF120" s="102"/>
      <c r="JLG120" s="102"/>
      <c r="JLH120" s="103"/>
      <c r="JLM120" s="102"/>
      <c r="JLN120" s="102"/>
      <c r="JLO120" s="103"/>
      <c r="JLT120" s="102"/>
      <c r="JLU120" s="102"/>
      <c r="JLV120" s="103"/>
      <c r="JMA120" s="102"/>
      <c r="JMB120" s="102"/>
      <c r="JMC120" s="103"/>
      <c r="JMH120" s="102"/>
      <c r="JMI120" s="102"/>
      <c r="JMJ120" s="103"/>
      <c r="JMO120" s="102"/>
      <c r="JMP120" s="102"/>
      <c r="JMQ120" s="103"/>
      <c r="JMV120" s="102"/>
      <c r="JMW120" s="102"/>
      <c r="JMX120" s="103"/>
      <c r="JNC120" s="102"/>
      <c r="JND120" s="102"/>
      <c r="JNE120" s="103"/>
      <c r="JNJ120" s="102"/>
      <c r="JNK120" s="102"/>
      <c r="JNL120" s="103"/>
      <c r="JNQ120" s="102"/>
      <c r="JNR120" s="102"/>
      <c r="JNS120" s="103"/>
      <c r="JNX120" s="102"/>
      <c r="JNY120" s="102"/>
      <c r="JNZ120" s="103"/>
      <c r="JOE120" s="102"/>
      <c r="JOF120" s="102"/>
      <c r="JOG120" s="103"/>
      <c r="JOL120" s="102"/>
      <c r="JOM120" s="102"/>
      <c r="JON120" s="103"/>
      <c r="JOS120" s="102"/>
      <c r="JOT120" s="102"/>
      <c r="JOU120" s="103"/>
      <c r="JOZ120" s="102"/>
      <c r="JPA120" s="102"/>
      <c r="JPB120" s="103"/>
      <c r="JPG120" s="102"/>
      <c r="JPH120" s="102"/>
      <c r="JPI120" s="103"/>
      <c r="JPN120" s="102"/>
      <c r="JPO120" s="102"/>
      <c r="JPP120" s="103"/>
      <c r="JPU120" s="102"/>
      <c r="JPV120" s="102"/>
      <c r="JPW120" s="103"/>
      <c r="JQB120" s="102"/>
      <c r="JQC120" s="102"/>
      <c r="JQD120" s="103"/>
      <c r="JQI120" s="102"/>
      <c r="JQJ120" s="102"/>
      <c r="JQK120" s="103"/>
      <c r="JQP120" s="102"/>
      <c r="JQQ120" s="102"/>
      <c r="JQR120" s="103"/>
      <c r="JQW120" s="102"/>
      <c r="JQX120" s="102"/>
      <c r="JQY120" s="103"/>
      <c r="JRD120" s="102"/>
      <c r="JRE120" s="102"/>
      <c r="JRF120" s="103"/>
      <c r="JRK120" s="102"/>
      <c r="JRL120" s="102"/>
      <c r="JRM120" s="103"/>
      <c r="JRR120" s="102"/>
      <c r="JRS120" s="102"/>
      <c r="JRT120" s="103"/>
      <c r="JRY120" s="102"/>
      <c r="JRZ120" s="102"/>
      <c r="JSA120" s="103"/>
      <c r="JSF120" s="102"/>
      <c r="JSG120" s="102"/>
      <c r="JSH120" s="103"/>
      <c r="JSM120" s="102"/>
      <c r="JSN120" s="102"/>
      <c r="JSO120" s="103"/>
      <c r="JST120" s="102"/>
      <c r="JSU120" s="102"/>
      <c r="JSV120" s="103"/>
      <c r="JTA120" s="102"/>
      <c r="JTB120" s="102"/>
      <c r="JTC120" s="103"/>
      <c r="JTH120" s="102"/>
      <c r="JTI120" s="102"/>
      <c r="JTJ120" s="103"/>
      <c r="JTO120" s="102"/>
      <c r="JTP120" s="102"/>
      <c r="JTQ120" s="103"/>
      <c r="JTV120" s="102"/>
      <c r="JTW120" s="102"/>
      <c r="JTX120" s="103"/>
      <c r="JUC120" s="102"/>
      <c r="JUD120" s="102"/>
      <c r="JUE120" s="103"/>
      <c r="JUJ120" s="102"/>
      <c r="JUK120" s="102"/>
      <c r="JUL120" s="103"/>
      <c r="JUQ120" s="102"/>
      <c r="JUR120" s="102"/>
      <c r="JUS120" s="103"/>
      <c r="JUX120" s="102"/>
      <c r="JUY120" s="102"/>
      <c r="JUZ120" s="103"/>
      <c r="JVE120" s="102"/>
      <c r="JVF120" s="102"/>
      <c r="JVG120" s="103"/>
      <c r="JVL120" s="102"/>
      <c r="JVM120" s="102"/>
      <c r="JVN120" s="103"/>
      <c r="JVS120" s="102"/>
      <c r="JVT120" s="102"/>
      <c r="JVU120" s="103"/>
      <c r="JVZ120" s="102"/>
      <c r="JWA120" s="102"/>
      <c r="JWB120" s="103"/>
      <c r="JWG120" s="102"/>
      <c r="JWH120" s="102"/>
      <c r="JWI120" s="103"/>
      <c r="JWN120" s="102"/>
      <c r="JWO120" s="102"/>
      <c r="JWP120" s="103"/>
      <c r="JWU120" s="102"/>
      <c r="JWV120" s="102"/>
      <c r="JWW120" s="103"/>
      <c r="JXB120" s="102"/>
      <c r="JXC120" s="102"/>
      <c r="JXD120" s="103"/>
      <c r="JXI120" s="102"/>
      <c r="JXJ120" s="102"/>
      <c r="JXK120" s="103"/>
      <c r="JXP120" s="102"/>
      <c r="JXQ120" s="102"/>
      <c r="JXR120" s="103"/>
      <c r="JXW120" s="102"/>
      <c r="JXX120" s="102"/>
      <c r="JXY120" s="103"/>
      <c r="JYD120" s="102"/>
      <c r="JYE120" s="102"/>
      <c r="JYF120" s="103"/>
      <c r="JYK120" s="102"/>
      <c r="JYL120" s="102"/>
      <c r="JYM120" s="103"/>
      <c r="JYR120" s="102"/>
      <c r="JYS120" s="102"/>
      <c r="JYT120" s="103"/>
      <c r="JYY120" s="102"/>
      <c r="JYZ120" s="102"/>
      <c r="JZA120" s="103"/>
      <c r="JZF120" s="102"/>
      <c r="JZG120" s="102"/>
      <c r="JZH120" s="103"/>
      <c r="JZM120" s="102"/>
      <c r="JZN120" s="102"/>
      <c r="JZO120" s="103"/>
      <c r="JZT120" s="102"/>
      <c r="JZU120" s="102"/>
      <c r="JZV120" s="103"/>
      <c r="KAA120" s="102"/>
      <c r="KAB120" s="102"/>
      <c r="KAC120" s="103"/>
      <c r="KAH120" s="102"/>
      <c r="KAI120" s="102"/>
      <c r="KAJ120" s="103"/>
      <c r="KAO120" s="102"/>
      <c r="KAP120" s="102"/>
      <c r="KAQ120" s="103"/>
      <c r="KAV120" s="102"/>
      <c r="KAW120" s="102"/>
      <c r="KAX120" s="103"/>
      <c r="KBC120" s="102"/>
      <c r="KBD120" s="102"/>
      <c r="KBE120" s="103"/>
      <c r="KBJ120" s="102"/>
      <c r="KBK120" s="102"/>
      <c r="KBL120" s="103"/>
      <c r="KBQ120" s="102"/>
      <c r="KBR120" s="102"/>
      <c r="KBS120" s="103"/>
      <c r="KBX120" s="102"/>
      <c r="KBY120" s="102"/>
      <c r="KBZ120" s="103"/>
      <c r="KCE120" s="102"/>
      <c r="KCF120" s="102"/>
      <c r="KCG120" s="103"/>
      <c r="KCL120" s="102"/>
      <c r="KCM120" s="102"/>
      <c r="KCN120" s="103"/>
      <c r="KCS120" s="102"/>
      <c r="KCT120" s="102"/>
      <c r="KCU120" s="103"/>
      <c r="KCZ120" s="102"/>
      <c r="KDA120" s="102"/>
      <c r="KDB120" s="103"/>
      <c r="KDG120" s="102"/>
      <c r="KDH120" s="102"/>
      <c r="KDI120" s="103"/>
      <c r="KDN120" s="102"/>
      <c r="KDO120" s="102"/>
      <c r="KDP120" s="103"/>
      <c r="KDU120" s="102"/>
      <c r="KDV120" s="102"/>
      <c r="KDW120" s="103"/>
      <c r="KEB120" s="102"/>
      <c r="KEC120" s="102"/>
      <c r="KED120" s="103"/>
      <c r="KEI120" s="102"/>
      <c r="KEJ120" s="102"/>
      <c r="KEK120" s="103"/>
      <c r="KEP120" s="102"/>
      <c r="KEQ120" s="102"/>
      <c r="KER120" s="103"/>
      <c r="KEW120" s="102"/>
      <c r="KEX120" s="102"/>
      <c r="KEY120" s="103"/>
      <c r="KFD120" s="102"/>
      <c r="KFE120" s="102"/>
      <c r="KFF120" s="103"/>
      <c r="KFK120" s="102"/>
      <c r="KFL120" s="102"/>
      <c r="KFM120" s="103"/>
      <c r="KFR120" s="102"/>
      <c r="KFS120" s="102"/>
      <c r="KFT120" s="103"/>
      <c r="KFY120" s="102"/>
      <c r="KFZ120" s="102"/>
      <c r="KGA120" s="103"/>
      <c r="KGF120" s="102"/>
      <c r="KGG120" s="102"/>
      <c r="KGH120" s="103"/>
      <c r="KGM120" s="102"/>
      <c r="KGN120" s="102"/>
      <c r="KGO120" s="103"/>
      <c r="KGT120" s="102"/>
      <c r="KGU120" s="102"/>
      <c r="KGV120" s="103"/>
      <c r="KHA120" s="102"/>
      <c r="KHB120" s="102"/>
      <c r="KHC120" s="103"/>
      <c r="KHH120" s="102"/>
      <c r="KHI120" s="102"/>
      <c r="KHJ120" s="103"/>
      <c r="KHO120" s="102"/>
      <c r="KHP120" s="102"/>
      <c r="KHQ120" s="103"/>
      <c r="KHV120" s="102"/>
      <c r="KHW120" s="102"/>
      <c r="KHX120" s="103"/>
      <c r="KIC120" s="102"/>
      <c r="KID120" s="102"/>
      <c r="KIE120" s="103"/>
      <c r="KIJ120" s="102"/>
      <c r="KIK120" s="102"/>
      <c r="KIL120" s="103"/>
      <c r="KIQ120" s="102"/>
      <c r="KIR120" s="102"/>
      <c r="KIS120" s="103"/>
      <c r="KIX120" s="102"/>
      <c r="KIY120" s="102"/>
      <c r="KIZ120" s="103"/>
      <c r="KJE120" s="102"/>
      <c r="KJF120" s="102"/>
      <c r="KJG120" s="103"/>
      <c r="KJL120" s="102"/>
      <c r="KJM120" s="102"/>
      <c r="KJN120" s="103"/>
      <c r="KJS120" s="102"/>
      <c r="KJT120" s="102"/>
      <c r="KJU120" s="103"/>
      <c r="KJZ120" s="102"/>
      <c r="KKA120" s="102"/>
      <c r="KKB120" s="103"/>
      <c r="KKG120" s="102"/>
      <c r="KKH120" s="102"/>
      <c r="KKI120" s="103"/>
      <c r="KKN120" s="102"/>
      <c r="KKO120" s="102"/>
      <c r="KKP120" s="103"/>
      <c r="KKU120" s="102"/>
      <c r="KKV120" s="102"/>
      <c r="KKW120" s="103"/>
      <c r="KLB120" s="102"/>
      <c r="KLC120" s="102"/>
      <c r="KLD120" s="103"/>
      <c r="KLI120" s="102"/>
      <c r="KLJ120" s="102"/>
      <c r="KLK120" s="103"/>
      <c r="KLP120" s="102"/>
      <c r="KLQ120" s="102"/>
      <c r="KLR120" s="103"/>
      <c r="KLW120" s="102"/>
      <c r="KLX120" s="102"/>
      <c r="KLY120" s="103"/>
      <c r="KMD120" s="102"/>
      <c r="KME120" s="102"/>
      <c r="KMF120" s="103"/>
      <c r="KMK120" s="102"/>
      <c r="KML120" s="102"/>
      <c r="KMM120" s="103"/>
      <c r="KMR120" s="102"/>
      <c r="KMS120" s="102"/>
      <c r="KMT120" s="103"/>
      <c r="KMY120" s="102"/>
      <c r="KMZ120" s="102"/>
      <c r="KNA120" s="103"/>
      <c r="KNF120" s="102"/>
      <c r="KNG120" s="102"/>
      <c r="KNH120" s="103"/>
      <c r="KNM120" s="102"/>
      <c r="KNN120" s="102"/>
      <c r="KNO120" s="103"/>
      <c r="KNT120" s="102"/>
      <c r="KNU120" s="102"/>
      <c r="KNV120" s="103"/>
      <c r="KOA120" s="102"/>
      <c r="KOB120" s="102"/>
      <c r="KOC120" s="103"/>
      <c r="KOH120" s="102"/>
      <c r="KOI120" s="102"/>
      <c r="KOJ120" s="103"/>
      <c r="KOO120" s="102"/>
      <c r="KOP120" s="102"/>
      <c r="KOQ120" s="103"/>
      <c r="KOV120" s="102"/>
      <c r="KOW120" s="102"/>
      <c r="KOX120" s="103"/>
      <c r="KPC120" s="102"/>
      <c r="KPD120" s="102"/>
      <c r="KPE120" s="103"/>
      <c r="KPJ120" s="102"/>
      <c r="KPK120" s="102"/>
      <c r="KPL120" s="103"/>
      <c r="KPQ120" s="102"/>
      <c r="KPR120" s="102"/>
      <c r="KPS120" s="103"/>
      <c r="KPX120" s="102"/>
      <c r="KPY120" s="102"/>
      <c r="KPZ120" s="103"/>
      <c r="KQE120" s="102"/>
      <c r="KQF120" s="102"/>
      <c r="KQG120" s="103"/>
      <c r="KQL120" s="102"/>
      <c r="KQM120" s="102"/>
      <c r="KQN120" s="103"/>
      <c r="KQS120" s="102"/>
      <c r="KQT120" s="102"/>
      <c r="KQU120" s="103"/>
      <c r="KQZ120" s="102"/>
      <c r="KRA120" s="102"/>
      <c r="KRB120" s="103"/>
      <c r="KRG120" s="102"/>
      <c r="KRH120" s="102"/>
      <c r="KRI120" s="103"/>
      <c r="KRN120" s="102"/>
      <c r="KRO120" s="102"/>
      <c r="KRP120" s="103"/>
      <c r="KRU120" s="102"/>
      <c r="KRV120" s="102"/>
      <c r="KRW120" s="103"/>
      <c r="KSB120" s="102"/>
      <c r="KSC120" s="102"/>
      <c r="KSD120" s="103"/>
      <c r="KSI120" s="102"/>
      <c r="KSJ120" s="102"/>
      <c r="KSK120" s="103"/>
      <c r="KSP120" s="102"/>
      <c r="KSQ120" s="102"/>
      <c r="KSR120" s="103"/>
      <c r="KSW120" s="102"/>
      <c r="KSX120" s="102"/>
      <c r="KSY120" s="103"/>
      <c r="KTD120" s="102"/>
      <c r="KTE120" s="102"/>
      <c r="KTF120" s="103"/>
      <c r="KTK120" s="102"/>
      <c r="KTL120" s="102"/>
      <c r="KTM120" s="103"/>
      <c r="KTR120" s="102"/>
      <c r="KTS120" s="102"/>
      <c r="KTT120" s="103"/>
      <c r="KTY120" s="102"/>
      <c r="KTZ120" s="102"/>
      <c r="KUA120" s="103"/>
      <c r="KUF120" s="102"/>
      <c r="KUG120" s="102"/>
      <c r="KUH120" s="103"/>
      <c r="KUM120" s="102"/>
      <c r="KUN120" s="102"/>
      <c r="KUO120" s="103"/>
      <c r="KUT120" s="102"/>
      <c r="KUU120" s="102"/>
      <c r="KUV120" s="103"/>
      <c r="KVA120" s="102"/>
      <c r="KVB120" s="102"/>
      <c r="KVC120" s="103"/>
      <c r="KVH120" s="102"/>
      <c r="KVI120" s="102"/>
      <c r="KVJ120" s="103"/>
      <c r="KVO120" s="102"/>
      <c r="KVP120" s="102"/>
      <c r="KVQ120" s="103"/>
      <c r="KVV120" s="102"/>
      <c r="KVW120" s="102"/>
      <c r="KVX120" s="103"/>
      <c r="KWC120" s="102"/>
      <c r="KWD120" s="102"/>
      <c r="KWE120" s="103"/>
      <c r="KWJ120" s="102"/>
      <c r="KWK120" s="102"/>
      <c r="KWL120" s="103"/>
      <c r="KWQ120" s="102"/>
      <c r="KWR120" s="102"/>
      <c r="KWS120" s="103"/>
      <c r="KWX120" s="102"/>
      <c r="KWY120" s="102"/>
      <c r="KWZ120" s="103"/>
      <c r="KXE120" s="102"/>
      <c r="KXF120" s="102"/>
      <c r="KXG120" s="103"/>
      <c r="KXL120" s="102"/>
      <c r="KXM120" s="102"/>
      <c r="KXN120" s="103"/>
      <c r="KXS120" s="102"/>
      <c r="KXT120" s="102"/>
      <c r="KXU120" s="103"/>
      <c r="KXZ120" s="102"/>
      <c r="KYA120" s="102"/>
      <c r="KYB120" s="103"/>
      <c r="KYG120" s="102"/>
      <c r="KYH120" s="102"/>
      <c r="KYI120" s="103"/>
      <c r="KYN120" s="102"/>
      <c r="KYO120" s="102"/>
      <c r="KYP120" s="103"/>
      <c r="KYU120" s="102"/>
      <c r="KYV120" s="102"/>
      <c r="KYW120" s="103"/>
      <c r="KZB120" s="102"/>
      <c r="KZC120" s="102"/>
      <c r="KZD120" s="103"/>
      <c r="KZI120" s="102"/>
      <c r="KZJ120" s="102"/>
      <c r="KZK120" s="103"/>
      <c r="KZP120" s="102"/>
      <c r="KZQ120" s="102"/>
      <c r="KZR120" s="103"/>
      <c r="KZW120" s="102"/>
      <c r="KZX120" s="102"/>
      <c r="KZY120" s="103"/>
      <c r="LAD120" s="102"/>
      <c r="LAE120" s="102"/>
      <c r="LAF120" s="103"/>
      <c r="LAK120" s="102"/>
      <c r="LAL120" s="102"/>
      <c r="LAM120" s="103"/>
      <c r="LAR120" s="102"/>
      <c r="LAS120" s="102"/>
      <c r="LAT120" s="103"/>
      <c r="LAY120" s="102"/>
      <c r="LAZ120" s="102"/>
      <c r="LBA120" s="103"/>
      <c r="LBF120" s="102"/>
      <c r="LBG120" s="102"/>
      <c r="LBH120" s="103"/>
      <c r="LBM120" s="102"/>
      <c r="LBN120" s="102"/>
      <c r="LBO120" s="103"/>
      <c r="LBT120" s="102"/>
      <c r="LBU120" s="102"/>
      <c r="LBV120" s="103"/>
      <c r="LCA120" s="102"/>
      <c r="LCB120" s="102"/>
      <c r="LCC120" s="103"/>
      <c r="LCH120" s="102"/>
      <c r="LCI120" s="102"/>
      <c r="LCJ120" s="103"/>
      <c r="LCO120" s="102"/>
      <c r="LCP120" s="102"/>
      <c r="LCQ120" s="103"/>
      <c r="LCV120" s="102"/>
      <c r="LCW120" s="102"/>
      <c r="LCX120" s="103"/>
      <c r="LDC120" s="102"/>
      <c r="LDD120" s="102"/>
      <c r="LDE120" s="103"/>
      <c r="LDJ120" s="102"/>
      <c r="LDK120" s="102"/>
      <c r="LDL120" s="103"/>
      <c r="LDQ120" s="102"/>
      <c r="LDR120" s="102"/>
      <c r="LDS120" s="103"/>
      <c r="LDX120" s="102"/>
      <c r="LDY120" s="102"/>
      <c r="LDZ120" s="103"/>
      <c r="LEE120" s="102"/>
      <c r="LEF120" s="102"/>
      <c r="LEG120" s="103"/>
      <c r="LEL120" s="102"/>
      <c r="LEM120" s="102"/>
      <c r="LEN120" s="103"/>
      <c r="LES120" s="102"/>
      <c r="LET120" s="102"/>
      <c r="LEU120" s="103"/>
      <c r="LEZ120" s="102"/>
      <c r="LFA120" s="102"/>
      <c r="LFB120" s="103"/>
      <c r="LFG120" s="102"/>
      <c r="LFH120" s="102"/>
      <c r="LFI120" s="103"/>
      <c r="LFN120" s="102"/>
      <c r="LFO120" s="102"/>
      <c r="LFP120" s="103"/>
      <c r="LFU120" s="102"/>
      <c r="LFV120" s="102"/>
      <c r="LFW120" s="103"/>
      <c r="LGB120" s="102"/>
      <c r="LGC120" s="102"/>
      <c r="LGD120" s="103"/>
      <c r="LGI120" s="102"/>
      <c r="LGJ120" s="102"/>
      <c r="LGK120" s="103"/>
      <c r="LGP120" s="102"/>
      <c r="LGQ120" s="102"/>
      <c r="LGR120" s="103"/>
      <c r="LGW120" s="102"/>
      <c r="LGX120" s="102"/>
      <c r="LGY120" s="103"/>
      <c r="LHD120" s="102"/>
      <c r="LHE120" s="102"/>
      <c r="LHF120" s="103"/>
      <c r="LHK120" s="102"/>
      <c r="LHL120" s="102"/>
      <c r="LHM120" s="103"/>
      <c r="LHR120" s="102"/>
      <c r="LHS120" s="102"/>
      <c r="LHT120" s="103"/>
      <c r="LHY120" s="102"/>
      <c r="LHZ120" s="102"/>
      <c r="LIA120" s="103"/>
      <c r="LIF120" s="102"/>
      <c r="LIG120" s="102"/>
      <c r="LIH120" s="103"/>
      <c r="LIM120" s="102"/>
      <c r="LIN120" s="102"/>
      <c r="LIO120" s="103"/>
      <c r="LIT120" s="102"/>
      <c r="LIU120" s="102"/>
      <c r="LIV120" s="103"/>
      <c r="LJA120" s="102"/>
      <c r="LJB120" s="102"/>
      <c r="LJC120" s="103"/>
      <c r="LJH120" s="102"/>
      <c r="LJI120" s="102"/>
      <c r="LJJ120" s="103"/>
      <c r="LJO120" s="102"/>
      <c r="LJP120" s="102"/>
      <c r="LJQ120" s="103"/>
      <c r="LJV120" s="102"/>
      <c r="LJW120" s="102"/>
      <c r="LJX120" s="103"/>
      <c r="LKC120" s="102"/>
      <c r="LKD120" s="102"/>
      <c r="LKE120" s="103"/>
      <c r="LKJ120" s="102"/>
      <c r="LKK120" s="102"/>
      <c r="LKL120" s="103"/>
      <c r="LKQ120" s="102"/>
      <c r="LKR120" s="102"/>
      <c r="LKS120" s="103"/>
      <c r="LKX120" s="102"/>
      <c r="LKY120" s="102"/>
      <c r="LKZ120" s="103"/>
      <c r="LLE120" s="102"/>
      <c r="LLF120" s="102"/>
      <c r="LLG120" s="103"/>
      <c r="LLL120" s="102"/>
      <c r="LLM120" s="102"/>
      <c r="LLN120" s="103"/>
      <c r="LLS120" s="102"/>
      <c r="LLT120" s="102"/>
      <c r="LLU120" s="103"/>
      <c r="LLZ120" s="102"/>
      <c r="LMA120" s="102"/>
      <c r="LMB120" s="103"/>
      <c r="LMG120" s="102"/>
      <c r="LMH120" s="102"/>
      <c r="LMI120" s="103"/>
      <c r="LMN120" s="102"/>
      <c r="LMO120" s="102"/>
      <c r="LMP120" s="103"/>
      <c r="LMU120" s="102"/>
      <c r="LMV120" s="102"/>
      <c r="LMW120" s="103"/>
      <c r="LNB120" s="102"/>
      <c r="LNC120" s="102"/>
      <c r="LND120" s="103"/>
      <c r="LNI120" s="102"/>
      <c r="LNJ120" s="102"/>
      <c r="LNK120" s="103"/>
      <c r="LNP120" s="102"/>
      <c r="LNQ120" s="102"/>
      <c r="LNR120" s="103"/>
      <c r="LNW120" s="102"/>
      <c r="LNX120" s="102"/>
      <c r="LNY120" s="103"/>
      <c r="LOD120" s="102"/>
      <c r="LOE120" s="102"/>
      <c r="LOF120" s="103"/>
      <c r="LOK120" s="102"/>
      <c r="LOL120" s="102"/>
      <c r="LOM120" s="103"/>
      <c r="LOR120" s="102"/>
      <c r="LOS120" s="102"/>
      <c r="LOT120" s="103"/>
      <c r="LOY120" s="102"/>
      <c r="LOZ120" s="102"/>
      <c r="LPA120" s="103"/>
      <c r="LPF120" s="102"/>
      <c r="LPG120" s="102"/>
      <c r="LPH120" s="103"/>
      <c r="LPM120" s="102"/>
      <c r="LPN120" s="102"/>
      <c r="LPO120" s="103"/>
      <c r="LPT120" s="102"/>
      <c r="LPU120" s="102"/>
      <c r="LPV120" s="103"/>
      <c r="LQA120" s="102"/>
      <c r="LQB120" s="102"/>
      <c r="LQC120" s="103"/>
      <c r="LQH120" s="102"/>
      <c r="LQI120" s="102"/>
      <c r="LQJ120" s="103"/>
      <c r="LQO120" s="102"/>
      <c r="LQP120" s="102"/>
      <c r="LQQ120" s="103"/>
      <c r="LQV120" s="102"/>
      <c r="LQW120" s="102"/>
      <c r="LQX120" s="103"/>
      <c r="LRC120" s="102"/>
      <c r="LRD120" s="102"/>
      <c r="LRE120" s="103"/>
      <c r="LRJ120" s="102"/>
      <c r="LRK120" s="102"/>
      <c r="LRL120" s="103"/>
      <c r="LRQ120" s="102"/>
      <c r="LRR120" s="102"/>
      <c r="LRS120" s="103"/>
      <c r="LRX120" s="102"/>
      <c r="LRY120" s="102"/>
      <c r="LRZ120" s="103"/>
      <c r="LSE120" s="102"/>
      <c r="LSF120" s="102"/>
      <c r="LSG120" s="103"/>
      <c r="LSL120" s="102"/>
      <c r="LSM120" s="102"/>
      <c r="LSN120" s="103"/>
      <c r="LSS120" s="102"/>
      <c r="LST120" s="102"/>
      <c r="LSU120" s="103"/>
      <c r="LSZ120" s="102"/>
      <c r="LTA120" s="102"/>
      <c r="LTB120" s="103"/>
      <c r="LTG120" s="102"/>
      <c r="LTH120" s="102"/>
      <c r="LTI120" s="103"/>
      <c r="LTN120" s="102"/>
      <c r="LTO120" s="102"/>
      <c r="LTP120" s="103"/>
      <c r="LTU120" s="102"/>
      <c r="LTV120" s="102"/>
      <c r="LTW120" s="103"/>
      <c r="LUB120" s="102"/>
      <c r="LUC120" s="102"/>
      <c r="LUD120" s="103"/>
      <c r="LUI120" s="102"/>
      <c r="LUJ120" s="102"/>
      <c r="LUK120" s="103"/>
      <c r="LUP120" s="102"/>
      <c r="LUQ120" s="102"/>
      <c r="LUR120" s="103"/>
      <c r="LUW120" s="102"/>
      <c r="LUX120" s="102"/>
      <c r="LUY120" s="103"/>
      <c r="LVD120" s="102"/>
      <c r="LVE120" s="102"/>
      <c r="LVF120" s="103"/>
      <c r="LVK120" s="102"/>
      <c r="LVL120" s="102"/>
      <c r="LVM120" s="103"/>
      <c r="LVR120" s="102"/>
      <c r="LVS120" s="102"/>
      <c r="LVT120" s="103"/>
      <c r="LVY120" s="102"/>
      <c r="LVZ120" s="102"/>
      <c r="LWA120" s="103"/>
      <c r="LWF120" s="102"/>
      <c r="LWG120" s="102"/>
      <c r="LWH120" s="103"/>
      <c r="LWM120" s="102"/>
      <c r="LWN120" s="102"/>
      <c r="LWO120" s="103"/>
      <c r="LWT120" s="102"/>
      <c r="LWU120" s="102"/>
      <c r="LWV120" s="103"/>
      <c r="LXA120" s="102"/>
      <c r="LXB120" s="102"/>
      <c r="LXC120" s="103"/>
      <c r="LXH120" s="102"/>
      <c r="LXI120" s="102"/>
      <c r="LXJ120" s="103"/>
      <c r="LXO120" s="102"/>
      <c r="LXP120" s="102"/>
      <c r="LXQ120" s="103"/>
      <c r="LXV120" s="102"/>
      <c r="LXW120" s="102"/>
      <c r="LXX120" s="103"/>
      <c r="LYC120" s="102"/>
      <c r="LYD120" s="102"/>
      <c r="LYE120" s="103"/>
      <c r="LYJ120" s="102"/>
      <c r="LYK120" s="102"/>
      <c r="LYL120" s="103"/>
      <c r="LYQ120" s="102"/>
      <c r="LYR120" s="102"/>
      <c r="LYS120" s="103"/>
      <c r="LYX120" s="102"/>
      <c r="LYY120" s="102"/>
      <c r="LYZ120" s="103"/>
      <c r="LZE120" s="102"/>
      <c r="LZF120" s="102"/>
      <c r="LZG120" s="103"/>
      <c r="LZL120" s="102"/>
      <c r="LZM120" s="102"/>
      <c r="LZN120" s="103"/>
      <c r="LZS120" s="102"/>
      <c r="LZT120" s="102"/>
      <c r="LZU120" s="103"/>
      <c r="LZZ120" s="102"/>
      <c r="MAA120" s="102"/>
      <c r="MAB120" s="103"/>
      <c r="MAG120" s="102"/>
      <c r="MAH120" s="102"/>
      <c r="MAI120" s="103"/>
      <c r="MAN120" s="102"/>
      <c r="MAO120" s="102"/>
      <c r="MAP120" s="103"/>
      <c r="MAU120" s="102"/>
      <c r="MAV120" s="102"/>
      <c r="MAW120" s="103"/>
      <c r="MBB120" s="102"/>
      <c r="MBC120" s="102"/>
      <c r="MBD120" s="103"/>
      <c r="MBI120" s="102"/>
      <c r="MBJ120" s="102"/>
      <c r="MBK120" s="103"/>
      <c r="MBP120" s="102"/>
      <c r="MBQ120" s="102"/>
      <c r="MBR120" s="103"/>
      <c r="MBW120" s="102"/>
      <c r="MBX120" s="102"/>
      <c r="MBY120" s="103"/>
      <c r="MCD120" s="102"/>
      <c r="MCE120" s="102"/>
      <c r="MCF120" s="103"/>
      <c r="MCK120" s="102"/>
      <c r="MCL120" s="102"/>
      <c r="MCM120" s="103"/>
      <c r="MCR120" s="102"/>
      <c r="MCS120" s="102"/>
      <c r="MCT120" s="103"/>
      <c r="MCY120" s="102"/>
      <c r="MCZ120" s="102"/>
      <c r="MDA120" s="103"/>
      <c r="MDF120" s="102"/>
      <c r="MDG120" s="102"/>
      <c r="MDH120" s="103"/>
      <c r="MDM120" s="102"/>
      <c r="MDN120" s="102"/>
      <c r="MDO120" s="103"/>
      <c r="MDT120" s="102"/>
      <c r="MDU120" s="102"/>
      <c r="MDV120" s="103"/>
      <c r="MEA120" s="102"/>
      <c r="MEB120" s="102"/>
      <c r="MEC120" s="103"/>
      <c r="MEH120" s="102"/>
      <c r="MEI120" s="102"/>
      <c r="MEJ120" s="103"/>
      <c r="MEO120" s="102"/>
      <c r="MEP120" s="102"/>
      <c r="MEQ120" s="103"/>
      <c r="MEV120" s="102"/>
      <c r="MEW120" s="102"/>
      <c r="MEX120" s="103"/>
      <c r="MFC120" s="102"/>
      <c r="MFD120" s="102"/>
      <c r="MFE120" s="103"/>
      <c r="MFJ120" s="102"/>
      <c r="MFK120" s="102"/>
      <c r="MFL120" s="103"/>
      <c r="MFQ120" s="102"/>
      <c r="MFR120" s="102"/>
      <c r="MFS120" s="103"/>
      <c r="MFX120" s="102"/>
      <c r="MFY120" s="102"/>
      <c r="MFZ120" s="103"/>
      <c r="MGE120" s="102"/>
      <c r="MGF120" s="102"/>
      <c r="MGG120" s="103"/>
      <c r="MGL120" s="102"/>
      <c r="MGM120" s="102"/>
      <c r="MGN120" s="103"/>
      <c r="MGS120" s="102"/>
      <c r="MGT120" s="102"/>
      <c r="MGU120" s="103"/>
      <c r="MGZ120" s="102"/>
      <c r="MHA120" s="102"/>
      <c r="MHB120" s="103"/>
      <c r="MHG120" s="102"/>
      <c r="MHH120" s="102"/>
      <c r="MHI120" s="103"/>
      <c r="MHN120" s="102"/>
      <c r="MHO120" s="102"/>
      <c r="MHP120" s="103"/>
      <c r="MHU120" s="102"/>
      <c r="MHV120" s="102"/>
      <c r="MHW120" s="103"/>
      <c r="MIB120" s="102"/>
      <c r="MIC120" s="102"/>
      <c r="MID120" s="103"/>
      <c r="MII120" s="102"/>
      <c r="MIJ120" s="102"/>
      <c r="MIK120" s="103"/>
      <c r="MIP120" s="102"/>
      <c r="MIQ120" s="102"/>
      <c r="MIR120" s="103"/>
      <c r="MIW120" s="102"/>
      <c r="MIX120" s="102"/>
      <c r="MIY120" s="103"/>
      <c r="MJD120" s="102"/>
      <c r="MJE120" s="102"/>
      <c r="MJF120" s="103"/>
      <c r="MJK120" s="102"/>
      <c r="MJL120" s="102"/>
      <c r="MJM120" s="103"/>
      <c r="MJR120" s="102"/>
      <c r="MJS120" s="102"/>
      <c r="MJT120" s="103"/>
      <c r="MJY120" s="102"/>
      <c r="MJZ120" s="102"/>
      <c r="MKA120" s="103"/>
      <c r="MKF120" s="102"/>
      <c r="MKG120" s="102"/>
      <c r="MKH120" s="103"/>
      <c r="MKM120" s="102"/>
      <c r="MKN120" s="102"/>
      <c r="MKO120" s="103"/>
      <c r="MKT120" s="102"/>
      <c r="MKU120" s="102"/>
      <c r="MKV120" s="103"/>
      <c r="MLA120" s="102"/>
      <c r="MLB120" s="102"/>
      <c r="MLC120" s="103"/>
      <c r="MLH120" s="102"/>
      <c r="MLI120" s="102"/>
      <c r="MLJ120" s="103"/>
      <c r="MLO120" s="102"/>
      <c r="MLP120" s="102"/>
      <c r="MLQ120" s="103"/>
      <c r="MLV120" s="102"/>
      <c r="MLW120" s="102"/>
      <c r="MLX120" s="103"/>
      <c r="MMC120" s="102"/>
      <c r="MMD120" s="102"/>
      <c r="MME120" s="103"/>
      <c r="MMJ120" s="102"/>
      <c r="MMK120" s="102"/>
      <c r="MML120" s="103"/>
      <c r="MMQ120" s="102"/>
      <c r="MMR120" s="102"/>
      <c r="MMS120" s="103"/>
      <c r="MMX120" s="102"/>
      <c r="MMY120" s="102"/>
      <c r="MMZ120" s="103"/>
      <c r="MNE120" s="102"/>
      <c r="MNF120" s="102"/>
      <c r="MNG120" s="103"/>
      <c r="MNL120" s="102"/>
      <c r="MNM120" s="102"/>
      <c r="MNN120" s="103"/>
      <c r="MNS120" s="102"/>
      <c r="MNT120" s="102"/>
      <c r="MNU120" s="103"/>
      <c r="MNZ120" s="102"/>
      <c r="MOA120" s="102"/>
      <c r="MOB120" s="103"/>
      <c r="MOG120" s="102"/>
      <c r="MOH120" s="102"/>
      <c r="MOI120" s="103"/>
      <c r="MON120" s="102"/>
      <c r="MOO120" s="102"/>
      <c r="MOP120" s="103"/>
      <c r="MOU120" s="102"/>
      <c r="MOV120" s="102"/>
      <c r="MOW120" s="103"/>
      <c r="MPB120" s="102"/>
      <c r="MPC120" s="102"/>
      <c r="MPD120" s="103"/>
      <c r="MPI120" s="102"/>
      <c r="MPJ120" s="102"/>
      <c r="MPK120" s="103"/>
      <c r="MPP120" s="102"/>
      <c r="MPQ120" s="102"/>
      <c r="MPR120" s="103"/>
      <c r="MPW120" s="102"/>
      <c r="MPX120" s="102"/>
      <c r="MPY120" s="103"/>
      <c r="MQD120" s="102"/>
      <c r="MQE120" s="102"/>
      <c r="MQF120" s="103"/>
      <c r="MQK120" s="102"/>
      <c r="MQL120" s="102"/>
      <c r="MQM120" s="103"/>
      <c r="MQR120" s="102"/>
      <c r="MQS120" s="102"/>
      <c r="MQT120" s="103"/>
      <c r="MQY120" s="102"/>
      <c r="MQZ120" s="102"/>
      <c r="MRA120" s="103"/>
      <c r="MRF120" s="102"/>
      <c r="MRG120" s="102"/>
      <c r="MRH120" s="103"/>
      <c r="MRM120" s="102"/>
      <c r="MRN120" s="102"/>
      <c r="MRO120" s="103"/>
      <c r="MRT120" s="102"/>
      <c r="MRU120" s="102"/>
      <c r="MRV120" s="103"/>
      <c r="MSA120" s="102"/>
      <c r="MSB120" s="102"/>
      <c r="MSC120" s="103"/>
      <c r="MSH120" s="102"/>
      <c r="MSI120" s="102"/>
      <c r="MSJ120" s="103"/>
      <c r="MSO120" s="102"/>
      <c r="MSP120" s="102"/>
      <c r="MSQ120" s="103"/>
      <c r="MSV120" s="102"/>
      <c r="MSW120" s="102"/>
      <c r="MSX120" s="103"/>
      <c r="MTC120" s="102"/>
      <c r="MTD120" s="102"/>
      <c r="MTE120" s="103"/>
      <c r="MTJ120" s="102"/>
      <c r="MTK120" s="102"/>
      <c r="MTL120" s="103"/>
      <c r="MTQ120" s="102"/>
      <c r="MTR120" s="102"/>
      <c r="MTS120" s="103"/>
      <c r="MTX120" s="102"/>
      <c r="MTY120" s="102"/>
      <c r="MTZ120" s="103"/>
      <c r="MUE120" s="102"/>
      <c r="MUF120" s="102"/>
      <c r="MUG120" s="103"/>
      <c r="MUL120" s="102"/>
      <c r="MUM120" s="102"/>
      <c r="MUN120" s="103"/>
      <c r="MUS120" s="102"/>
      <c r="MUT120" s="102"/>
      <c r="MUU120" s="103"/>
      <c r="MUZ120" s="102"/>
      <c r="MVA120" s="102"/>
      <c r="MVB120" s="103"/>
      <c r="MVG120" s="102"/>
      <c r="MVH120" s="102"/>
      <c r="MVI120" s="103"/>
      <c r="MVN120" s="102"/>
      <c r="MVO120" s="102"/>
      <c r="MVP120" s="103"/>
      <c r="MVU120" s="102"/>
      <c r="MVV120" s="102"/>
      <c r="MVW120" s="103"/>
      <c r="MWB120" s="102"/>
      <c r="MWC120" s="102"/>
      <c r="MWD120" s="103"/>
      <c r="MWI120" s="102"/>
      <c r="MWJ120" s="102"/>
      <c r="MWK120" s="103"/>
      <c r="MWP120" s="102"/>
      <c r="MWQ120" s="102"/>
      <c r="MWR120" s="103"/>
      <c r="MWW120" s="102"/>
      <c r="MWX120" s="102"/>
      <c r="MWY120" s="103"/>
      <c r="MXD120" s="102"/>
      <c r="MXE120" s="102"/>
      <c r="MXF120" s="103"/>
      <c r="MXK120" s="102"/>
      <c r="MXL120" s="102"/>
      <c r="MXM120" s="103"/>
      <c r="MXR120" s="102"/>
      <c r="MXS120" s="102"/>
      <c r="MXT120" s="103"/>
      <c r="MXY120" s="102"/>
      <c r="MXZ120" s="102"/>
      <c r="MYA120" s="103"/>
      <c r="MYF120" s="102"/>
      <c r="MYG120" s="102"/>
      <c r="MYH120" s="103"/>
      <c r="MYM120" s="102"/>
      <c r="MYN120" s="102"/>
      <c r="MYO120" s="103"/>
      <c r="MYT120" s="102"/>
      <c r="MYU120" s="102"/>
      <c r="MYV120" s="103"/>
      <c r="MZA120" s="102"/>
      <c r="MZB120" s="102"/>
      <c r="MZC120" s="103"/>
      <c r="MZH120" s="102"/>
      <c r="MZI120" s="102"/>
      <c r="MZJ120" s="103"/>
      <c r="MZO120" s="102"/>
      <c r="MZP120" s="102"/>
      <c r="MZQ120" s="103"/>
      <c r="MZV120" s="102"/>
      <c r="MZW120" s="102"/>
      <c r="MZX120" s="103"/>
      <c r="NAC120" s="102"/>
      <c r="NAD120" s="102"/>
      <c r="NAE120" s="103"/>
      <c r="NAJ120" s="102"/>
      <c r="NAK120" s="102"/>
      <c r="NAL120" s="103"/>
      <c r="NAQ120" s="102"/>
      <c r="NAR120" s="102"/>
      <c r="NAS120" s="103"/>
      <c r="NAX120" s="102"/>
      <c r="NAY120" s="102"/>
      <c r="NAZ120" s="103"/>
      <c r="NBE120" s="102"/>
      <c r="NBF120" s="102"/>
      <c r="NBG120" s="103"/>
      <c r="NBL120" s="102"/>
      <c r="NBM120" s="102"/>
      <c r="NBN120" s="103"/>
      <c r="NBS120" s="102"/>
      <c r="NBT120" s="102"/>
      <c r="NBU120" s="103"/>
      <c r="NBZ120" s="102"/>
      <c r="NCA120" s="102"/>
      <c r="NCB120" s="103"/>
      <c r="NCG120" s="102"/>
      <c r="NCH120" s="102"/>
      <c r="NCI120" s="103"/>
      <c r="NCN120" s="102"/>
      <c r="NCO120" s="102"/>
      <c r="NCP120" s="103"/>
      <c r="NCU120" s="102"/>
      <c r="NCV120" s="102"/>
      <c r="NCW120" s="103"/>
      <c r="NDB120" s="102"/>
      <c r="NDC120" s="102"/>
      <c r="NDD120" s="103"/>
      <c r="NDI120" s="102"/>
      <c r="NDJ120" s="102"/>
      <c r="NDK120" s="103"/>
      <c r="NDP120" s="102"/>
      <c r="NDQ120" s="102"/>
      <c r="NDR120" s="103"/>
      <c r="NDW120" s="102"/>
      <c r="NDX120" s="102"/>
      <c r="NDY120" s="103"/>
      <c r="NED120" s="102"/>
      <c r="NEE120" s="102"/>
      <c r="NEF120" s="103"/>
      <c r="NEK120" s="102"/>
      <c r="NEL120" s="102"/>
      <c r="NEM120" s="103"/>
      <c r="NER120" s="102"/>
      <c r="NES120" s="102"/>
      <c r="NET120" s="103"/>
      <c r="NEY120" s="102"/>
      <c r="NEZ120" s="102"/>
      <c r="NFA120" s="103"/>
      <c r="NFF120" s="102"/>
      <c r="NFG120" s="102"/>
      <c r="NFH120" s="103"/>
      <c r="NFM120" s="102"/>
      <c r="NFN120" s="102"/>
      <c r="NFO120" s="103"/>
      <c r="NFT120" s="102"/>
      <c r="NFU120" s="102"/>
      <c r="NFV120" s="103"/>
      <c r="NGA120" s="102"/>
      <c r="NGB120" s="102"/>
      <c r="NGC120" s="103"/>
      <c r="NGH120" s="102"/>
      <c r="NGI120" s="102"/>
      <c r="NGJ120" s="103"/>
      <c r="NGO120" s="102"/>
      <c r="NGP120" s="102"/>
      <c r="NGQ120" s="103"/>
      <c r="NGV120" s="102"/>
      <c r="NGW120" s="102"/>
      <c r="NGX120" s="103"/>
      <c r="NHC120" s="102"/>
      <c r="NHD120" s="102"/>
      <c r="NHE120" s="103"/>
      <c r="NHJ120" s="102"/>
      <c r="NHK120" s="102"/>
      <c r="NHL120" s="103"/>
      <c r="NHQ120" s="102"/>
      <c r="NHR120" s="102"/>
      <c r="NHS120" s="103"/>
      <c r="NHX120" s="102"/>
      <c r="NHY120" s="102"/>
      <c r="NHZ120" s="103"/>
      <c r="NIE120" s="102"/>
      <c r="NIF120" s="102"/>
      <c r="NIG120" s="103"/>
      <c r="NIL120" s="102"/>
      <c r="NIM120" s="102"/>
      <c r="NIN120" s="103"/>
      <c r="NIS120" s="102"/>
      <c r="NIT120" s="102"/>
      <c r="NIU120" s="103"/>
      <c r="NIZ120" s="102"/>
      <c r="NJA120" s="102"/>
      <c r="NJB120" s="103"/>
      <c r="NJG120" s="102"/>
      <c r="NJH120" s="102"/>
      <c r="NJI120" s="103"/>
      <c r="NJN120" s="102"/>
      <c r="NJO120" s="102"/>
      <c r="NJP120" s="103"/>
      <c r="NJU120" s="102"/>
      <c r="NJV120" s="102"/>
      <c r="NJW120" s="103"/>
      <c r="NKB120" s="102"/>
      <c r="NKC120" s="102"/>
      <c r="NKD120" s="103"/>
      <c r="NKI120" s="102"/>
      <c r="NKJ120" s="102"/>
      <c r="NKK120" s="103"/>
      <c r="NKP120" s="102"/>
      <c r="NKQ120" s="102"/>
      <c r="NKR120" s="103"/>
      <c r="NKW120" s="102"/>
      <c r="NKX120" s="102"/>
      <c r="NKY120" s="103"/>
      <c r="NLD120" s="102"/>
      <c r="NLE120" s="102"/>
      <c r="NLF120" s="103"/>
      <c r="NLK120" s="102"/>
      <c r="NLL120" s="102"/>
      <c r="NLM120" s="103"/>
      <c r="NLR120" s="102"/>
      <c r="NLS120" s="102"/>
      <c r="NLT120" s="103"/>
      <c r="NLY120" s="102"/>
      <c r="NLZ120" s="102"/>
      <c r="NMA120" s="103"/>
      <c r="NMF120" s="102"/>
      <c r="NMG120" s="102"/>
      <c r="NMH120" s="103"/>
      <c r="NMM120" s="102"/>
      <c r="NMN120" s="102"/>
      <c r="NMO120" s="103"/>
      <c r="NMT120" s="102"/>
      <c r="NMU120" s="102"/>
      <c r="NMV120" s="103"/>
      <c r="NNA120" s="102"/>
      <c r="NNB120" s="102"/>
      <c r="NNC120" s="103"/>
      <c r="NNH120" s="102"/>
      <c r="NNI120" s="102"/>
      <c r="NNJ120" s="103"/>
      <c r="NNO120" s="102"/>
      <c r="NNP120" s="102"/>
      <c r="NNQ120" s="103"/>
      <c r="NNV120" s="102"/>
      <c r="NNW120" s="102"/>
      <c r="NNX120" s="103"/>
      <c r="NOC120" s="102"/>
      <c r="NOD120" s="102"/>
      <c r="NOE120" s="103"/>
      <c r="NOJ120" s="102"/>
      <c r="NOK120" s="102"/>
      <c r="NOL120" s="103"/>
      <c r="NOQ120" s="102"/>
      <c r="NOR120" s="102"/>
      <c r="NOS120" s="103"/>
      <c r="NOX120" s="102"/>
      <c r="NOY120" s="102"/>
      <c r="NOZ120" s="103"/>
      <c r="NPE120" s="102"/>
      <c r="NPF120" s="102"/>
      <c r="NPG120" s="103"/>
      <c r="NPL120" s="102"/>
      <c r="NPM120" s="102"/>
      <c r="NPN120" s="103"/>
      <c r="NPS120" s="102"/>
      <c r="NPT120" s="102"/>
      <c r="NPU120" s="103"/>
      <c r="NPZ120" s="102"/>
      <c r="NQA120" s="102"/>
      <c r="NQB120" s="103"/>
      <c r="NQG120" s="102"/>
      <c r="NQH120" s="102"/>
      <c r="NQI120" s="103"/>
      <c r="NQN120" s="102"/>
      <c r="NQO120" s="102"/>
      <c r="NQP120" s="103"/>
      <c r="NQU120" s="102"/>
      <c r="NQV120" s="102"/>
      <c r="NQW120" s="103"/>
      <c r="NRB120" s="102"/>
      <c r="NRC120" s="102"/>
      <c r="NRD120" s="103"/>
      <c r="NRI120" s="102"/>
      <c r="NRJ120" s="102"/>
      <c r="NRK120" s="103"/>
      <c r="NRP120" s="102"/>
      <c r="NRQ120" s="102"/>
      <c r="NRR120" s="103"/>
      <c r="NRW120" s="102"/>
      <c r="NRX120" s="102"/>
      <c r="NRY120" s="103"/>
      <c r="NSD120" s="102"/>
      <c r="NSE120" s="102"/>
      <c r="NSF120" s="103"/>
      <c r="NSK120" s="102"/>
      <c r="NSL120" s="102"/>
      <c r="NSM120" s="103"/>
      <c r="NSR120" s="102"/>
      <c r="NSS120" s="102"/>
      <c r="NST120" s="103"/>
      <c r="NSY120" s="102"/>
      <c r="NSZ120" s="102"/>
      <c r="NTA120" s="103"/>
      <c r="NTF120" s="102"/>
      <c r="NTG120" s="102"/>
      <c r="NTH120" s="103"/>
      <c r="NTM120" s="102"/>
      <c r="NTN120" s="102"/>
      <c r="NTO120" s="103"/>
      <c r="NTT120" s="102"/>
      <c r="NTU120" s="102"/>
      <c r="NTV120" s="103"/>
      <c r="NUA120" s="102"/>
      <c r="NUB120" s="102"/>
      <c r="NUC120" s="103"/>
      <c r="NUH120" s="102"/>
      <c r="NUI120" s="102"/>
      <c r="NUJ120" s="103"/>
      <c r="NUO120" s="102"/>
      <c r="NUP120" s="102"/>
      <c r="NUQ120" s="103"/>
      <c r="NUV120" s="102"/>
      <c r="NUW120" s="102"/>
      <c r="NUX120" s="103"/>
      <c r="NVC120" s="102"/>
      <c r="NVD120" s="102"/>
      <c r="NVE120" s="103"/>
      <c r="NVJ120" s="102"/>
      <c r="NVK120" s="102"/>
      <c r="NVL120" s="103"/>
      <c r="NVQ120" s="102"/>
      <c r="NVR120" s="102"/>
      <c r="NVS120" s="103"/>
      <c r="NVX120" s="102"/>
      <c r="NVY120" s="102"/>
      <c r="NVZ120" s="103"/>
      <c r="NWE120" s="102"/>
      <c r="NWF120" s="102"/>
      <c r="NWG120" s="103"/>
      <c r="NWL120" s="102"/>
      <c r="NWM120" s="102"/>
      <c r="NWN120" s="103"/>
      <c r="NWS120" s="102"/>
      <c r="NWT120" s="102"/>
      <c r="NWU120" s="103"/>
      <c r="NWZ120" s="102"/>
      <c r="NXA120" s="102"/>
      <c r="NXB120" s="103"/>
      <c r="NXG120" s="102"/>
      <c r="NXH120" s="102"/>
      <c r="NXI120" s="103"/>
      <c r="NXN120" s="102"/>
      <c r="NXO120" s="102"/>
      <c r="NXP120" s="103"/>
      <c r="NXU120" s="102"/>
      <c r="NXV120" s="102"/>
      <c r="NXW120" s="103"/>
      <c r="NYB120" s="102"/>
      <c r="NYC120" s="102"/>
      <c r="NYD120" s="103"/>
      <c r="NYI120" s="102"/>
      <c r="NYJ120" s="102"/>
      <c r="NYK120" s="103"/>
      <c r="NYP120" s="102"/>
      <c r="NYQ120" s="102"/>
      <c r="NYR120" s="103"/>
      <c r="NYW120" s="102"/>
      <c r="NYX120" s="102"/>
      <c r="NYY120" s="103"/>
      <c r="NZD120" s="102"/>
      <c r="NZE120" s="102"/>
      <c r="NZF120" s="103"/>
      <c r="NZK120" s="102"/>
      <c r="NZL120" s="102"/>
      <c r="NZM120" s="103"/>
      <c r="NZR120" s="102"/>
      <c r="NZS120" s="102"/>
      <c r="NZT120" s="103"/>
      <c r="NZY120" s="102"/>
      <c r="NZZ120" s="102"/>
      <c r="OAA120" s="103"/>
      <c r="OAF120" s="102"/>
      <c r="OAG120" s="102"/>
      <c r="OAH120" s="103"/>
      <c r="OAM120" s="102"/>
      <c r="OAN120" s="102"/>
      <c r="OAO120" s="103"/>
      <c r="OAT120" s="102"/>
      <c r="OAU120" s="102"/>
      <c r="OAV120" s="103"/>
      <c r="OBA120" s="102"/>
      <c r="OBB120" s="102"/>
      <c r="OBC120" s="103"/>
      <c r="OBH120" s="102"/>
      <c r="OBI120" s="102"/>
      <c r="OBJ120" s="103"/>
      <c r="OBO120" s="102"/>
      <c r="OBP120" s="102"/>
      <c r="OBQ120" s="103"/>
      <c r="OBV120" s="102"/>
      <c r="OBW120" s="102"/>
      <c r="OBX120" s="103"/>
      <c r="OCC120" s="102"/>
      <c r="OCD120" s="102"/>
      <c r="OCE120" s="103"/>
      <c r="OCJ120" s="102"/>
      <c r="OCK120" s="102"/>
      <c r="OCL120" s="103"/>
      <c r="OCQ120" s="102"/>
      <c r="OCR120" s="102"/>
      <c r="OCS120" s="103"/>
      <c r="OCX120" s="102"/>
      <c r="OCY120" s="102"/>
      <c r="OCZ120" s="103"/>
      <c r="ODE120" s="102"/>
      <c r="ODF120" s="102"/>
      <c r="ODG120" s="103"/>
      <c r="ODL120" s="102"/>
      <c r="ODM120" s="102"/>
      <c r="ODN120" s="103"/>
      <c r="ODS120" s="102"/>
      <c r="ODT120" s="102"/>
      <c r="ODU120" s="103"/>
      <c r="ODZ120" s="102"/>
      <c r="OEA120" s="102"/>
      <c r="OEB120" s="103"/>
      <c r="OEG120" s="102"/>
      <c r="OEH120" s="102"/>
      <c r="OEI120" s="103"/>
      <c r="OEN120" s="102"/>
      <c r="OEO120" s="102"/>
      <c r="OEP120" s="103"/>
      <c r="OEU120" s="102"/>
      <c r="OEV120" s="102"/>
      <c r="OEW120" s="103"/>
      <c r="OFB120" s="102"/>
      <c r="OFC120" s="102"/>
      <c r="OFD120" s="103"/>
      <c r="OFI120" s="102"/>
      <c r="OFJ120" s="102"/>
      <c r="OFK120" s="103"/>
      <c r="OFP120" s="102"/>
      <c r="OFQ120" s="102"/>
      <c r="OFR120" s="103"/>
      <c r="OFW120" s="102"/>
      <c r="OFX120" s="102"/>
      <c r="OFY120" s="103"/>
      <c r="OGD120" s="102"/>
      <c r="OGE120" s="102"/>
      <c r="OGF120" s="103"/>
      <c r="OGK120" s="102"/>
      <c r="OGL120" s="102"/>
      <c r="OGM120" s="103"/>
      <c r="OGR120" s="102"/>
      <c r="OGS120" s="102"/>
      <c r="OGT120" s="103"/>
      <c r="OGY120" s="102"/>
      <c r="OGZ120" s="102"/>
      <c r="OHA120" s="103"/>
      <c r="OHF120" s="102"/>
      <c r="OHG120" s="102"/>
      <c r="OHH120" s="103"/>
      <c r="OHM120" s="102"/>
      <c r="OHN120" s="102"/>
      <c r="OHO120" s="103"/>
      <c r="OHT120" s="102"/>
      <c r="OHU120" s="102"/>
      <c r="OHV120" s="103"/>
      <c r="OIA120" s="102"/>
      <c r="OIB120" s="102"/>
      <c r="OIC120" s="103"/>
      <c r="OIH120" s="102"/>
      <c r="OII120" s="102"/>
      <c r="OIJ120" s="103"/>
      <c r="OIO120" s="102"/>
      <c r="OIP120" s="102"/>
      <c r="OIQ120" s="103"/>
      <c r="OIV120" s="102"/>
      <c r="OIW120" s="102"/>
      <c r="OIX120" s="103"/>
      <c r="OJC120" s="102"/>
      <c r="OJD120" s="102"/>
      <c r="OJE120" s="103"/>
      <c r="OJJ120" s="102"/>
      <c r="OJK120" s="102"/>
      <c r="OJL120" s="103"/>
      <c r="OJQ120" s="102"/>
      <c r="OJR120" s="102"/>
      <c r="OJS120" s="103"/>
      <c r="OJX120" s="102"/>
      <c r="OJY120" s="102"/>
      <c r="OJZ120" s="103"/>
      <c r="OKE120" s="102"/>
      <c r="OKF120" s="102"/>
      <c r="OKG120" s="103"/>
      <c r="OKL120" s="102"/>
      <c r="OKM120" s="102"/>
      <c r="OKN120" s="103"/>
      <c r="OKS120" s="102"/>
      <c r="OKT120" s="102"/>
      <c r="OKU120" s="103"/>
      <c r="OKZ120" s="102"/>
      <c r="OLA120" s="102"/>
      <c r="OLB120" s="103"/>
      <c r="OLG120" s="102"/>
      <c r="OLH120" s="102"/>
      <c r="OLI120" s="103"/>
      <c r="OLN120" s="102"/>
      <c r="OLO120" s="102"/>
      <c r="OLP120" s="103"/>
      <c r="OLU120" s="102"/>
      <c r="OLV120" s="102"/>
      <c r="OLW120" s="103"/>
      <c r="OMB120" s="102"/>
      <c r="OMC120" s="102"/>
      <c r="OMD120" s="103"/>
      <c r="OMI120" s="102"/>
      <c r="OMJ120" s="102"/>
      <c r="OMK120" s="103"/>
      <c r="OMP120" s="102"/>
      <c r="OMQ120" s="102"/>
      <c r="OMR120" s="103"/>
      <c r="OMW120" s="102"/>
      <c r="OMX120" s="102"/>
      <c r="OMY120" s="103"/>
      <c r="OND120" s="102"/>
      <c r="ONE120" s="102"/>
      <c r="ONF120" s="103"/>
      <c r="ONK120" s="102"/>
      <c r="ONL120" s="102"/>
      <c r="ONM120" s="103"/>
      <c r="ONR120" s="102"/>
      <c r="ONS120" s="102"/>
      <c r="ONT120" s="103"/>
      <c r="ONY120" s="102"/>
      <c r="ONZ120" s="102"/>
      <c r="OOA120" s="103"/>
      <c r="OOF120" s="102"/>
      <c r="OOG120" s="102"/>
      <c r="OOH120" s="103"/>
      <c r="OOM120" s="102"/>
      <c r="OON120" s="102"/>
      <c r="OOO120" s="103"/>
      <c r="OOT120" s="102"/>
      <c r="OOU120" s="102"/>
      <c r="OOV120" s="103"/>
      <c r="OPA120" s="102"/>
      <c r="OPB120" s="102"/>
      <c r="OPC120" s="103"/>
      <c r="OPH120" s="102"/>
      <c r="OPI120" s="102"/>
      <c r="OPJ120" s="103"/>
      <c r="OPO120" s="102"/>
      <c r="OPP120" s="102"/>
      <c r="OPQ120" s="103"/>
      <c r="OPV120" s="102"/>
      <c r="OPW120" s="102"/>
      <c r="OPX120" s="103"/>
      <c r="OQC120" s="102"/>
      <c r="OQD120" s="102"/>
      <c r="OQE120" s="103"/>
      <c r="OQJ120" s="102"/>
      <c r="OQK120" s="102"/>
      <c r="OQL120" s="103"/>
      <c r="OQQ120" s="102"/>
      <c r="OQR120" s="102"/>
      <c r="OQS120" s="103"/>
      <c r="OQX120" s="102"/>
      <c r="OQY120" s="102"/>
      <c r="OQZ120" s="103"/>
      <c r="ORE120" s="102"/>
      <c r="ORF120" s="102"/>
      <c r="ORG120" s="103"/>
      <c r="ORL120" s="102"/>
      <c r="ORM120" s="102"/>
      <c r="ORN120" s="103"/>
      <c r="ORS120" s="102"/>
      <c r="ORT120" s="102"/>
      <c r="ORU120" s="103"/>
      <c r="ORZ120" s="102"/>
      <c r="OSA120" s="102"/>
      <c r="OSB120" s="103"/>
      <c r="OSG120" s="102"/>
      <c r="OSH120" s="102"/>
      <c r="OSI120" s="103"/>
      <c r="OSN120" s="102"/>
      <c r="OSO120" s="102"/>
      <c r="OSP120" s="103"/>
      <c r="OSU120" s="102"/>
      <c r="OSV120" s="102"/>
      <c r="OSW120" s="103"/>
      <c r="OTB120" s="102"/>
      <c r="OTC120" s="102"/>
      <c r="OTD120" s="103"/>
      <c r="OTI120" s="102"/>
      <c r="OTJ120" s="102"/>
      <c r="OTK120" s="103"/>
      <c r="OTP120" s="102"/>
      <c r="OTQ120" s="102"/>
      <c r="OTR120" s="103"/>
      <c r="OTW120" s="102"/>
      <c r="OTX120" s="102"/>
      <c r="OTY120" s="103"/>
      <c r="OUD120" s="102"/>
      <c r="OUE120" s="102"/>
      <c r="OUF120" s="103"/>
      <c r="OUK120" s="102"/>
      <c r="OUL120" s="102"/>
      <c r="OUM120" s="103"/>
      <c r="OUR120" s="102"/>
      <c r="OUS120" s="102"/>
      <c r="OUT120" s="103"/>
      <c r="OUY120" s="102"/>
      <c r="OUZ120" s="102"/>
      <c r="OVA120" s="103"/>
      <c r="OVF120" s="102"/>
      <c r="OVG120" s="102"/>
      <c r="OVH120" s="103"/>
      <c r="OVM120" s="102"/>
      <c r="OVN120" s="102"/>
      <c r="OVO120" s="103"/>
      <c r="OVT120" s="102"/>
      <c r="OVU120" s="102"/>
      <c r="OVV120" s="103"/>
      <c r="OWA120" s="102"/>
      <c r="OWB120" s="102"/>
      <c r="OWC120" s="103"/>
      <c r="OWH120" s="102"/>
      <c r="OWI120" s="102"/>
      <c r="OWJ120" s="103"/>
      <c r="OWO120" s="102"/>
      <c r="OWP120" s="102"/>
      <c r="OWQ120" s="103"/>
      <c r="OWV120" s="102"/>
      <c r="OWW120" s="102"/>
      <c r="OWX120" s="103"/>
      <c r="OXC120" s="102"/>
      <c r="OXD120" s="102"/>
      <c r="OXE120" s="103"/>
      <c r="OXJ120" s="102"/>
      <c r="OXK120" s="102"/>
      <c r="OXL120" s="103"/>
      <c r="OXQ120" s="102"/>
      <c r="OXR120" s="102"/>
      <c r="OXS120" s="103"/>
      <c r="OXX120" s="102"/>
      <c r="OXY120" s="102"/>
      <c r="OXZ120" s="103"/>
      <c r="OYE120" s="102"/>
      <c r="OYF120" s="102"/>
      <c r="OYG120" s="103"/>
      <c r="OYL120" s="102"/>
      <c r="OYM120" s="102"/>
      <c r="OYN120" s="103"/>
      <c r="OYS120" s="102"/>
      <c r="OYT120" s="102"/>
      <c r="OYU120" s="103"/>
      <c r="OYZ120" s="102"/>
      <c r="OZA120" s="102"/>
      <c r="OZB120" s="103"/>
      <c r="OZG120" s="102"/>
      <c r="OZH120" s="102"/>
      <c r="OZI120" s="103"/>
      <c r="OZN120" s="102"/>
      <c r="OZO120" s="102"/>
      <c r="OZP120" s="103"/>
      <c r="OZU120" s="102"/>
      <c r="OZV120" s="102"/>
      <c r="OZW120" s="103"/>
      <c r="PAB120" s="102"/>
      <c r="PAC120" s="102"/>
      <c r="PAD120" s="103"/>
      <c r="PAI120" s="102"/>
      <c r="PAJ120" s="102"/>
      <c r="PAK120" s="103"/>
      <c r="PAP120" s="102"/>
      <c r="PAQ120" s="102"/>
      <c r="PAR120" s="103"/>
      <c r="PAW120" s="102"/>
      <c r="PAX120" s="102"/>
      <c r="PAY120" s="103"/>
      <c r="PBD120" s="102"/>
      <c r="PBE120" s="102"/>
      <c r="PBF120" s="103"/>
      <c r="PBK120" s="102"/>
      <c r="PBL120" s="102"/>
      <c r="PBM120" s="103"/>
      <c r="PBR120" s="102"/>
      <c r="PBS120" s="102"/>
      <c r="PBT120" s="103"/>
      <c r="PBY120" s="102"/>
      <c r="PBZ120" s="102"/>
      <c r="PCA120" s="103"/>
      <c r="PCF120" s="102"/>
      <c r="PCG120" s="102"/>
      <c r="PCH120" s="103"/>
      <c r="PCM120" s="102"/>
      <c r="PCN120" s="102"/>
      <c r="PCO120" s="103"/>
      <c r="PCT120" s="102"/>
      <c r="PCU120" s="102"/>
      <c r="PCV120" s="103"/>
      <c r="PDA120" s="102"/>
      <c r="PDB120" s="102"/>
      <c r="PDC120" s="103"/>
      <c r="PDH120" s="102"/>
      <c r="PDI120" s="102"/>
      <c r="PDJ120" s="103"/>
      <c r="PDO120" s="102"/>
      <c r="PDP120" s="102"/>
      <c r="PDQ120" s="103"/>
      <c r="PDV120" s="102"/>
      <c r="PDW120" s="102"/>
      <c r="PDX120" s="103"/>
      <c r="PEC120" s="102"/>
      <c r="PED120" s="102"/>
      <c r="PEE120" s="103"/>
      <c r="PEJ120" s="102"/>
      <c r="PEK120" s="102"/>
      <c r="PEL120" s="103"/>
      <c r="PEQ120" s="102"/>
      <c r="PER120" s="102"/>
      <c r="PES120" s="103"/>
      <c r="PEX120" s="102"/>
      <c r="PEY120" s="102"/>
      <c r="PEZ120" s="103"/>
      <c r="PFE120" s="102"/>
      <c r="PFF120" s="102"/>
      <c r="PFG120" s="103"/>
      <c r="PFL120" s="102"/>
      <c r="PFM120" s="102"/>
      <c r="PFN120" s="103"/>
      <c r="PFS120" s="102"/>
      <c r="PFT120" s="102"/>
      <c r="PFU120" s="103"/>
      <c r="PFZ120" s="102"/>
      <c r="PGA120" s="102"/>
      <c r="PGB120" s="103"/>
      <c r="PGG120" s="102"/>
      <c r="PGH120" s="102"/>
      <c r="PGI120" s="103"/>
      <c r="PGN120" s="102"/>
      <c r="PGO120" s="102"/>
      <c r="PGP120" s="103"/>
      <c r="PGU120" s="102"/>
      <c r="PGV120" s="102"/>
      <c r="PGW120" s="103"/>
      <c r="PHB120" s="102"/>
      <c r="PHC120" s="102"/>
      <c r="PHD120" s="103"/>
      <c r="PHI120" s="102"/>
      <c r="PHJ120" s="102"/>
      <c r="PHK120" s="103"/>
      <c r="PHP120" s="102"/>
      <c r="PHQ120" s="102"/>
      <c r="PHR120" s="103"/>
      <c r="PHW120" s="102"/>
      <c r="PHX120" s="102"/>
      <c r="PHY120" s="103"/>
      <c r="PID120" s="102"/>
      <c r="PIE120" s="102"/>
      <c r="PIF120" s="103"/>
      <c r="PIK120" s="102"/>
      <c r="PIL120" s="102"/>
      <c r="PIM120" s="103"/>
      <c r="PIR120" s="102"/>
      <c r="PIS120" s="102"/>
      <c r="PIT120" s="103"/>
      <c r="PIY120" s="102"/>
      <c r="PIZ120" s="102"/>
      <c r="PJA120" s="103"/>
      <c r="PJF120" s="102"/>
      <c r="PJG120" s="102"/>
      <c r="PJH120" s="103"/>
      <c r="PJM120" s="102"/>
      <c r="PJN120" s="102"/>
      <c r="PJO120" s="103"/>
      <c r="PJT120" s="102"/>
      <c r="PJU120" s="102"/>
      <c r="PJV120" s="103"/>
      <c r="PKA120" s="102"/>
      <c r="PKB120" s="102"/>
      <c r="PKC120" s="103"/>
      <c r="PKH120" s="102"/>
      <c r="PKI120" s="102"/>
      <c r="PKJ120" s="103"/>
      <c r="PKO120" s="102"/>
      <c r="PKP120" s="102"/>
      <c r="PKQ120" s="103"/>
      <c r="PKV120" s="102"/>
      <c r="PKW120" s="102"/>
      <c r="PKX120" s="103"/>
      <c r="PLC120" s="102"/>
      <c r="PLD120" s="102"/>
      <c r="PLE120" s="103"/>
      <c r="PLJ120" s="102"/>
      <c r="PLK120" s="102"/>
      <c r="PLL120" s="103"/>
      <c r="PLQ120" s="102"/>
      <c r="PLR120" s="102"/>
      <c r="PLS120" s="103"/>
      <c r="PLX120" s="102"/>
      <c r="PLY120" s="102"/>
      <c r="PLZ120" s="103"/>
      <c r="PME120" s="102"/>
      <c r="PMF120" s="102"/>
      <c r="PMG120" s="103"/>
      <c r="PML120" s="102"/>
      <c r="PMM120" s="102"/>
      <c r="PMN120" s="103"/>
      <c r="PMS120" s="102"/>
      <c r="PMT120" s="102"/>
      <c r="PMU120" s="103"/>
      <c r="PMZ120" s="102"/>
      <c r="PNA120" s="102"/>
      <c r="PNB120" s="103"/>
      <c r="PNG120" s="102"/>
      <c r="PNH120" s="102"/>
      <c r="PNI120" s="103"/>
      <c r="PNN120" s="102"/>
      <c r="PNO120" s="102"/>
      <c r="PNP120" s="103"/>
      <c r="PNU120" s="102"/>
      <c r="PNV120" s="102"/>
      <c r="PNW120" s="103"/>
      <c r="POB120" s="102"/>
      <c r="POC120" s="102"/>
      <c r="POD120" s="103"/>
      <c r="POI120" s="102"/>
      <c r="POJ120" s="102"/>
      <c r="POK120" s="103"/>
      <c r="POP120" s="102"/>
      <c r="POQ120" s="102"/>
      <c r="POR120" s="103"/>
      <c r="POW120" s="102"/>
      <c r="POX120" s="102"/>
      <c r="POY120" s="103"/>
      <c r="PPD120" s="102"/>
      <c r="PPE120" s="102"/>
      <c r="PPF120" s="103"/>
      <c r="PPK120" s="102"/>
      <c r="PPL120" s="102"/>
      <c r="PPM120" s="103"/>
      <c r="PPR120" s="102"/>
      <c r="PPS120" s="102"/>
      <c r="PPT120" s="103"/>
      <c r="PPY120" s="102"/>
      <c r="PPZ120" s="102"/>
      <c r="PQA120" s="103"/>
      <c r="PQF120" s="102"/>
      <c r="PQG120" s="102"/>
      <c r="PQH120" s="103"/>
      <c r="PQM120" s="102"/>
      <c r="PQN120" s="102"/>
      <c r="PQO120" s="103"/>
      <c r="PQT120" s="102"/>
      <c r="PQU120" s="102"/>
      <c r="PQV120" s="103"/>
      <c r="PRA120" s="102"/>
      <c r="PRB120" s="102"/>
      <c r="PRC120" s="103"/>
      <c r="PRH120" s="102"/>
      <c r="PRI120" s="102"/>
      <c r="PRJ120" s="103"/>
      <c r="PRO120" s="102"/>
      <c r="PRP120" s="102"/>
      <c r="PRQ120" s="103"/>
      <c r="PRV120" s="102"/>
      <c r="PRW120" s="102"/>
      <c r="PRX120" s="103"/>
      <c r="PSC120" s="102"/>
      <c r="PSD120" s="102"/>
      <c r="PSE120" s="103"/>
      <c r="PSJ120" s="102"/>
      <c r="PSK120" s="102"/>
      <c r="PSL120" s="103"/>
      <c r="PSQ120" s="102"/>
      <c r="PSR120" s="102"/>
      <c r="PSS120" s="103"/>
      <c r="PSX120" s="102"/>
      <c r="PSY120" s="102"/>
      <c r="PSZ120" s="103"/>
      <c r="PTE120" s="102"/>
      <c r="PTF120" s="102"/>
      <c r="PTG120" s="103"/>
      <c r="PTL120" s="102"/>
      <c r="PTM120" s="102"/>
      <c r="PTN120" s="103"/>
      <c r="PTS120" s="102"/>
      <c r="PTT120" s="102"/>
      <c r="PTU120" s="103"/>
      <c r="PTZ120" s="102"/>
      <c r="PUA120" s="102"/>
      <c r="PUB120" s="103"/>
      <c r="PUG120" s="102"/>
      <c r="PUH120" s="102"/>
      <c r="PUI120" s="103"/>
      <c r="PUN120" s="102"/>
      <c r="PUO120" s="102"/>
      <c r="PUP120" s="103"/>
      <c r="PUU120" s="102"/>
      <c r="PUV120" s="102"/>
      <c r="PUW120" s="103"/>
      <c r="PVB120" s="102"/>
      <c r="PVC120" s="102"/>
      <c r="PVD120" s="103"/>
      <c r="PVI120" s="102"/>
      <c r="PVJ120" s="102"/>
      <c r="PVK120" s="103"/>
      <c r="PVP120" s="102"/>
      <c r="PVQ120" s="102"/>
      <c r="PVR120" s="103"/>
      <c r="PVW120" s="102"/>
      <c r="PVX120" s="102"/>
      <c r="PVY120" s="103"/>
      <c r="PWD120" s="102"/>
      <c r="PWE120" s="102"/>
      <c r="PWF120" s="103"/>
      <c r="PWK120" s="102"/>
      <c r="PWL120" s="102"/>
      <c r="PWM120" s="103"/>
      <c r="PWR120" s="102"/>
      <c r="PWS120" s="102"/>
      <c r="PWT120" s="103"/>
      <c r="PWY120" s="102"/>
      <c r="PWZ120" s="102"/>
      <c r="PXA120" s="103"/>
      <c r="PXF120" s="102"/>
      <c r="PXG120" s="102"/>
      <c r="PXH120" s="103"/>
      <c r="PXM120" s="102"/>
      <c r="PXN120" s="102"/>
      <c r="PXO120" s="103"/>
      <c r="PXT120" s="102"/>
      <c r="PXU120" s="102"/>
      <c r="PXV120" s="103"/>
      <c r="PYA120" s="102"/>
      <c r="PYB120" s="102"/>
      <c r="PYC120" s="103"/>
      <c r="PYH120" s="102"/>
      <c r="PYI120" s="102"/>
      <c r="PYJ120" s="103"/>
      <c r="PYO120" s="102"/>
      <c r="PYP120" s="102"/>
      <c r="PYQ120" s="103"/>
      <c r="PYV120" s="102"/>
      <c r="PYW120" s="102"/>
      <c r="PYX120" s="103"/>
      <c r="PZC120" s="102"/>
      <c r="PZD120" s="102"/>
      <c r="PZE120" s="103"/>
      <c r="PZJ120" s="102"/>
      <c r="PZK120" s="102"/>
      <c r="PZL120" s="103"/>
      <c r="PZQ120" s="102"/>
      <c r="PZR120" s="102"/>
      <c r="PZS120" s="103"/>
      <c r="PZX120" s="102"/>
      <c r="PZY120" s="102"/>
      <c r="PZZ120" s="103"/>
      <c r="QAE120" s="102"/>
      <c r="QAF120" s="102"/>
      <c r="QAG120" s="103"/>
      <c r="QAL120" s="102"/>
      <c r="QAM120" s="102"/>
      <c r="QAN120" s="103"/>
      <c r="QAS120" s="102"/>
      <c r="QAT120" s="102"/>
      <c r="QAU120" s="103"/>
      <c r="QAZ120" s="102"/>
      <c r="QBA120" s="102"/>
      <c r="QBB120" s="103"/>
      <c r="QBG120" s="102"/>
      <c r="QBH120" s="102"/>
      <c r="QBI120" s="103"/>
      <c r="QBN120" s="102"/>
      <c r="QBO120" s="102"/>
      <c r="QBP120" s="103"/>
      <c r="QBU120" s="102"/>
      <c r="QBV120" s="102"/>
      <c r="QBW120" s="103"/>
      <c r="QCB120" s="102"/>
      <c r="QCC120" s="102"/>
      <c r="QCD120" s="103"/>
      <c r="QCI120" s="102"/>
      <c r="QCJ120" s="102"/>
      <c r="QCK120" s="103"/>
      <c r="QCP120" s="102"/>
      <c r="QCQ120" s="102"/>
      <c r="QCR120" s="103"/>
      <c r="QCW120" s="102"/>
      <c r="QCX120" s="102"/>
      <c r="QCY120" s="103"/>
      <c r="QDD120" s="102"/>
      <c r="QDE120" s="102"/>
      <c r="QDF120" s="103"/>
      <c r="QDK120" s="102"/>
      <c r="QDL120" s="102"/>
      <c r="QDM120" s="103"/>
      <c r="QDR120" s="102"/>
      <c r="QDS120" s="102"/>
      <c r="QDT120" s="103"/>
      <c r="QDY120" s="102"/>
      <c r="QDZ120" s="102"/>
      <c r="QEA120" s="103"/>
      <c r="QEF120" s="102"/>
      <c r="QEG120" s="102"/>
      <c r="QEH120" s="103"/>
      <c r="QEM120" s="102"/>
      <c r="QEN120" s="102"/>
      <c r="QEO120" s="103"/>
      <c r="QET120" s="102"/>
      <c r="QEU120" s="102"/>
      <c r="QEV120" s="103"/>
      <c r="QFA120" s="102"/>
      <c r="QFB120" s="102"/>
      <c r="QFC120" s="103"/>
      <c r="QFH120" s="102"/>
      <c r="QFI120" s="102"/>
      <c r="QFJ120" s="103"/>
      <c r="QFO120" s="102"/>
      <c r="QFP120" s="102"/>
      <c r="QFQ120" s="103"/>
      <c r="QFV120" s="102"/>
      <c r="QFW120" s="102"/>
      <c r="QFX120" s="103"/>
      <c r="QGC120" s="102"/>
      <c r="QGD120" s="102"/>
      <c r="QGE120" s="103"/>
      <c r="QGJ120" s="102"/>
      <c r="QGK120" s="102"/>
      <c r="QGL120" s="103"/>
      <c r="QGQ120" s="102"/>
      <c r="QGR120" s="102"/>
      <c r="QGS120" s="103"/>
      <c r="QGX120" s="102"/>
      <c r="QGY120" s="102"/>
      <c r="QGZ120" s="103"/>
      <c r="QHE120" s="102"/>
      <c r="QHF120" s="102"/>
      <c r="QHG120" s="103"/>
      <c r="QHL120" s="102"/>
      <c r="QHM120" s="102"/>
      <c r="QHN120" s="103"/>
      <c r="QHS120" s="102"/>
      <c r="QHT120" s="102"/>
      <c r="QHU120" s="103"/>
      <c r="QHZ120" s="102"/>
      <c r="QIA120" s="102"/>
      <c r="QIB120" s="103"/>
      <c r="QIG120" s="102"/>
      <c r="QIH120" s="102"/>
      <c r="QII120" s="103"/>
      <c r="QIN120" s="102"/>
      <c r="QIO120" s="102"/>
      <c r="QIP120" s="103"/>
      <c r="QIU120" s="102"/>
      <c r="QIV120" s="102"/>
      <c r="QIW120" s="103"/>
      <c r="QJB120" s="102"/>
      <c r="QJC120" s="102"/>
      <c r="QJD120" s="103"/>
      <c r="QJI120" s="102"/>
      <c r="QJJ120" s="102"/>
      <c r="QJK120" s="103"/>
      <c r="QJP120" s="102"/>
      <c r="QJQ120" s="102"/>
      <c r="QJR120" s="103"/>
      <c r="QJW120" s="102"/>
      <c r="QJX120" s="102"/>
      <c r="QJY120" s="103"/>
      <c r="QKD120" s="102"/>
      <c r="QKE120" s="102"/>
      <c r="QKF120" s="103"/>
      <c r="QKK120" s="102"/>
      <c r="QKL120" s="102"/>
      <c r="QKM120" s="103"/>
      <c r="QKR120" s="102"/>
      <c r="QKS120" s="102"/>
      <c r="QKT120" s="103"/>
      <c r="QKY120" s="102"/>
      <c r="QKZ120" s="102"/>
      <c r="QLA120" s="103"/>
      <c r="QLF120" s="102"/>
      <c r="QLG120" s="102"/>
      <c r="QLH120" s="103"/>
      <c r="QLM120" s="102"/>
      <c r="QLN120" s="102"/>
      <c r="QLO120" s="103"/>
      <c r="QLT120" s="102"/>
      <c r="QLU120" s="102"/>
      <c r="QLV120" s="103"/>
      <c r="QMA120" s="102"/>
      <c r="QMB120" s="102"/>
      <c r="QMC120" s="103"/>
      <c r="QMH120" s="102"/>
      <c r="QMI120" s="102"/>
      <c r="QMJ120" s="103"/>
      <c r="QMO120" s="102"/>
      <c r="QMP120" s="102"/>
      <c r="QMQ120" s="103"/>
      <c r="QMV120" s="102"/>
      <c r="QMW120" s="102"/>
      <c r="QMX120" s="103"/>
      <c r="QNC120" s="102"/>
      <c r="QND120" s="102"/>
      <c r="QNE120" s="103"/>
      <c r="QNJ120" s="102"/>
      <c r="QNK120" s="102"/>
      <c r="QNL120" s="103"/>
      <c r="QNQ120" s="102"/>
      <c r="QNR120" s="102"/>
      <c r="QNS120" s="103"/>
      <c r="QNX120" s="102"/>
      <c r="QNY120" s="102"/>
      <c r="QNZ120" s="103"/>
      <c r="QOE120" s="102"/>
      <c r="QOF120" s="102"/>
      <c r="QOG120" s="103"/>
      <c r="QOL120" s="102"/>
      <c r="QOM120" s="102"/>
      <c r="QON120" s="103"/>
      <c r="QOS120" s="102"/>
      <c r="QOT120" s="102"/>
      <c r="QOU120" s="103"/>
      <c r="QOZ120" s="102"/>
      <c r="QPA120" s="102"/>
      <c r="QPB120" s="103"/>
      <c r="QPG120" s="102"/>
      <c r="QPH120" s="102"/>
      <c r="QPI120" s="103"/>
      <c r="QPN120" s="102"/>
      <c r="QPO120" s="102"/>
      <c r="QPP120" s="103"/>
      <c r="QPU120" s="102"/>
      <c r="QPV120" s="102"/>
      <c r="QPW120" s="103"/>
      <c r="QQB120" s="102"/>
      <c r="QQC120" s="102"/>
      <c r="QQD120" s="103"/>
      <c r="QQI120" s="102"/>
      <c r="QQJ120" s="102"/>
      <c r="QQK120" s="103"/>
      <c r="QQP120" s="102"/>
      <c r="QQQ120" s="102"/>
      <c r="QQR120" s="103"/>
      <c r="QQW120" s="102"/>
      <c r="QQX120" s="102"/>
      <c r="QQY120" s="103"/>
      <c r="QRD120" s="102"/>
      <c r="QRE120" s="102"/>
      <c r="QRF120" s="103"/>
      <c r="QRK120" s="102"/>
      <c r="QRL120" s="102"/>
      <c r="QRM120" s="103"/>
      <c r="QRR120" s="102"/>
      <c r="QRS120" s="102"/>
      <c r="QRT120" s="103"/>
      <c r="QRY120" s="102"/>
      <c r="QRZ120" s="102"/>
      <c r="QSA120" s="103"/>
      <c r="QSF120" s="102"/>
      <c r="QSG120" s="102"/>
      <c r="QSH120" s="103"/>
      <c r="QSM120" s="102"/>
      <c r="QSN120" s="102"/>
      <c r="QSO120" s="103"/>
      <c r="QST120" s="102"/>
      <c r="QSU120" s="102"/>
      <c r="QSV120" s="103"/>
      <c r="QTA120" s="102"/>
      <c r="QTB120" s="102"/>
      <c r="QTC120" s="103"/>
      <c r="QTH120" s="102"/>
      <c r="QTI120" s="102"/>
      <c r="QTJ120" s="103"/>
      <c r="QTO120" s="102"/>
      <c r="QTP120" s="102"/>
      <c r="QTQ120" s="103"/>
      <c r="QTV120" s="102"/>
      <c r="QTW120" s="102"/>
      <c r="QTX120" s="103"/>
      <c r="QUC120" s="102"/>
      <c r="QUD120" s="102"/>
      <c r="QUE120" s="103"/>
      <c r="QUJ120" s="102"/>
      <c r="QUK120" s="102"/>
      <c r="QUL120" s="103"/>
      <c r="QUQ120" s="102"/>
      <c r="QUR120" s="102"/>
      <c r="QUS120" s="103"/>
      <c r="QUX120" s="102"/>
      <c r="QUY120" s="102"/>
      <c r="QUZ120" s="103"/>
      <c r="QVE120" s="102"/>
      <c r="QVF120" s="102"/>
      <c r="QVG120" s="103"/>
      <c r="QVL120" s="102"/>
      <c r="QVM120" s="102"/>
      <c r="QVN120" s="103"/>
      <c r="QVS120" s="102"/>
      <c r="QVT120" s="102"/>
      <c r="QVU120" s="103"/>
      <c r="QVZ120" s="102"/>
      <c r="QWA120" s="102"/>
      <c r="QWB120" s="103"/>
      <c r="QWG120" s="102"/>
      <c r="QWH120" s="102"/>
      <c r="QWI120" s="103"/>
      <c r="QWN120" s="102"/>
      <c r="QWO120" s="102"/>
      <c r="QWP120" s="103"/>
      <c r="QWU120" s="102"/>
      <c r="QWV120" s="102"/>
      <c r="QWW120" s="103"/>
      <c r="QXB120" s="102"/>
      <c r="QXC120" s="102"/>
      <c r="QXD120" s="103"/>
      <c r="QXI120" s="102"/>
      <c r="QXJ120" s="102"/>
      <c r="QXK120" s="103"/>
      <c r="QXP120" s="102"/>
      <c r="QXQ120" s="102"/>
      <c r="QXR120" s="103"/>
      <c r="QXW120" s="102"/>
      <c r="QXX120" s="102"/>
      <c r="QXY120" s="103"/>
      <c r="QYD120" s="102"/>
      <c r="QYE120" s="102"/>
      <c r="QYF120" s="103"/>
      <c r="QYK120" s="102"/>
      <c r="QYL120" s="102"/>
      <c r="QYM120" s="103"/>
      <c r="QYR120" s="102"/>
      <c r="QYS120" s="102"/>
      <c r="QYT120" s="103"/>
      <c r="QYY120" s="102"/>
      <c r="QYZ120" s="102"/>
      <c r="QZA120" s="103"/>
      <c r="QZF120" s="102"/>
      <c r="QZG120" s="102"/>
      <c r="QZH120" s="103"/>
      <c r="QZM120" s="102"/>
      <c r="QZN120" s="102"/>
      <c r="QZO120" s="103"/>
      <c r="QZT120" s="102"/>
      <c r="QZU120" s="102"/>
      <c r="QZV120" s="103"/>
      <c r="RAA120" s="102"/>
      <c r="RAB120" s="102"/>
      <c r="RAC120" s="103"/>
      <c r="RAH120" s="102"/>
      <c r="RAI120" s="102"/>
      <c r="RAJ120" s="103"/>
      <c r="RAO120" s="102"/>
      <c r="RAP120" s="102"/>
      <c r="RAQ120" s="103"/>
      <c r="RAV120" s="102"/>
      <c r="RAW120" s="102"/>
      <c r="RAX120" s="103"/>
      <c r="RBC120" s="102"/>
      <c r="RBD120" s="102"/>
      <c r="RBE120" s="103"/>
      <c r="RBJ120" s="102"/>
      <c r="RBK120" s="102"/>
      <c r="RBL120" s="103"/>
      <c r="RBQ120" s="102"/>
      <c r="RBR120" s="102"/>
      <c r="RBS120" s="103"/>
      <c r="RBX120" s="102"/>
      <c r="RBY120" s="102"/>
      <c r="RBZ120" s="103"/>
      <c r="RCE120" s="102"/>
      <c r="RCF120" s="102"/>
      <c r="RCG120" s="103"/>
      <c r="RCL120" s="102"/>
      <c r="RCM120" s="102"/>
      <c r="RCN120" s="103"/>
      <c r="RCS120" s="102"/>
      <c r="RCT120" s="102"/>
      <c r="RCU120" s="103"/>
      <c r="RCZ120" s="102"/>
      <c r="RDA120" s="102"/>
      <c r="RDB120" s="103"/>
      <c r="RDG120" s="102"/>
      <c r="RDH120" s="102"/>
      <c r="RDI120" s="103"/>
      <c r="RDN120" s="102"/>
      <c r="RDO120" s="102"/>
      <c r="RDP120" s="103"/>
      <c r="RDU120" s="102"/>
      <c r="RDV120" s="102"/>
      <c r="RDW120" s="103"/>
      <c r="REB120" s="102"/>
      <c r="REC120" s="102"/>
      <c r="RED120" s="103"/>
      <c r="REI120" s="102"/>
      <c r="REJ120" s="102"/>
      <c r="REK120" s="103"/>
      <c r="REP120" s="102"/>
      <c r="REQ120" s="102"/>
      <c r="RER120" s="103"/>
      <c r="REW120" s="102"/>
      <c r="REX120" s="102"/>
      <c r="REY120" s="103"/>
      <c r="RFD120" s="102"/>
      <c r="RFE120" s="102"/>
      <c r="RFF120" s="103"/>
      <c r="RFK120" s="102"/>
      <c r="RFL120" s="102"/>
      <c r="RFM120" s="103"/>
      <c r="RFR120" s="102"/>
      <c r="RFS120" s="102"/>
      <c r="RFT120" s="103"/>
      <c r="RFY120" s="102"/>
      <c r="RFZ120" s="102"/>
      <c r="RGA120" s="103"/>
      <c r="RGF120" s="102"/>
      <c r="RGG120" s="102"/>
      <c r="RGH120" s="103"/>
      <c r="RGM120" s="102"/>
      <c r="RGN120" s="102"/>
      <c r="RGO120" s="103"/>
      <c r="RGT120" s="102"/>
      <c r="RGU120" s="102"/>
      <c r="RGV120" s="103"/>
      <c r="RHA120" s="102"/>
      <c r="RHB120" s="102"/>
      <c r="RHC120" s="103"/>
      <c r="RHH120" s="102"/>
      <c r="RHI120" s="102"/>
      <c r="RHJ120" s="103"/>
      <c r="RHO120" s="102"/>
      <c r="RHP120" s="102"/>
      <c r="RHQ120" s="103"/>
      <c r="RHV120" s="102"/>
      <c r="RHW120" s="102"/>
      <c r="RHX120" s="103"/>
      <c r="RIC120" s="102"/>
      <c r="RID120" s="102"/>
      <c r="RIE120" s="103"/>
      <c r="RIJ120" s="102"/>
      <c r="RIK120" s="102"/>
      <c r="RIL120" s="103"/>
      <c r="RIQ120" s="102"/>
      <c r="RIR120" s="102"/>
      <c r="RIS120" s="103"/>
      <c r="RIX120" s="102"/>
      <c r="RIY120" s="102"/>
      <c r="RIZ120" s="103"/>
      <c r="RJE120" s="102"/>
      <c r="RJF120" s="102"/>
      <c r="RJG120" s="103"/>
      <c r="RJL120" s="102"/>
      <c r="RJM120" s="102"/>
      <c r="RJN120" s="103"/>
      <c r="RJS120" s="102"/>
      <c r="RJT120" s="102"/>
      <c r="RJU120" s="103"/>
      <c r="RJZ120" s="102"/>
      <c r="RKA120" s="102"/>
      <c r="RKB120" s="103"/>
      <c r="RKG120" s="102"/>
      <c r="RKH120" s="102"/>
      <c r="RKI120" s="103"/>
      <c r="RKN120" s="102"/>
      <c r="RKO120" s="102"/>
      <c r="RKP120" s="103"/>
      <c r="RKU120" s="102"/>
      <c r="RKV120" s="102"/>
      <c r="RKW120" s="103"/>
      <c r="RLB120" s="102"/>
      <c r="RLC120" s="102"/>
      <c r="RLD120" s="103"/>
      <c r="RLI120" s="102"/>
      <c r="RLJ120" s="102"/>
      <c r="RLK120" s="103"/>
      <c r="RLP120" s="102"/>
      <c r="RLQ120" s="102"/>
      <c r="RLR120" s="103"/>
      <c r="RLW120" s="102"/>
      <c r="RLX120" s="102"/>
      <c r="RLY120" s="103"/>
      <c r="RMD120" s="102"/>
      <c r="RME120" s="102"/>
      <c r="RMF120" s="103"/>
      <c r="RMK120" s="102"/>
      <c r="RML120" s="102"/>
      <c r="RMM120" s="103"/>
      <c r="RMR120" s="102"/>
      <c r="RMS120" s="102"/>
      <c r="RMT120" s="103"/>
      <c r="RMY120" s="102"/>
      <c r="RMZ120" s="102"/>
      <c r="RNA120" s="103"/>
      <c r="RNF120" s="102"/>
      <c r="RNG120" s="102"/>
      <c r="RNH120" s="103"/>
      <c r="RNM120" s="102"/>
      <c r="RNN120" s="102"/>
      <c r="RNO120" s="103"/>
      <c r="RNT120" s="102"/>
      <c r="RNU120" s="102"/>
      <c r="RNV120" s="103"/>
      <c r="ROA120" s="102"/>
      <c r="ROB120" s="102"/>
      <c r="ROC120" s="103"/>
      <c r="ROH120" s="102"/>
      <c r="ROI120" s="102"/>
      <c r="ROJ120" s="103"/>
      <c r="ROO120" s="102"/>
      <c r="ROP120" s="102"/>
      <c r="ROQ120" s="103"/>
      <c r="ROV120" s="102"/>
      <c r="ROW120" s="102"/>
      <c r="ROX120" s="103"/>
      <c r="RPC120" s="102"/>
      <c r="RPD120" s="102"/>
      <c r="RPE120" s="103"/>
      <c r="RPJ120" s="102"/>
      <c r="RPK120" s="102"/>
      <c r="RPL120" s="103"/>
      <c r="RPQ120" s="102"/>
      <c r="RPR120" s="102"/>
      <c r="RPS120" s="103"/>
      <c r="RPX120" s="102"/>
      <c r="RPY120" s="102"/>
      <c r="RPZ120" s="103"/>
      <c r="RQE120" s="102"/>
      <c r="RQF120" s="102"/>
      <c r="RQG120" s="103"/>
      <c r="RQL120" s="102"/>
      <c r="RQM120" s="102"/>
      <c r="RQN120" s="103"/>
      <c r="RQS120" s="102"/>
      <c r="RQT120" s="102"/>
      <c r="RQU120" s="103"/>
      <c r="RQZ120" s="102"/>
      <c r="RRA120" s="102"/>
      <c r="RRB120" s="103"/>
      <c r="RRG120" s="102"/>
      <c r="RRH120" s="102"/>
      <c r="RRI120" s="103"/>
      <c r="RRN120" s="102"/>
      <c r="RRO120" s="102"/>
      <c r="RRP120" s="103"/>
      <c r="RRU120" s="102"/>
      <c r="RRV120" s="102"/>
      <c r="RRW120" s="103"/>
      <c r="RSB120" s="102"/>
      <c r="RSC120" s="102"/>
      <c r="RSD120" s="103"/>
      <c r="RSI120" s="102"/>
      <c r="RSJ120" s="102"/>
      <c r="RSK120" s="103"/>
      <c r="RSP120" s="102"/>
      <c r="RSQ120" s="102"/>
      <c r="RSR120" s="103"/>
      <c r="RSW120" s="102"/>
      <c r="RSX120" s="102"/>
      <c r="RSY120" s="103"/>
      <c r="RTD120" s="102"/>
      <c r="RTE120" s="102"/>
      <c r="RTF120" s="103"/>
      <c r="RTK120" s="102"/>
      <c r="RTL120" s="102"/>
      <c r="RTM120" s="103"/>
      <c r="RTR120" s="102"/>
      <c r="RTS120" s="102"/>
      <c r="RTT120" s="103"/>
      <c r="RTY120" s="102"/>
      <c r="RTZ120" s="102"/>
      <c r="RUA120" s="103"/>
      <c r="RUF120" s="102"/>
      <c r="RUG120" s="102"/>
      <c r="RUH120" s="103"/>
      <c r="RUM120" s="102"/>
      <c r="RUN120" s="102"/>
      <c r="RUO120" s="103"/>
      <c r="RUT120" s="102"/>
      <c r="RUU120" s="102"/>
      <c r="RUV120" s="103"/>
      <c r="RVA120" s="102"/>
      <c r="RVB120" s="102"/>
      <c r="RVC120" s="103"/>
      <c r="RVH120" s="102"/>
      <c r="RVI120" s="102"/>
      <c r="RVJ120" s="103"/>
      <c r="RVO120" s="102"/>
      <c r="RVP120" s="102"/>
      <c r="RVQ120" s="103"/>
      <c r="RVV120" s="102"/>
      <c r="RVW120" s="102"/>
      <c r="RVX120" s="103"/>
      <c r="RWC120" s="102"/>
      <c r="RWD120" s="102"/>
      <c r="RWE120" s="103"/>
      <c r="RWJ120" s="102"/>
      <c r="RWK120" s="102"/>
      <c r="RWL120" s="103"/>
      <c r="RWQ120" s="102"/>
      <c r="RWR120" s="102"/>
      <c r="RWS120" s="103"/>
      <c r="RWX120" s="102"/>
      <c r="RWY120" s="102"/>
      <c r="RWZ120" s="103"/>
      <c r="RXE120" s="102"/>
      <c r="RXF120" s="102"/>
      <c r="RXG120" s="103"/>
      <c r="RXL120" s="102"/>
      <c r="RXM120" s="102"/>
      <c r="RXN120" s="103"/>
      <c r="RXS120" s="102"/>
      <c r="RXT120" s="102"/>
      <c r="RXU120" s="103"/>
      <c r="RXZ120" s="102"/>
      <c r="RYA120" s="102"/>
      <c r="RYB120" s="103"/>
      <c r="RYG120" s="102"/>
      <c r="RYH120" s="102"/>
      <c r="RYI120" s="103"/>
      <c r="RYN120" s="102"/>
      <c r="RYO120" s="102"/>
      <c r="RYP120" s="103"/>
      <c r="RYU120" s="102"/>
      <c r="RYV120" s="102"/>
      <c r="RYW120" s="103"/>
      <c r="RZB120" s="102"/>
      <c r="RZC120" s="102"/>
      <c r="RZD120" s="103"/>
      <c r="RZI120" s="102"/>
      <c r="RZJ120" s="102"/>
      <c r="RZK120" s="103"/>
      <c r="RZP120" s="102"/>
      <c r="RZQ120" s="102"/>
      <c r="RZR120" s="103"/>
      <c r="RZW120" s="102"/>
      <c r="RZX120" s="102"/>
      <c r="RZY120" s="103"/>
      <c r="SAD120" s="102"/>
      <c r="SAE120" s="102"/>
      <c r="SAF120" s="103"/>
      <c r="SAK120" s="102"/>
      <c r="SAL120" s="102"/>
      <c r="SAM120" s="103"/>
      <c r="SAR120" s="102"/>
      <c r="SAS120" s="102"/>
      <c r="SAT120" s="103"/>
      <c r="SAY120" s="102"/>
      <c r="SAZ120" s="102"/>
      <c r="SBA120" s="103"/>
      <c r="SBF120" s="102"/>
      <c r="SBG120" s="102"/>
      <c r="SBH120" s="103"/>
      <c r="SBM120" s="102"/>
      <c r="SBN120" s="102"/>
      <c r="SBO120" s="103"/>
      <c r="SBT120" s="102"/>
      <c r="SBU120" s="102"/>
      <c r="SBV120" s="103"/>
      <c r="SCA120" s="102"/>
      <c r="SCB120" s="102"/>
      <c r="SCC120" s="103"/>
      <c r="SCH120" s="102"/>
      <c r="SCI120" s="102"/>
      <c r="SCJ120" s="103"/>
      <c r="SCO120" s="102"/>
      <c r="SCP120" s="102"/>
      <c r="SCQ120" s="103"/>
      <c r="SCV120" s="102"/>
      <c r="SCW120" s="102"/>
      <c r="SCX120" s="103"/>
      <c r="SDC120" s="102"/>
      <c r="SDD120" s="102"/>
      <c r="SDE120" s="103"/>
      <c r="SDJ120" s="102"/>
      <c r="SDK120" s="102"/>
      <c r="SDL120" s="103"/>
      <c r="SDQ120" s="102"/>
      <c r="SDR120" s="102"/>
      <c r="SDS120" s="103"/>
      <c r="SDX120" s="102"/>
      <c r="SDY120" s="102"/>
      <c r="SDZ120" s="103"/>
      <c r="SEE120" s="102"/>
      <c r="SEF120" s="102"/>
      <c r="SEG120" s="103"/>
      <c r="SEL120" s="102"/>
      <c r="SEM120" s="102"/>
      <c r="SEN120" s="103"/>
      <c r="SES120" s="102"/>
      <c r="SET120" s="102"/>
      <c r="SEU120" s="103"/>
      <c r="SEZ120" s="102"/>
      <c r="SFA120" s="102"/>
      <c r="SFB120" s="103"/>
      <c r="SFG120" s="102"/>
      <c r="SFH120" s="102"/>
      <c r="SFI120" s="103"/>
      <c r="SFN120" s="102"/>
      <c r="SFO120" s="102"/>
      <c r="SFP120" s="103"/>
      <c r="SFU120" s="102"/>
      <c r="SFV120" s="102"/>
      <c r="SFW120" s="103"/>
      <c r="SGB120" s="102"/>
      <c r="SGC120" s="102"/>
      <c r="SGD120" s="103"/>
      <c r="SGI120" s="102"/>
      <c r="SGJ120" s="102"/>
      <c r="SGK120" s="103"/>
      <c r="SGP120" s="102"/>
      <c r="SGQ120" s="102"/>
      <c r="SGR120" s="103"/>
      <c r="SGW120" s="102"/>
      <c r="SGX120" s="102"/>
      <c r="SGY120" s="103"/>
      <c r="SHD120" s="102"/>
      <c r="SHE120" s="102"/>
      <c r="SHF120" s="103"/>
      <c r="SHK120" s="102"/>
      <c r="SHL120" s="102"/>
      <c r="SHM120" s="103"/>
      <c r="SHR120" s="102"/>
      <c r="SHS120" s="102"/>
      <c r="SHT120" s="103"/>
      <c r="SHY120" s="102"/>
      <c r="SHZ120" s="102"/>
      <c r="SIA120" s="103"/>
      <c r="SIF120" s="102"/>
      <c r="SIG120" s="102"/>
      <c r="SIH120" s="103"/>
      <c r="SIM120" s="102"/>
      <c r="SIN120" s="102"/>
      <c r="SIO120" s="103"/>
      <c r="SIT120" s="102"/>
      <c r="SIU120" s="102"/>
      <c r="SIV120" s="103"/>
      <c r="SJA120" s="102"/>
      <c r="SJB120" s="102"/>
      <c r="SJC120" s="103"/>
      <c r="SJH120" s="102"/>
      <c r="SJI120" s="102"/>
      <c r="SJJ120" s="103"/>
      <c r="SJO120" s="102"/>
      <c r="SJP120" s="102"/>
      <c r="SJQ120" s="103"/>
      <c r="SJV120" s="102"/>
      <c r="SJW120" s="102"/>
      <c r="SJX120" s="103"/>
      <c r="SKC120" s="102"/>
      <c r="SKD120" s="102"/>
      <c r="SKE120" s="103"/>
      <c r="SKJ120" s="102"/>
      <c r="SKK120" s="102"/>
      <c r="SKL120" s="103"/>
      <c r="SKQ120" s="102"/>
      <c r="SKR120" s="102"/>
      <c r="SKS120" s="103"/>
      <c r="SKX120" s="102"/>
      <c r="SKY120" s="102"/>
      <c r="SKZ120" s="103"/>
      <c r="SLE120" s="102"/>
      <c r="SLF120" s="102"/>
      <c r="SLG120" s="103"/>
      <c r="SLL120" s="102"/>
      <c r="SLM120" s="102"/>
      <c r="SLN120" s="103"/>
      <c r="SLS120" s="102"/>
      <c r="SLT120" s="102"/>
      <c r="SLU120" s="103"/>
      <c r="SLZ120" s="102"/>
      <c r="SMA120" s="102"/>
      <c r="SMB120" s="103"/>
      <c r="SMG120" s="102"/>
      <c r="SMH120" s="102"/>
      <c r="SMI120" s="103"/>
      <c r="SMN120" s="102"/>
      <c r="SMO120" s="102"/>
      <c r="SMP120" s="103"/>
      <c r="SMU120" s="102"/>
      <c r="SMV120" s="102"/>
      <c r="SMW120" s="103"/>
      <c r="SNB120" s="102"/>
      <c r="SNC120" s="102"/>
      <c r="SND120" s="103"/>
      <c r="SNI120" s="102"/>
      <c r="SNJ120" s="102"/>
      <c r="SNK120" s="103"/>
      <c r="SNP120" s="102"/>
      <c r="SNQ120" s="102"/>
      <c r="SNR120" s="103"/>
      <c r="SNW120" s="102"/>
      <c r="SNX120" s="102"/>
      <c r="SNY120" s="103"/>
      <c r="SOD120" s="102"/>
      <c r="SOE120" s="102"/>
      <c r="SOF120" s="103"/>
      <c r="SOK120" s="102"/>
      <c r="SOL120" s="102"/>
      <c r="SOM120" s="103"/>
      <c r="SOR120" s="102"/>
      <c r="SOS120" s="102"/>
      <c r="SOT120" s="103"/>
      <c r="SOY120" s="102"/>
      <c r="SOZ120" s="102"/>
      <c r="SPA120" s="103"/>
      <c r="SPF120" s="102"/>
      <c r="SPG120" s="102"/>
      <c r="SPH120" s="103"/>
      <c r="SPM120" s="102"/>
      <c r="SPN120" s="102"/>
      <c r="SPO120" s="103"/>
      <c r="SPT120" s="102"/>
      <c r="SPU120" s="102"/>
      <c r="SPV120" s="103"/>
      <c r="SQA120" s="102"/>
      <c r="SQB120" s="102"/>
      <c r="SQC120" s="103"/>
      <c r="SQH120" s="102"/>
      <c r="SQI120" s="102"/>
      <c r="SQJ120" s="103"/>
      <c r="SQO120" s="102"/>
      <c r="SQP120" s="102"/>
      <c r="SQQ120" s="103"/>
      <c r="SQV120" s="102"/>
      <c r="SQW120" s="102"/>
      <c r="SQX120" s="103"/>
      <c r="SRC120" s="102"/>
      <c r="SRD120" s="102"/>
      <c r="SRE120" s="103"/>
      <c r="SRJ120" s="102"/>
      <c r="SRK120" s="102"/>
      <c r="SRL120" s="103"/>
      <c r="SRQ120" s="102"/>
      <c r="SRR120" s="102"/>
      <c r="SRS120" s="103"/>
      <c r="SRX120" s="102"/>
      <c r="SRY120" s="102"/>
      <c r="SRZ120" s="103"/>
      <c r="SSE120" s="102"/>
      <c r="SSF120" s="102"/>
      <c r="SSG120" s="103"/>
      <c r="SSL120" s="102"/>
      <c r="SSM120" s="102"/>
      <c r="SSN120" s="103"/>
      <c r="SSS120" s="102"/>
      <c r="SST120" s="102"/>
      <c r="SSU120" s="103"/>
      <c r="SSZ120" s="102"/>
      <c r="STA120" s="102"/>
      <c r="STB120" s="103"/>
      <c r="STG120" s="102"/>
      <c r="STH120" s="102"/>
      <c r="STI120" s="103"/>
      <c r="STN120" s="102"/>
      <c r="STO120" s="102"/>
      <c r="STP120" s="103"/>
      <c r="STU120" s="102"/>
      <c r="STV120" s="102"/>
      <c r="STW120" s="103"/>
      <c r="SUB120" s="102"/>
      <c r="SUC120" s="102"/>
      <c r="SUD120" s="103"/>
      <c r="SUI120" s="102"/>
      <c r="SUJ120" s="102"/>
      <c r="SUK120" s="103"/>
      <c r="SUP120" s="102"/>
      <c r="SUQ120" s="102"/>
      <c r="SUR120" s="103"/>
      <c r="SUW120" s="102"/>
      <c r="SUX120" s="102"/>
      <c r="SUY120" s="103"/>
      <c r="SVD120" s="102"/>
      <c r="SVE120" s="102"/>
      <c r="SVF120" s="103"/>
      <c r="SVK120" s="102"/>
      <c r="SVL120" s="102"/>
      <c r="SVM120" s="103"/>
      <c r="SVR120" s="102"/>
      <c r="SVS120" s="102"/>
      <c r="SVT120" s="103"/>
      <c r="SVY120" s="102"/>
      <c r="SVZ120" s="102"/>
      <c r="SWA120" s="103"/>
      <c r="SWF120" s="102"/>
      <c r="SWG120" s="102"/>
      <c r="SWH120" s="103"/>
      <c r="SWM120" s="102"/>
      <c r="SWN120" s="102"/>
      <c r="SWO120" s="103"/>
      <c r="SWT120" s="102"/>
      <c r="SWU120" s="102"/>
      <c r="SWV120" s="103"/>
      <c r="SXA120" s="102"/>
      <c r="SXB120" s="102"/>
      <c r="SXC120" s="103"/>
      <c r="SXH120" s="102"/>
      <c r="SXI120" s="102"/>
      <c r="SXJ120" s="103"/>
      <c r="SXO120" s="102"/>
      <c r="SXP120" s="102"/>
      <c r="SXQ120" s="103"/>
      <c r="SXV120" s="102"/>
      <c r="SXW120" s="102"/>
      <c r="SXX120" s="103"/>
      <c r="SYC120" s="102"/>
      <c r="SYD120" s="102"/>
      <c r="SYE120" s="103"/>
      <c r="SYJ120" s="102"/>
      <c r="SYK120" s="102"/>
      <c r="SYL120" s="103"/>
      <c r="SYQ120" s="102"/>
      <c r="SYR120" s="102"/>
      <c r="SYS120" s="103"/>
      <c r="SYX120" s="102"/>
      <c r="SYY120" s="102"/>
      <c r="SYZ120" s="103"/>
      <c r="SZE120" s="102"/>
      <c r="SZF120" s="102"/>
      <c r="SZG120" s="103"/>
      <c r="SZL120" s="102"/>
      <c r="SZM120" s="102"/>
      <c r="SZN120" s="103"/>
      <c r="SZS120" s="102"/>
      <c r="SZT120" s="102"/>
      <c r="SZU120" s="103"/>
      <c r="SZZ120" s="102"/>
      <c r="TAA120" s="102"/>
      <c r="TAB120" s="103"/>
      <c r="TAG120" s="102"/>
      <c r="TAH120" s="102"/>
      <c r="TAI120" s="103"/>
      <c r="TAN120" s="102"/>
      <c r="TAO120" s="102"/>
      <c r="TAP120" s="103"/>
      <c r="TAU120" s="102"/>
      <c r="TAV120" s="102"/>
      <c r="TAW120" s="103"/>
      <c r="TBB120" s="102"/>
      <c r="TBC120" s="102"/>
      <c r="TBD120" s="103"/>
      <c r="TBI120" s="102"/>
      <c r="TBJ120" s="102"/>
      <c r="TBK120" s="103"/>
      <c r="TBP120" s="102"/>
      <c r="TBQ120" s="102"/>
      <c r="TBR120" s="103"/>
      <c r="TBW120" s="102"/>
      <c r="TBX120" s="102"/>
      <c r="TBY120" s="103"/>
      <c r="TCD120" s="102"/>
      <c r="TCE120" s="102"/>
      <c r="TCF120" s="103"/>
      <c r="TCK120" s="102"/>
      <c r="TCL120" s="102"/>
      <c r="TCM120" s="103"/>
      <c r="TCR120" s="102"/>
      <c r="TCS120" s="102"/>
      <c r="TCT120" s="103"/>
      <c r="TCY120" s="102"/>
      <c r="TCZ120" s="102"/>
      <c r="TDA120" s="103"/>
      <c r="TDF120" s="102"/>
      <c r="TDG120" s="102"/>
      <c r="TDH120" s="103"/>
      <c r="TDM120" s="102"/>
      <c r="TDN120" s="102"/>
      <c r="TDO120" s="103"/>
      <c r="TDT120" s="102"/>
      <c r="TDU120" s="102"/>
      <c r="TDV120" s="103"/>
      <c r="TEA120" s="102"/>
      <c r="TEB120" s="102"/>
      <c r="TEC120" s="103"/>
      <c r="TEH120" s="102"/>
      <c r="TEI120" s="102"/>
      <c r="TEJ120" s="103"/>
      <c r="TEO120" s="102"/>
      <c r="TEP120" s="102"/>
      <c r="TEQ120" s="103"/>
      <c r="TEV120" s="102"/>
      <c r="TEW120" s="102"/>
      <c r="TEX120" s="103"/>
      <c r="TFC120" s="102"/>
      <c r="TFD120" s="102"/>
      <c r="TFE120" s="103"/>
      <c r="TFJ120" s="102"/>
      <c r="TFK120" s="102"/>
      <c r="TFL120" s="103"/>
      <c r="TFQ120" s="102"/>
      <c r="TFR120" s="102"/>
      <c r="TFS120" s="103"/>
      <c r="TFX120" s="102"/>
      <c r="TFY120" s="102"/>
      <c r="TFZ120" s="103"/>
      <c r="TGE120" s="102"/>
      <c r="TGF120" s="102"/>
      <c r="TGG120" s="103"/>
      <c r="TGL120" s="102"/>
      <c r="TGM120" s="102"/>
      <c r="TGN120" s="103"/>
      <c r="TGS120" s="102"/>
      <c r="TGT120" s="102"/>
      <c r="TGU120" s="103"/>
      <c r="TGZ120" s="102"/>
      <c r="THA120" s="102"/>
      <c r="THB120" s="103"/>
      <c r="THG120" s="102"/>
      <c r="THH120" s="102"/>
      <c r="THI120" s="103"/>
      <c r="THN120" s="102"/>
      <c r="THO120" s="102"/>
      <c r="THP120" s="103"/>
      <c r="THU120" s="102"/>
      <c r="THV120" s="102"/>
      <c r="THW120" s="103"/>
      <c r="TIB120" s="102"/>
      <c r="TIC120" s="102"/>
      <c r="TID120" s="103"/>
      <c r="TII120" s="102"/>
      <c r="TIJ120" s="102"/>
      <c r="TIK120" s="103"/>
      <c r="TIP120" s="102"/>
      <c r="TIQ120" s="102"/>
      <c r="TIR120" s="103"/>
      <c r="TIW120" s="102"/>
      <c r="TIX120" s="102"/>
      <c r="TIY120" s="103"/>
      <c r="TJD120" s="102"/>
      <c r="TJE120" s="102"/>
      <c r="TJF120" s="103"/>
      <c r="TJK120" s="102"/>
      <c r="TJL120" s="102"/>
      <c r="TJM120" s="103"/>
      <c r="TJR120" s="102"/>
      <c r="TJS120" s="102"/>
      <c r="TJT120" s="103"/>
      <c r="TJY120" s="102"/>
      <c r="TJZ120" s="102"/>
      <c r="TKA120" s="103"/>
      <c r="TKF120" s="102"/>
      <c r="TKG120" s="102"/>
      <c r="TKH120" s="103"/>
      <c r="TKM120" s="102"/>
      <c r="TKN120" s="102"/>
      <c r="TKO120" s="103"/>
      <c r="TKT120" s="102"/>
      <c r="TKU120" s="102"/>
      <c r="TKV120" s="103"/>
      <c r="TLA120" s="102"/>
      <c r="TLB120" s="102"/>
      <c r="TLC120" s="103"/>
      <c r="TLH120" s="102"/>
      <c r="TLI120" s="102"/>
      <c r="TLJ120" s="103"/>
      <c r="TLO120" s="102"/>
      <c r="TLP120" s="102"/>
      <c r="TLQ120" s="103"/>
      <c r="TLV120" s="102"/>
      <c r="TLW120" s="102"/>
      <c r="TLX120" s="103"/>
      <c r="TMC120" s="102"/>
      <c r="TMD120" s="102"/>
      <c r="TME120" s="103"/>
      <c r="TMJ120" s="102"/>
      <c r="TMK120" s="102"/>
      <c r="TML120" s="103"/>
      <c r="TMQ120" s="102"/>
      <c r="TMR120" s="102"/>
      <c r="TMS120" s="103"/>
      <c r="TMX120" s="102"/>
      <c r="TMY120" s="102"/>
      <c r="TMZ120" s="103"/>
      <c r="TNE120" s="102"/>
      <c r="TNF120" s="102"/>
      <c r="TNG120" s="103"/>
      <c r="TNL120" s="102"/>
      <c r="TNM120" s="102"/>
      <c r="TNN120" s="103"/>
      <c r="TNS120" s="102"/>
      <c r="TNT120" s="102"/>
      <c r="TNU120" s="103"/>
      <c r="TNZ120" s="102"/>
      <c r="TOA120" s="102"/>
      <c r="TOB120" s="103"/>
      <c r="TOG120" s="102"/>
      <c r="TOH120" s="102"/>
      <c r="TOI120" s="103"/>
      <c r="TON120" s="102"/>
      <c r="TOO120" s="102"/>
      <c r="TOP120" s="103"/>
      <c r="TOU120" s="102"/>
      <c r="TOV120" s="102"/>
      <c r="TOW120" s="103"/>
      <c r="TPB120" s="102"/>
      <c r="TPC120" s="102"/>
      <c r="TPD120" s="103"/>
      <c r="TPI120" s="102"/>
      <c r="TPJ120" s="102"/>
      <c r="TPK120" s="103"/>
      <c r="TPP120" s="102"/>
      <c r="TPQ120" s="102"/>
      <c r="TPR120" s="103"/>
      <c r="TPW120" s="102"/>
      <c r="TPX120" s="102"/>
      <c r="TPY120" s="103"/>
      <c r="TQD120" s="102"/>
      <c r="TQE120" s="102"/>
      <c r="TQF120" s="103"/>
      <c r="TQK120" s="102"/>
      <c r="TQL120" s="102"/>
      <c r="TQM120" s="103"/>
      <c r="TQR120" s="102"/>
      <c r="TQS120" s="102"/>
      <c r="TQT120" s="103"/>
      <c r="TQY120" s="102"/>
      <c r="TQZ120" s="102"/>
      <c r="TRA120" s="103"/>
      <c r="TRF120" s="102"/>
      <c r="TRG120" s="102"/>
      <c r="TRH120" s="103"/>
      <c r="TRM120" s="102"/>
      <c r="TRN120" s="102"/>
      <c r="TRO120" s="103"/>
      <c r="TRT120" s="102"/>
      <c r="TRU120" s="102"/>
      <c r="TRV120" s="103"/>
      <c r="TSA120" s="102"/>
      <c r="TSB120" s="102"/>
      <c r="TSC120" s="103"/>
      <c r="TSH120" s="102"/>
      <c r="TSI120" s="102"/>
      <c r="TSJ120" s="103"/>
      <c r="TSO120" s="102"/>
      <c r="TSP120" s="102"/>
      <c r="TSQ120" s="103"/>
      <c r="TSV120" s="102"/>
      <c r="TSW120" s="102"/>
      <c r="TSX120" s="103"/>
      <c r="TTC120" s="102"/>
      <c r="TTD120" s="102"/>
      <c r="TTE120" s="103"/>
      <c r="TTJ120" s="102"/>
      <c r="TTK120" s="102"/>
      <c r="TTL120" s="103"/>
      <c r="TTQ120" s="102"/>
      <c r="TTR120" s="102"/>
      <c r="TTS120" s="103"/>
      <c r="TTX120" s="102"/>
      <c r="TTY120" s="102"/>
      <c r="TTZ120" s="103"/>
      <c r="TUE120" s="102"/>
      <c r="TUF120" s="102"/>
      <c r="TUG120" s="103"/>
      <c r="TUL120" s="102"/>
      <c r="TUM120" s="102"/>
      <c r="TUN120" s="103"/>
      <c r="TUS120" s="102"/>
      <c r="TUT120" s="102"/>
      <c r="TUU120" s="103"/>
      <c r="TUZ120" s="102"/>
      <c r="TVA120" s="102"/>
      <c r="TVB120" s="103"/>
      <c r="TVG120" s="102"/>
      <c r="TVH120" s="102"/>
      <c r="TVI120" s="103"/>
      <c r="TVN120" s="102"/>
      <c r="TVO120" s="102"/>
      <c r="TVP120" s="103"/>
      <c r="TVU120" s="102"/>
      <c r="TVV120" s="102"/>
      <c r="TVW120" s="103"/>
      <c r="TWB120" s="102"/>
      <c r="TWC120" s="102"/>
      <c r="TWD120" s="103"/>
      <c r="TWI120" s="102"/>
      <c r="TWJ120" s="102"/>
      <c r="TWK120" s="103"/>
      <c r="TWP120" s="102"/>
      <c r="TWQ120" s="102"/>
      <c r="TWR120" s="103"/>
      <c r="TWW120" s="102"/>
      <c r="TWX120" s="102"/>
      <c r="TWY120" s="103"/>
      <c r="TXD120" s="102"/>
      <c r="TXE120" s="102"/>
      <c r="TXF120" s="103"/>
      <c r="TXK120" s="102"/>
      <c r="TXL120" s="102"/>
      <c r="TXM120" s="103"/>
      <c r="TXR120" s="102"/>
      <c r="TXS120" s="102"/>
      <c r="TXT120" s="103"/>
      <c r="TXY120" s="102"/>
      <c r="TXZ120" s="102"/>
      <c r="TYA120" s="103"/>
      <c r="TYF120" s="102"/>
      <c r="TYG120" s="102"/>
      <c r="TYH120" s="103"/>
      <c r="TYM120" s="102"/>
      <c r="TYN120" s="102"/>
      <c r="TYO120" s="103"/>
      <c r="TYT120" s="102"/>
      <c r="TYU120" s="102"/>
      <c r="TYV120" s="103"/>
      <c r="TZA120" s="102"/>
      <c r="TZB120" s="102"/>
      <c r="TZC120" s="103"/>
      <c r="TZH120" s="102"/>
      <c r="TZI120" s="102"/>
      <c r="TZJ120" s="103"/>
      <c r="TZO120" s="102"/>
      <c r="TZP120" s="102"/>
      <c r="TZQ120" s="103"/>
      <c r="TZV120" s="102"/>
      <c r="TZW120" s="102"/>
      <c r="TZX120" s="103"/>
      <c r="UAC120" s="102"/>
      <c r="UAD120" s="102"/>
      <c r="UAE120" s="103"/>
      <c r="UAJ120" s="102"/>
      <c r="UAK120" s="102"/>
      <c r="UAL120" s="103"/>
      <c r="UAQ120" s="102"/>
      <c r="UAR120" s="102"/>
      <c r="UAS120" s="103"/>
      <c r="UAX120" s="102"/>
      <c r="UAY120" s="102"/>
      <c r="UAZ120" s="103"/>
      <c r="UBE120" s="102"/>
      <c r="UBF120" s="102"/>
      <c r="UBG120" s="103"/>
      <c r="UBL120" s="102"/>
      <c r="UBM120" s="102"/>
      <c r="UBN120" s="103"/>
      <c r="UBS120" s="102"/>
      <c r="UBT120" s="102"/>
      <c r="UBU120" s="103"/>
      <c r="UBZ120" s="102"/>
      <c r="UCA120" s="102"/>
      <c r="UCB120" s="103"/>
      <c r="UCG120" s="102"/>
      <c r="UCH120" s="102"/>
      <c r="UCI120" s="103"/>
      <c r="UCN120" s="102"/>
      <c r="UCO120" s="102"/>
      <c r="UCP120" s="103"/>
      <c r="UCU120" s="102"/>
      <c r="UCV120" s="102"/>
      <c r="UCW120" s="103"/>
      <c r="UDB120" s="102"/>
      <c r="UDC120" s="102"/>
      <c r="UDD120" s="103"/>
      <c r="UDI120" s="102"/>
      <c r="UDJ120" s="102"/>
      <c r="UDK120" s="103"/>
      <c r="UDP120" s="102"/>
      <c r="UDQ120" s="102"/>
      <c r="UDR120" s="103"/>
      <c r="UDW120" s="102"/>
      <c r="UDX120" s="102"/>
      <c r="UDY120" s="103"/>
      <c r="UED120" s="102"/>
      <c r="UEE120" s="102"/>
      <c r="UEF120" s="103"/>
      <c r="UEK120" s="102"/>
      <c r="UEL120" s="102"/>
      <c r="UEM120" s="103"/>
      <c r="UER120" s="102"/>
      <c r="UES120" s="102"/>
      <c r="UET120" s="103"/>
      <c r="UEY120" s="102"/>
      <c r="UEZ120" s="102"/>
      <c r="UFA120" s="103"/>
      <c r="UFF120" s="102"/>
      <c r="UFG120" s="102"/>
      <c r="UFH120" s="103"/>
      <c r="UFM120" s="102"/>
      <c r="UFN120" s="102"/>
      <c r="UFO120" s="103"/>
      <c r="UFT120" s="102"/>
      <c r="UFU120" s="102"/>
      <c r="UFV120" s="103"/>
      <c r="UGA120" s="102"/>
      <c r="UGB120" s="102"/>
      <c r="UGC120" s="103"/>
      <c r="UGH120" s="102"/>
      <c r="UGI120" s="102"/>
      <c r="UGJ120" s="103"/>
      <c r="UGO120" s="102"/>
      <c r="UGP120" s="102"/>
      <c r="UGQ120" s="103"/>
      <c r="UGV120" s="102"/>
      <c r="UGW120" s="102"/>
      <c r="UGX120" s="103"/>
      <c r="UHC120" s="102"/>
      <c r="UHD120" s="102"/>
      <c r="UHE120" s="103"/>
      <c r="UHJ120" s="102"/>
      <c r="UHK120" s="102"/>
      <c r="UHL120" s="103"/>
      <c r="UHQ120" s="102"/>
      <c r="UHR120" s="102"/>
      <c r="UHS120" s="103"/>
      <c r="UHX120" s="102"/>
      <c r="UHY120" s="102"/>
      <c r="UHZ120" s="103"/>
      <c r="UIE120" s="102"/>
      <c r="UIF120" s="102"/>
      <c r="UIG120" s="103"/>
      <c r="UIL120" s="102"/>
      <c r="UIM120" s="102"/>
      <c r="UIN120" s="103"/>
      <c r="UIS120" s="102"/>
      <c r="UIT120" s="102"/>
      <c r="UIU120" s="103"/>
      <c r="UIZ120" s="102"/>
      <c r="UJA120" s="102"/>
      <c r="UJB120" s="103"/>
      <c r="UJG120" s="102"/>
      <c r="UJH120" s="102"/>
      <c r="UJI120" s="103"/>
      <c r="UJN120" s="102"/>
      <c r="UJO120" s="102"/>
      <c r="UJP120" s="103"/>
      <c r="UJU120" s="102"/>
      <c r="UJV120" s="102"/>
      <c r="UJW120" s="103"/>
      <c r="UKB120" s="102"/>
      <c r="UKC120" s="102"/>
      <c r="UKD120" s="103"/>
      <c r="UKI120" s="102"/>
      <c r="UKJ120" s="102"/>
      <c r="UKK120" s="103"/>
      <c r="UKP120" s="102"/>
      <c r="UKQ120" s="102"/>
      <c r="UKR120" s="103"/>
      <c r="UKW120" s="102"/>
      <c r="UKX120" s="102"/>
      <c r="UKY120" s="103"/>
      <c r="ULD120" s="102"/>
      <c r="ULE120" s="102"/>
      <c r="ULF120" s="103"/>
      <c r="ULK120" s="102"/>
      <c r="ULL120" s="102"/>
      <c r="ULM120" s="103"/>
      <c r="ULR120" s="102"/>
      <c r="ULS120" s="102"/>
      <c r="ULT120" s="103"/>
      <c r="ULY120" s="102"/>
      <c r="ULZ120" s="102"/>
      <c r="UMA120" s="103"/>
      <c r="UMF120" s="102"/>
      <c r="UMG120" s="102"/>
      <c r="UMH120" s="103"/>
      <c r="UMM120" s="102"/>
      <c r="UMN120" s="102"/>
      <c r="UMO120" s="103"/>
      <c r="UMT120" s="102"/>
      <c r="UMU120" s="102"/>
      <c r="UMV120" s="103"/>
      <c r="UNA120" s="102"/>
      <c r="UNB120" s="102"/>
      <c r="UNC120" s="103"/>
      <c r="UNH120" s="102"/>
      <c r="UNI120" s="102"/>
      <c r="UNJ120" s="103"/>
      <c r="UNO120" s="102"/>
      <c r="UNP120" s="102"/>
      <c r="UNQ120" s="103"/>
      <c r="UNV120" s="102"/>
      <c r="UNW120" s="102"/>
      <c r="UNX120" s="103"/>
      <c r="UOC120" s="102"/>
      <c r="UOD120" s="102"/>
      <c r="UOE120" s="103"/>
      <c r="UOJ120" s="102"/>
      <c r="UOK120" s="102"/>
      <c r="UOL120" s="103"/>
      <c r="UOQ120" s="102"/>
      <c r="UOR120" s="102"/>
      <c r="UOS120" s="103"/>
      <c r="UOX120" s="102"/>
      <c r="UOY120" s="102"/>
      <c r="UOZ120" s="103"/>
      <c r="UPE120" s="102"/>
      <c r="UPF120" s="102"/>
      <c r="UPG120" s="103"/>
      <c r="UPL120" s="102"/>
      <c r="UPM120" s="102"/>
      <c r="UPN120" s="103"/>
      <c r="UPS120" s="102"/>
      <c r="UPT120" s="102"/>
      <c r="UPU120" s="103"/>
      <c r="UPZ120" s="102"/>
      <c r="UQA120" s="102"/>
      <c r="UQB120" s="103"/>
      <c r="UQG120" s="102"/>
      <c r="UQH120" s="102"/>
      <c r="UQI120" s="103"/>
      <c r="UQN120" s="102"/>
      <c r="UQO120" s="102"/>
      <c r="UQP120" s="103"/>
      <c r="UQU120" s="102"/>
      <c r="UQV120" s="102"/>
      <c r="UQW120" s="103"/>
      <c r="URB120" s="102"/>
      <c r="URC120" s="102"/>
      <c r="URD120" s="103"/>
      <c r="URI120" s="102"/>
      <c r="URJ120" s="102"/>
      <c r="URK120" s="103"/>
      <c r="URP120" s="102"/>
      <c r="URQ120" s="102"/>
      <c r="URR120" s="103"/>
      <c r="URW120" s="102"/>
      <c r="URX120" s="102"/>
      <c r="URY120" s="103"/>
      <c r="USD120" s="102"/>
      <c r="USE120" s="102"/>
      <c r="USF120" s="103"/>
      <c r="USK120" s="102"/>
      <c r="USL120" s="102"/>
      <c r="USM120" s="103"/>
      <c r="USR120" s="102"/>
      <c r="USS120" s="102"/>
      <c r="UST120" s="103"/>
      <c r="USY120" s="102"/>
      <c r="USZ120" s="102"/>
      <c r="UTA120" s="103"/>
      <c r="UTF120" s="102"/>
      <c r="UTG120" s="102"/>
      <c r="UTH120" s="103"/>
      <c r="UTM120" s="102"/>
      <c r="UTN120" s="102"/>
      <c r="UTO120" s="103"/>
      <c r="UTT120" s="102"/>
      <c r="UTU120" s="102"/>
      <c r="UTV120" s="103"/>
      <c r="UUA120" s="102"/>
      <c r="UUB120" s="102"/>
      <c r="UUC120" s="103"/>
      <c r="UUH120" s="102"/>
      <c r="UUI120" s="102"/>
      <c r="UUJ120" s="103"/>
      <c r="UUO120" s="102"/>
      <c r="UUP120" s="102"/>
      <c r="UUQ120" s="103"/>
      <c r="UUV120" s="102"/>
      <c r="UUW120" s="102"/>
      <c r="UUX120" s="103"/>
      <c r="UVC120" s="102"/>
      <c r="UVD120" s="102"/>
      <c r="UVE120" s="103"/>
      <c r="UVJ120" s="102"/>
      <c r="UVK120" s="102"/>
      <c r="UVL120" s="103"/>
      <c r="UVQ120" s="102"/>
      <c r="UVR120" s="102"/>
      <c r="UVS120" s="103"/>
      <c r="UVX120" s="102"/>
      <c r="UVY120" s="102"/>
      <c r="UVZ120" s="103"/>
      <c r="UWE120" s="102"/>
      <c r="UWF120" s="102"/>
      <c r="UWG120" s="103"/>
      <c r="UWL120" s="102"/>
      <c r="UWM120" s="102"/>
      <c r="UWN120" s="103"/>
      <c r="UWS120" s="102"/>
      <c r="UWT120" s="102"/>
      <c r="UWU120" s="103"/>
      <c r="UWZ120" s="102"/>
      <c r="UXA120" s="102"/>
      <c r="UXB120" s="103"/>
      <c r="UXG120" s="102"/>
      <c r="UXH120" s="102"/>
      <c r="UXI120" s="103"/>
      <c r="UXN120" s="102"/>
      <c r="UXO120" s="102"/>
      <c r="UXP120" s="103"/>
      <c r="UXU120" s="102"/>
      <c r="UXV120" s="102"/>
      <c r="UXW120" s="103"/>
      <c r="UYB120" s="102"/>
      <c r="UYC120" s="102"/>
      <c r="UYD120" s="103"/>
      <c r="UYI120" s="102"/>
      <c r="UYJ120" s="102"/>
      <c r="UYK120" s="103"/>
      <c r="UYP120" s="102"/>
      <c r="UYQ120" s="102"/>
      <c r="UYR120" s="103"/>
      <c r="UYW120" s="102"/>
      <c r="UYX120" s="102"/>
      <c r="UYY120" s="103"/>
      <c r="UZD120" s="102"/>
      <c r="UZE120" s="102"/>
      <c r="UZF120" s="103"/>
      <c r="UZK120" s="102"/>
      <c r="UZL120" s="102"/>
      <c r="UZM120" s="103"/>
      <c r="UZR120" s="102"/>
      <c r="UZS120" s="102"/>
      <c r="UZT120" s="103"/>
      <c r="UZY120" s="102"/>
      <c r="UZZ120" s="102"/>
      <c r="VAA120" s="103"/>
      <c r="VAF120" s="102"/>
      <c r="VAG120" s="102"/>
      <c r="VAH120" s="103"/>
      <c r="VAM120" s="102"/>
      <c r="VAN120" s="102"/>
      <c r="VAO120" s="103"/>
      <c r="VAT120" s="102"/>
      <c r="VAU120" s="102"/>
      <c r="VAV120" s="103"/>
      <c r="VBA120" s="102"/>
      <c r="VBB120" s="102"/>
      <c r="VBC120" s="103"/>
      <c r="VBH120" s="102"/>
      <c r="VBI120" s="102"/>
      <c r="VBJ120" s="103"/>
      <c r="VBO120" s="102"/>
      <c r="VBP120" s="102"/>
      <c r="VBQ120" s="103"/>
      <c r="VBV120" s="102"/>
      <c r="VBW120" s="102"/>
      <c r="VBX120" s="103"/>
      <c r="VCC120" s="102"/>
      <c r="VCD120" s="102"/>
      <c r="VCE120" s="103"/>
      <c r="VCJ120" s="102"/>
      <c r="VCK120" s="102"/>
      <c r="VCL120" s="103"/>
      <c r="VCQ120" s="102"/>
      <c r="VCR120" s="102"/>
      <c r="VCS120" s="103"/>
      <c r="VCX120" s="102"/>
      <c r="VCY120" s="102"/>
      <c r="VCZ120" s="103"/>
      <c r="VDE120" s="102"/>
      <c r="VDF120" s="102"/>
      <c r="VDG120" s="103"/>
      <c r="VDL120" s="102"/>
      <c r="VDM120" s="102"/>
      <c r="VDN120" s="103"/>
      <c r="VDS120" s="102"/>
      <c r="VDT120" s="102"/>
      <c r="VDU120" s="103"/>
      <c r="VDZ120" s="102"/>
      <c r="VEA120" s="102"/>
      <c r="VEB120" s="103"/>
      <c r="VEG120" s="102"/>
      <c r="VEH120" s="102"/>
      <c r="VEI120" s="103"/>
      <c r="VEN120" s="102"/>
      <c r="VEO120" s="102"/>
      <c r="VEP120" s="103"/>
      <c r="VEU120" s="102"/>
      <c r="VEV120" s="102"/>
      <c r="VEW120" s="103"/>
      <c r="VFB120" s="102"/>
      <c r="VFC120" s="102"/>
      <c r="VFD120" s="103"/>
      <c r="VFI120" s="102"/>
      <c r="VFJ120" s="102"/>
      <c r="VFK120" s="103"/>
      <c r="VFP120" s="102"/>
      <c r="VFQ120" s="102"/>
      <c r="VFR120" s="103"/>
      <c r="VFW120" s="102"/>
      <c r="VFX120" s="102"/>
      <c r="VFY120" s="103"/>
      <c r="VGD120" s="102"/>
      <c r="VGE120" s="102"/>
      <c r="VGF120" s="103"/>
      <c r="VGK120" s="102"/>
      <c r="VGL120" s="102"/>
      <c r="VGM120" s="103"/>
      <c r="VGR120" s="102"/>
      <c r="VGS120" s="102"/>
      <c r="VGT120" s="103"/>
      <c r="VGY120" s="102"/>
      <c r="VGZ120" s="102"/>
      <c r="VHA120" s="103"/>
      <c r="VHF120" s="102"/>
      <c r="VHG120" s="102"/>
      <c r="VHH120" s="103"/>
      <c r="VHM120" s="102"/>
      <c r="VHN120" s="102"/>
      <c r="VHO120" s="103"/>
      <c r="VHT120" s="102"/>
      <c r="VHU120" s="102"/>
      <c r="VHV120" s="103"/>
      <c r="VIA120" s="102"/>
      <c r="VIB120" s="102"/>
      <c r="VIC120" s="103"/>
      <c r="VIH120" s="102"/>
      <c r="VII120" s="102"/>
      <c r="VIJ120" s="103"/>
      <c r="VIO120" s="102"/>
      <c r="VIP120" s="102"/>
      <c r="VIQ120" s="103"/>
      <c r="VIV120" s="102"/>
      <c r="VIW120" s="102"/>
      <c r="VIX120" s="103"/>
      <c r="VJC120" s="102"/>
      <c r="VJD120" s="102"/>
      <c r="VJE120" s="103"/>
      <c r="VJJ120" s="102"/>
      <c r="VJK120" s="102"/>
      <c r="VJL120" s="103"/>
      <c r="VJQ120" s="102"/>
      <c r="VJR120" s="102"/>
      <c r="VJS120" s="103"/>
      <c r="VJX120" s="102"/>
      <c r="VJY120" s="102"/>
      <c r="VJZ120" s="103"/>
      <c r="VKE120" s="102"/>
      <c r="VKF120" s="102"/>
      <c r="VKG120" s="103"/>
      <c r="VKL120" s="102"/>
      <c r="VKM120" s="102"/>
      <c r="VKN120" s="103"/>
      <c r="VKS120" s="102"/>
      <c r="VKT120" s="102"/>
      <c r="VKU120" s="103"/>
      <c r="VKZ120" s="102"/>
      <c r="VLA120" s="102"/>
      <c r="VLB120" s="103"/>
      <c r="VLG120" s="102"/>
      <c r="VLH120" s="102"/>
      <c r="VLI120" s="103"/>
      <c r="VLN120" s="102"/>
      <c r="VLO120" s="102"/>
      <c r="VLP120" s="103"/>
      <c r="VLU120" s="102"/>
      <c r="VLV120" s="102"/>
      <c r="VLW120" s="103"/>
      <c r="VMB120" s="102"/>
      <c r="VMC120" s="102"/>
      <c r="VMD120" s="103"/>
      <c r="VMI120" s="102"/>
      <c r="VMJ120" s="102"/>
      <c r="VMK120" s="103"/>
      <c r="VMP120" s="102"/>
      <c r="VMQ120" s="102"/>
      <c r="VMR120" s="103"/>
      <c r="VMW120" s="102"/>
      <c r="VMX120" s="102"/>
      <c r="VMY120" s="103"/>
      <c r="VND120" s="102"/>
      <c r="VNE120" s="102"/>
      <c r="VNF120" s="103"/>
      <c r="VNK120" s="102"/>
      <c r="VNL120" s="102"/>
      <c r="VNM120" s="103"/>
      <c r="VNR120" s="102"/>
      <c r="VNS120" s="102"/>
      <c r="VNT120" s="103"/>
      <c r="VNY120" s="102"/>
      <c r="VNZ120" s="102"/>
      <c r="VOA120" s="103"/>
      <c r="VOF120" s="102"/>
      <c r="VOG120" s="102"/>
      <c r="VOH120" s="103"/>
      <c r="VOM120" s="102"/>
      <c r="VON120" s="102"/>
      <c r="VOO120" s="103"/>
      <c r="VOT120" s="102"/>
      <c r="VOU120" s="102"/>
      <c r="VOV120" s="103"/>
      <c r="VPA120" s="102"/>
      <c r="VPB120" s="102"/>
      <c r="VPC120" s="103"/>
      <c r="VPH120" s="102"/>
      <c r="VPI120" s="102"/>
      <c r="VPJ120" s="103"/>
      <c r="VPO120" s="102"/>
      <c r="VPP120" s="102"/>
      <c r="VPQ120" s="103"/>
      <c r="VPV120" s="102"/>
      <c r="VPW120" s="102"/>
      <c r="VPX120" s="103"/>
      <c r="VQC120" s="102"/>
      <c r="VQD120" s="102"/>
      <c r="VQE120" s="103"/>
      <c r="VQJ120" s="102"/>
      <c r="VQK120" s="102"/>
      <c r="VQL120" s="103"/>
      <c r="VQQ120" s="102"/>
      <c r="VQR120" s="102"/>
      <c r="VQS120" s="103"/>
      <c r="VQX120" s="102"/>
      <c r="VQY120" s="102"/>
      <c r="VQZ120" s="103"/>
      <c r="VRE120" s="102"/>
      <c r="VRF120" s="102"/>
      <c r="VRG120" s="103"/>
      <c r="VRL120" s="102"/>
      <c r="VRM120" s="102"/>
      <c r="VRN120" s="103"/>
      <c r="VRS120" s="102"/>
      <c r="VRT120" s="102"/>
      <c r="VRU120" s="103"/>
      <c r="VRZ120" s="102"/>
      <c r="VSA120" s="102"/>
      <c r="VSB120" s="103"/>
      <c r="VSG120" s="102"/>
      <c r="VSH120" s="102"/>
      <c r="VSI120" s="103"/>
      <c r="VSN120" s="102"/>
      <c r="VSO120" s="102"/>
      <c r="VSP120" s="103"/>
      <c r="VSU120" s="102"/>
      <c r="VSV120" s="102"/>
      <c r="VSW120" s="103"/>
      <c r="VTB120" s="102"/>
      <c r="VTC120" s="102"/>
      <c r="VTD120" s="103"/>
      <c r="VTI120" s="102"/>
      <c r="VTJ120" s="102"/>
      <c r="VTK120" s="103"/>
      <c r="VTP120" s="102"/>
      <c r="VTQ120" s="102"/>
      <c r="VTR120" s="103"/>
      <c r="VTW120" s="102"/>
      <c r="VTX120" s="102"/>
      <c r="VTY120" s="103"/>
      <c r="VUD120" s="102"/>
      <c r="VUE120" s="102"/>
      <c r="VUF120" s="103"/>
      <c r="VUK120" s="102"/>
      <c r="VUL120" s="102"/>
      <c r="VUM120" s="103"/>
      <c r="VUR120" s="102"/>
      <c r="VUS120" s="102"/>
      <c r="VUT120" s="103"/>
      <c r="VUY120" s="102"/>
      <c r="VUZ120" s="102"/>
      <c r="VVA120" s="103"/>
      <c r="VVF120" s="102"/>
      <c r="VVG120" s="102"/>
      <c r="VVH120" s="103"/>
      <c r="VVM120" s="102"/>
      <c r="VVN120" s="102"/>
      <c r="VVO120" s="103"/>
      <c r="VVT120" s="102"/>
      <c r="VVU120" s="102"/>
      <c r="VVV120" s="103"/>
      <c r="VWA120" s="102"/>
      <c r="VWB120" s="102"/>
      <c r="VWC120" s="103"/>
      <c r="VWH120" s="102"/>
      <c r="VWI120" s="102"/>
      <c r="VWJ120" s="103"/>
      <c r="VWO120" s="102"/>
      <c r="VWP120" s="102"/>
      <c r="VWQ120" s="103"/>
      <c r="VWV120" s="102"/>
      <c r="VWW120" s="102"/>
      <c r="VWX120" s="103"/>
      <c r="VXC120" s="102"/>
      <c r="VXD120" s="102"/>
      <c r="VXE120" s="103"/>
      <c r="VXJ120" s="102"/>
      <c r="VXK120" s="102"/>
      <c r="VXL120" s="103"/>
      <c r="VXQ120" s="102"/>
      <c r="VXR120" s="102"/>
      <c r="VXS120" s="103"/>
      <c r="VXX120" s="102"/>
      <c r="VXY120" s="102"/>
      <c r="VXZ120" s="103"/>
      <c r="VYE120" s="102"/>
      <c r="VYF120" s="102"/>
      <c r="VYG120" s="103"/>
      <c r="VYL120" s="102"/>
      <c r="VYM120" s="102"/>
      <c r="VYN120" s="103"/>
      <c r="VYS120" s="102"/>
      <c r="VYT120" s="102"/>
      <c r="VYU120" s="103"/>
      <c r="VYZ120" s="102"/>
      <c r="VZA120" s="102"/>
      <c r="VZB120" s="103"/>
      <c r="VZG120" s="102"/>
      <c r="VZH120" s="102"/>
      <c r="VZI120" s="103"/>
      <c r="VZN120" s="102"/>
      <c r="VZO120" s="102"/>
      <c r="VZP120" s="103"/>
      <c r="VZU120" s="102"/>
      <c r="VZV120" s="102"/>
      <c r="VZW120" s="103"/>
      <c r="WAB120" s="102"/>
      <c r="WAC120" s="102"/>
      <c r="WAD120" s="103"/>
      <c r="WAI120" s="102"/>
      <c r="WAJ120" s="102"/>
      <c r="WAK120" s="103"/>
      <c r="WAP120" s="102"/>
      <c r="WAQ120" s="102"/>
      <c r="WAR120" s="103"/>
      <c r="WAW120" s="102"/>
      <c r="WAX120" s="102"/>
      <c r="WAY120" s="103"/>
      <c r="WBD120" s="102"/>
      <c r="WBE120" s="102"/>
      <c r="WBF120" s="103"/>
      <c r="WBK120" s="102"/>
      <c r="WBL120" s="102"/>
      <c r="WBM120" s="103"/>
      <c r="WBR120" s="102"/>
      <c r="WBS120" s="102"/>
      <c r="WBT120" s="103"/>
      <c r="WBY120" s="102"/>
      <c r="WBZ120" s="102"/>
      <c r="WCA120" s="103"/>
      <c r="WCF120" s="102"/>
      <c r="WCG120" s="102"/>
      <c r="WCH120" s="103"/>
      <c r="WCM120" s="102"/>
      <c r="WCN120" s="102"/>
      <c r="WCO120" s="103"/>
      <c r="WCT120" s="102"/>
      <c r="WCU120" s="102"/>
      <c r="WCV120" s="103"/>
      <c r="WDA120" s="102"/>
      <c r="WDB120" s="102"/>
      <c r="WDC120" s="103"/>
      <c r="WDH120" s="102"/>
      <c r="WDI120" s="102"/>
      <c r="WDJ120" s="103"/>
      <c r="WDO120" s="102"/>
      <c r="WDP120" s="102"/>
      <c r="WDQ120" s="103"/>
      <c r="WDV120" s="102"/>
      <c r="WDW120" s="102"/>
      <c r="WDX120" s="103"/>
      <c r="WEC120" s="102"/>
      <c r="WED120" s="102"/>
      <c r="WEE120" s="103"/>
      <c r="WEJ120" s="102"/>
      <c r="WEK120" s="102"/>
      <c r="WEL120" s="103"/>
      <c r="WEQ120" s="102"/>
      <c r="WER120" s="102"/>
      <c r="WES120" s="103"/>
      <c r="WEX120" s="102"/>
      <c r="WEY120" s="102"/>
      <c r="WEZ120" s="103"/>
      <c r="WFE120" s="102"/>
      <c r="WFF120" s="102"/>
      <c r="WFG120" s="103"/>
      <c r="WFL120" s="102"/>
      <c r="WFM120" s="102"/>
      <c r="WFN120" s="103"/>
      <c r="WFS120" s="102"/>
      <c r="WFT120" s="102"/>
      <c r="WFU120" s="103"/>
      <c r="WFZ120" s="102"/>
      <c r="WGA120" s="102"/>
      <c r="WGB120" s="103"/>
      <c r="WGG120" s="102"/>
      <c r="WGH120" s="102"/>
      <c r="WGI120" s="103"/>
      <c r="WGN120" s="102"/>
      <c r="WGO120" s="102"/>
      <c r="WGP120" s="103"/>
      <c r="WGU120" s="102"/>
      <c r="WGV120" s="102"/>
      <c r="WGW120" s="103"/>
      <c r="WHB120" s="102"/>
      <c r="WHC120" s="102"/>
      <c r="WHD120" s="103"/>
      <c r="WHI120" s="102"/>
      <c r="WHJ120" s="102"/>
      <c r="WHK120" s="103"/>
      <c r="WHP120" s="102"/>
      <c r="WHQ120" s="102"/>
      <c r="WHR120" s="103"/>
      <c r="WHW120" s="102"/>
      <c r="WHX120" s="102"/>
      <c r="WHY120" s="103"/>
      <c r="WID120" s="102"/>
      <c r="WIE120" s="102"/>
      <c r="WIF120" s="103"/>
      <c r="WIK120" s="102"/>
      <c r="WIL120" s="102"/>
      <c r="WIM120" s="103"/>
      <c r="WIR120" s="102"/>
      <c r="WIS120" s="102"/>
      <c r="WIT120" s="103"/>
      <c r="WIY120" s="102"/>
      <c r="WIZ120" s="102"/>
      <c r="WJA120" s="103"/>
      <c r="WJF120" s="102"/>
      <c r="WJG120" s="102"/>
      <c r="WJH120" s="103"/>
      <c r="WJM120" s="102"/>
      <c r="WJN120" s="102"/>
      <c r="WJO120" s="103"/>
      <c r="WJT120" s="102"/>
      <c r="WJU120" s="102"/>
      <c r="WJV120" s="103"/>
      <c r="WKA120" s="102"/>
      <c r="WKB120" s="102"/>
      <c r="WKC120" s="103"/>
      <c r="WKH120" s="102"/>
      <c r="WKI120" s="102"/>
      <c r="WKJ120" s="103"/>
      <c r="WKO120" s="102"/>
      <c r="WKP120" s="102"/>
      <c r="WKQ120" s="103"/>
      <c r="WKV120" s="102"/>
      <c r="WKW120" s="102"/>
      <c r="WKX120" s="103"/>
      <c r="WLC120" s="102"/>
      <c r="WLD120" s="102"/>
      <c r="WLE120" s="103"/>
      <c r="WLJ120" s="102"/>
      <c r="WLK120" s="102"/>
      <c r="WLL120" s="103"/>
      <c r="WLQ120" s="102"/>
      <c r="WLR120" s="102"/>
      <c r="WLS120" s="103"/>
      <c r="WLX120" s="102"/>
      <c r="WLY120" s="102"/>
      <c r="WLZ120" s="103"/>
      <c r="WME120" s="102"/>
      <c r="WMF120" s="102"/>
      <c r="WMG120" s="103"/>
      <c r="WML120" s="102"/>
      <c r="WMM120" s="102"/>
      <c r="WMN120" s="103"/>
      <c r="WMS120" s="102"/>
      <c r="WMT120" s="102"/>
      <c r="WMU120" s="103"/>
      <c r="WMZ120" s="102"/>
      <c r="WNA120" s="102"/>
      <c r="WNB120" s="103"/>
      <c r="WNG120" s="102"/>
      <c r="WNH120" s="102"/>
      <c r="WNI120" s="103"/>
      <c r="WNN120" s="102"/>
      <c r="WNO120" s="102"/>
      <c r="WNP120" s="103"/>
      <c r="WNU120" s="102"/>
      <c r="WNV120" s="102"/>
      <c r="WNW120" s="103"/>
      <c r="WOB120" s="102"/>
      <c r="WOC120" s="102"/>
      <c r="WOD120" s="103"/>
      <c r="WOI120" s="102"/>
      <c r="WOJ120" s="102"/>
      <c r="WOK120" s="103"/>
      <c r="WOP120" s="102"/>
      <c r="WOQ120" s="102"/>
      <c r="WOR120" s="103"/>
      <c r="WOW120" s="102"/>
      <c r="WOX120" s="102"/>
      <c r="WOY120" s="103"/>
      <c r="WPD120" s="102"/>
      <c r="WPE120" s="102"/>
      <c r="WPF120" s="103"/>
      <c r="WPK120" s="102"/>
      <c r="WPL120" s="102"/>
      <c r="WPM120" s="103"/>
      <c r="WPR120" s="102"/>
      <c r="WPS120" s="102"/>
      <c r="WPT120" s="103"/>
      <c r="WPY120" s="102"/>
      <c r="WPZ120" s="102"/>
      <c r="WQA120" s="103"/>
      <c r="WQF120" s="102"/>
      <c r="WQG120" s="102"/>
      <c r="WQH120" s="103"/>
      <c r="WQM120" s="102"/>
      <c r="WQN120" s="102"/>
      <c r="WQO120" s="103"/>
      <c r="WQT120" s="102"/>
      <c r="WQU120" s="102"/>
      <c r="WQV120" s="103"/>
      <c r="WRA120" s="102"/>
      <c r="WRB120" s="102"/>
      <c r="WRC120" s="103"/>
      <c r="WRH120" s="102"/>
      <c r="WRI120" s="102"/>
      <c r="WRJ120" s="103"/>
      <c r="WRO120" s="102"/>
      <c r="WRP120" s="102"/>
      <c r="WRQ120" s="103"/>
      <c r="WRV120" s="102"/>
      <c r="WRW120" s="102"/>
      <c r="WRX120" s="103"/>
      <c r="WSC120" s="102"/>
      <c r="WSD120" s="102"/>
      <c r="WSE120" s="103"/>
      <c r="WSJ120" s="102"/>
      <c r="WSK120" s="102"/>
      <c r="WSL120" s="103"/>
      <c r="WSQ120" s="102"/>
      <c r="WSR120" s="102"/>
      <c r="WSS120" s="103"/>
      <c r="WSX120" s="102"/>
      <c r="WSY120" s="102"/>
      <c r="WSZ120" s="103"/>
      <c r="WTE120" s="102"/>
      <c r="WTF120" s="102"/>
      <c r="WTG120" s="103"/>
      <c r="WTL120" s="102"/>
      <c r="WTM120" s="102"/>
      <c r="WTN120" s="103"/>
      <c r="WTS120" s="102"/>
      <c r="WTT120" s="102"/>
      <c r="WTU120" s="103"/>
      <c r="WTZ120" s="102"/>
      <c r="WUA120" s="102"/>
      <c r="WUB120" s="103"/>
      <c r="WUG120" s="102"/>
      <c r="WUH120" s="102"/>
      <c r="WUI120" s="103"/>
      <c r="WUN120" s="102"/>
      <c r="WUO120" s="102"/>
      <c r="WUP120" s="103"/>
      <c r="WUU120" s="102"/>
      <c r="WUV120" s="102"/>
      <c r="WUW120" s="103"/>
      <c r="WVB120" s="102"/>
      <c r="WVC120" s="102"/>
      <c r="WVD120" s="103"/>
      <c r="WVI120" s="102"/>
      <c r="WVJ120" s="102"/>
      <c r="WVK120" s="103"/>
      <c r="WVP120" s="102"/>
      <c r="WVQ120" s="102"/>
      <c r="WVR120" s="103"/>
      <c r="WVW120" s="102"/>
      <c r="WVX120" s="102"/>
      <c r="WVY120" s="103"/>
      <c r="WWD120" s="102"/>
      <c r="WWE120" s="102"/>
      <c r="WWF120" s="103"/>
      <c r="WWK120" s="102"/>
      <c r="WWL120" s="102"/>
      <c r="WWM120" s="103"/>
      <c r="WWR120" s="102"/>
      <c r="WWS120" s="102"/>
      <c r="WWT120" s="103"/>
      <c r="WWY120" s="102"/>
      <c r="WWZ120" s="102"/>
      <c r="WXA120" s="103"/>
      <c r="WXF120" s="102"/>
      <c r="WXG120" s="102"/>
      <c r="WXH120" s="103"/>
      <c r="WXM120" s="102"/>
      <c r="WXN120" s="102"/>
      <c r="WXO120" s="103"/>
      <c r="WXT120" s="102"/>
      <c r="WXU120" s="102"/>
      <c r="WXV120" s="103"/>
      <c r="WYA120" s="102"/>
      <c r="WYB120" s="102"/>
      <c r="WYC120" s="103"/>
      <c r="WYH120" s="102"/>
      <c r="WYI120" s="102"/>
      <c r="WYJ120" s="103"/>
      <c r="WYO120" s="102"/>
      <c r="WYP120" s="102"/>
      <c r="WYQ120" s="103"/>
      <c r="WYV120" s="102"/>
      <c r="WYW120" s="102"/>
      <c r="WYX120" s="103"/>
      <c r="WZC120" s="102"/>
      <c r="WZD120" s="102"/>
      <c r="WZE120" s="103"/>
      <c r="WZJ120" s="102"/>
      <c r="WZK120" s="102"/>
      <c r="WZL120" s="103"/>
      <c r="WZQ120" s="102"/>
      <c r="WZR120" s="102"/>
      <c r="WZS120" s="103"/>
      <c r="WZX120" s="102"/>
      <c r="WZY120" s="102"/>
      <c r="WZZ120" s="103"/>
      <c r="XAE120" s="102"/>
      <c r="XAF120" s="102"/>
      <c r="XAG120" s="103"/>
      <c r="XAL120" s="102"/>
      <c r="XAM120" s="102"/>
      <c r="XAN120" s="103"/>
      <c r="XAS120" s="102"/>
      <c r="XAT120" s="102"/>
      <c r="XAU120" s="103"/>
      <c r="XAZ120" s="102"/>
      <c r="XBA120" s="102"/>
      <c r="XBB120" s="103"/>
      <c r="XBG120" s="102"/>
      <c r="XBH120" s="102"/>
      <c r="XBI120" s="103"/>
      <c r="XBN120" s="102"/>
      <c r="XBO120" s="102"/>
      <c r="XBP120" s="103"/>
      <c r="XBU120" s="102"/>
      <c r="XBV120" s="102"/>
      <c r="XBW120" s="103"/>
      <c r="XCB120" s="102"/>
      <c r="XCC120" s="102"/>
      <c r="XCD120" s="103"/>
      <c r="XCI120" s="102"/>
      <c r="XCJ120" s="102"/>
      <c r="XCK120" s="103"/>
      <c r="XCP120" s="102"/>
      <c r="XCQ120" s="102"/>
      <c r="XCR120" s="103"/>
      <c r="XCW120" s="102"/>
      <c r="XCX120" s="102"/>
      <c r="XCY120" s="103"/>
      <c r="XDD120" s="102"/>
      <c r="XDE120" s="102"/>
      <c r="XDF120" s="103"/>
      <c r="XDK120" s="102"/>
      <c r="XDL120" s="102"/>
      <c r="XDM120" s="103"/>
      <c r="XDR120" s="102"/>
      <c r="XDS120" s="102"/>
      <c r="XDT120" s="103"/>
      <c r="XDY120" s="102"/>
      <c r="XDZ120" s="102"/>
      <c r="XEA120" s="103"/>
      <c r="XEF120" s="102"/>
      <c r="XEG120" s="102"/>
      <c r="XEH120" s="103"/>
      <c r="XEM120" s="102"/>
      <c r="XEN120" s="102"/>
      <c r="XEO120" s="103"/>
      <c r="XET120" s="102"/>
      <c r="XEU120" s="102"/>
      <c r="XEV120" s="103"/>
      <c r="XFA120" s="102"/>
      <c r="XFB120" s="102"/>
      <c r="XFC120" s="103"/>
    </row>
    <row r="123" spans="1:2047 2052:3069 3074:5120 5125:6142 6147:7164 7169:9215 9220:10237 10242:12288 12293:13310 13315:14332 14337:16383" s="88" customFormat="1" ht="13.5" x14ac:dyDescent="0.25">
      <c r="A123" s="5"/>
      <c r="B123" s="5"/>
      <c r="C123" s="65" t="s">
        <v>475</v>
      </c>
      <c r="D123" s="65" t="s">
        <v>476</v>
      </c>
      <c r="E123" s="65" t="s">
        <v>431</v>
      </c>
      <c r="F123" s="65" t="s">
        <v>432</v>
      </c>
      <c r="G123" s="65" t="s">
        <v>477</v>
      </c>
      <c r="H123" s="65" t="s">
        <v>433</v>
      </c>
      <c r="I123" s="66" t="s">
        <v>434</v>
      </c>
      <c r="J123" s="66" t="s">
        <v>478</v>
      </c>
    </row>
    <row r="124" spans="1:2047 2052:3069 3074:5120 5125:6142 6147:7164 7169:9215 9220:10237 10242:12288 12293:13310 13315:14332 14337:16383" s="88" customFormat="1" ht="13.5" x14ac:dyDescent="0.25">
      <c r="A124" s="5"/>
      <c r="B124" s="5"/>
      <c r="C124" s="65" t="s">
        <v>479</v>
      </c>
      <c r="D124" s="65" t="s">
        <v>480</v>
      </c>
      <c r="E124" s="65" t="s">
        <v>435</v>
      </c>
      <c r="F124" s="65" t="s">
        <v>397</v>
      </c>
      <c r="G124" s="65" t="s">
        <v>477</v>
      </c>
      <c r="H124" s="65" t="s">
        <v>436</v>
      </c>
      <c r="I124" s="66" t="s">
        <v>437</v>
      </c>
      <c r="J124" s="66" t="s">
        <v>438</v>
      </c>
    </row>
    <row r="125" spans="1:2047 2052:3069 3074:5120 5125:6142 6147:7164 7169:9215 9220:10237 10242:12288 12293:13310 13315:14332 14337:16383" s="88" customFormat="1" ht="13.5" x14ac:dyDescent="0.25">
      <c r="A125" s="5"/>
      <c r="B125" s="5"/>
      <c r="C125" s="65" t="s">
        <v>479</v>
      </c>
      <c r="D125" s="65" t="s">
        <v>481</v>
      </c>
      <c r="E125" s="65" t="s">
        <v>396</v>
      </c>
      <c r="F125" s="65" t="s">
        <v>397</v>
      </c>
      <c r="G125" s="65" t="s">
        <v>477</v>
      </c>
      <c r="H125" s="65" t="s">
        <v>439</v>
      </c>
      <c r="I125" s="66" t="s">
        <v>440</v>
      </c>
      <c r="J125" s="66" t="s">
        <v>441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Opex consolidado</vt:lpstr>
      <vt:lpstr>Opex conservação</vt:lpstr>
      <vt:lpstr>Resultado Opex - AEE</vt:lpstr>
      <vt:lpstr>DEF</vt:lpstr>
      <vt:lpstr>Aux. Opex - Água&amp;Esgoto</vt:lpstr>
      <vt:lpstr>Aux. Opex - Energia</vt:lpstr>
      <vt:lpstr>Receita</vt:lpstr>
      <vt:lpstr>AUX. OPEX</vt:lpstr>
      <vt:lpstr>CPUs</vt:lpstr>
      <vt:lpstr>FOPAG</vt:lpstr>
      <vt:lpstr>Outras despesas</vt:lpstr>
      <vt:lpstr>Tributos</vt:lpstr>
      <vt:lpstr>Tabelas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2025-10-09T13:20:42Z</dcterms:modified>
  <cp:category/>
  <cp:contentStatus/>
</cp:coreProperties>
</file>